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6" yWindow="65524" windowWidth="10272" windowHeight="8280" tabRatio="759" activeTab="0"/>
  </bookViews>
  <sheets>
    <sheet name="表1-6-1" sheetId="1" r:id="rId1"/>
  </sheets>
  <definedNames>
    <definedName name="_xlnm.Print_Titles" localSheetId="0">'表1-6-1'!$A:$C,'表1-6-1'!$5:$5</definedName>
  </definedNames>
  <calcPr fullCalcOnLoad="1"/>
</workbook>
</file>

<file path=xl/sharedStrings.xml><?xml version="1.0" encoding="utf-8"?>
<sst xmlns="http://schemas.openxmlformats.org/spreadsheetml/2006/main" count="79" uniqueCount="62">
  <si>
    <t>図表１－６－１　区部個人法人別民有地面積の推移</t>
  </si>
  <si>
    <t>（単位：千㎡）</t>
  </si>
  <si>
    <t>区　分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</si>
  <si>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</si>
  <si>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</si>
  <si>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</si>
  <si>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</si>
  <si>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</si>
  <si>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</si>
  <si>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</si>
  <si>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</si>
  <si>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</si>
  <si>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</si>
  <si>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</si>
  <si>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</si>
  <si>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</si>
  <si>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</si>
  <si>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64年</t>
  </si>
  <si>
    <t>2年</t>
  </si>
  <si>
    <t>3年</t>
  </si>
  <si>
    <t>4年</t>
  </si>
  <si>
    <t>5年</t>
  </si>
  <si>
    <t>6年</t>
  </si>
  <si>
    <t>7年</t>
  </si>
  <si>
    <t>8年</t>
  </si>
  <si>
    <t>9年</t>
  </si>
  <si>
    <t>10年</t>
  </si>
  <si>
    <t>11年</t>
  </si>
  <si>
    <t>民有地</t>
  </si>
  <si>
    <t>個人</t>
  </si>
  <si>
    <t>法人</t>
  </si>
  <si>
    <t>宅地</t>
  </si>
  <si>
    <t>農地</t>
  </si>
  <si>
    <t>山林</t>
  </si>
  <si>
    <t>その他</t>
  </si>
  <si>
    <t>18年</t>
  </si>
  <si>
    <t>19年</t>
  </si>
  <si>
    <t>20年</t>
  </si>
  <si>
    <t>12年</t>
  </si>
  <si>
    <t>13年</t>
  </si>
  <si>
    <t>14年</t>
  </si>
  <si>
    <t>15年</t>
  </si>
  <si>
    <t>16年</t>
  </si>
  <si>
    <t>17年</t>
  </si>
  <si>
    <t>21年</t>
  </si>
  <si>
    <r>
      <t>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</si>
  <si>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</si>
  <si>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</si>
  <si>
    <r>
      <t>2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</t>
    </r>
  </si>
  <si>
    <r>
      <t>26</t>
    </r>
    <r>
      <rPr>
        <sz val="11"/>
        <rFont val="ＭＳ 明朝"/>
        <family val="1"/>
      </rPr>
      <t>年</t>
    </r>
  </si>
  <si>
    <r>
      <t>27</t>
    </r>
    <r>
      <rPr>
        <sz val="11"/>
        <rFont val="ＭＳ 明朝"/>
        <family val="1"/>
      </rPr>
      <t>年</t>
    </r>
  </si>
  <si>
    <t>（注）１ 課税資料から作成（各年１月１日現在）</t>
  </si>
  <si>
    <t>　　　２ 面積は評価総地積（免税点未満を含む。50年及び58年は免税点以上）</t>
  </si>
  <si>
    <t>　　　３ 区分所有に係る土地を含む。</t>
  </si>
  <si>
    <t>　　　４ その他には、原野、池沼及び雑種地（野球場、テニスコート、ゴルフ場、運動場、高圧鉄塔敷地、軌道用地等）が含まれる。</t>
  </si>
  <si>
    <r>
      <t>28</t>
    </r>
    <r>
      <rPr>
        <sz val="11"/>
        <rFont val="ＭＳ 明朝"/>
        <family val="1"/>
      </rPr>
      <t>年</t>
    </r>
  </si>
  <si>
    <t>29年</t>
  </si>
  <si>
    <r>
      <rPr>
        <sz val="11"/>
        <rFont val="ＭＳ 明朝"/>
        <family val="1"/>
      </rPr>
      <t>3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</si>
  <si>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t>31年</t>
  </si>
  <si>
    <t>2年</t>
  </si>
  <si>
    <t>3年</t>
  </si>
  <si>
    <t>4年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</si>
</sst>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#,###.0"/>
    <numFmt numFmtId="188" formatCode="#,###.00"/>
    <numFmt numFmtId="189" formatCode="#,###.000"/>
    <numFmt numFmtId="190" formatCode="#,###.0000"/>
    <numFmt numFmtId="191" formatCode="#,###.00000"/>
    <numFmt numFmtId="192" formatCode="#,###.000000"/>
    <numFmt numFmtId="193" formatCode="#,###.0000000"/>
    <numFmt numFmtId="194" formatCode="#,###.00000000"/>
    <numFmt numFmtId="195" formatCode="#,###.000000000"/>
    <numFmt numFmtId="196" formatCode="#,###.0000000000"/>
    <numFmt numFmtId="197" formatCode="#,##0_ "/>
  </numFmts>
  <fonts count="4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MS明朝"/>
      <family val="3"/>
    </font>
    <font>
      <sz val="11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7" fillId="33" borderId="12" xfId="0" applyNumberFormat="1" applyFont="1" applyFill="1" applyBorder="1" applyAlignment="1">
      <alignment vertical="center"/>
    </xf>
    <xf numFmtId="184" fontId="0" fillId="0" borderId="13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vertical="center"/>
    </xf>
    <xf numFmtId="184" fontId="0" fillId="0" borderId="15" xfId="0" applyNumberFormat="1" applyFont="1" applyBorder="1" applyAlignment="1">
      <alignment horizontal="center" vertical="center"/>
    </xf>
    <xf numFmtId="184" fontId="0" fillId="0" borderId="16" xfId="0" applyNumberFormat="1" applyFont="1" applyBorder="1" applyAlignment="1">
      <alignment vertical="center"/>
    </xf>
    <xf numFmtId="184" fontId="0" fillId="0" borderId="17" xfId="0" applyNumberFormat="1" applyFont="1" applyBorder="1" applyAlignment="1">
      <alignment vertical="center"/>
    </xf>
    <xf numFmtId="184" fontId="0" fillId="0" borderId="16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4" borderId="12" xfId="0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Y49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K1" sqref="AK1"/>
    </sheetView>
  </sheetViews>
  <sheetFormatPr defaultColWidth="8.796875" defaultRowHeight="14.25"/>
  <cols>
    <col min="1" max="1" width="2.69921875" style="0" customWidth="1"/>
    <col min="2" max="2" width="5.69921875" style="1" customWidth="1"/>
    <col min="3" max="3" width="5.69921875" style="0" customWidth="1"/>
    <col min="4" max="4" width="7.69921875" style="0" customWidth="1"/>
    <col min="5" max="11" width="11.296875" style="0" hidden="1" customWidth="1"/>
    <col min="12" max="12" width="7.69921875" style="0" customWidth="1"/>
    <col min="13" max="21" width="11.296875" style="0" hidden="1" customWidth="1"/>
    <col min="22" max="22" width="8" style="0" bestFit="1" customWidth="1"/>
    <col min="23" max="26" width="8" style="0" hidden="1" customWidth="1"/>
    <col min="27" max="27" width="8" style="0" bestFit="1" customWidth="1"/>
    <col min="28" max="31" width="8" style="0" hidden="1" customWidth="1"/>
    <col min="32" max="32" width="8" style="0" bestFit="1" customWidth="1"/>
    <col min="33" max="36" width="7.69921875" style="0" hidden="1" customWidth="1"/>
    <col min="37" max="51" width="7.69921875" style="0" customWidth="1"/>
  </cols>
  <sheetData>
    <row r="1" ht="12.75">
      <c r="A1" t="s">
        <v>0</v>
      </c>
    </row>
    <row r="3" spans="4:12" ht="12.75">
      <c r="D3" s="2"/>
      <c r="L3" s="2"/>
    </row>
    <row r="4" spans="1:51" ht="12.75">
      <c r="A4" s="3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9"/>
      <c r="Z4" s="9"/>
      <c r="AA4" s="9"/>
      <c r="AB4" s="9"/>
      <c r="AC4" s="9"/>
      <c r="AD4" s="9"/>
      <c r="AE4" s="8"/>
      <c r="AF4" s="8"/>
      <c r="AG4" s="9"/>
      <c r="AH4" s="8"/>
      <c r="AI4" s="8"/>
      <c r="AJ4" s="8"/>
      <c r="AL4" s="8"/>
      <c r="AM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 t="s">
        <v>1</v>
      </c>
    </row>
    <row r="5" spans="1:51" ht="18.75" customHeight="1">
      <c r="A5" s="31" t="s">
        <v>2</v>
      </c>
      <c r="B5" s="32"/>
      <c r="C5" s="33"/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4" t="s">
        <v>8</v>
      </c>
      <c r="J5" s="14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14" t="s">
        <v>15</v>
      </c>
      <c r="Q5" s="14" t="s">
        <v>16</v>
      </c>
      <c r="R5" s="14" t="s">
        <v>17</v>
      </c>
      <c r="S5" s="14" t="s">
        <v>18</v>
      </c>
      <c r="T5" s="14" t="s">
        <v>19</v>
      </c>
      <c r="U5" s="14" t="s">
        <v>20</v>
      </c>
      <c r="V5" s="14" t="s">
        <v>21</v>
      </c>
      <c r="W5" s="14" t="s">
        <v>22</v>
      </c>
      <c r="X5" s="14" t="s">
        <v>23</v>
      </c>
      <c r="Y5" s="14" t="s">
        <v>24</v>
      </c>
      <c r="Z5" s="14" t="s">
        <v>25</v>
      </c>
      <c r="AA5" s="14" t="s">
        <v>26</v>
      </c>
      <c r="AB5" s="14" t="s">
        <v>27</v>
      </c>
      <c r="AC5" s="14" t="s">
        <v>38</v>
      </c>
      <c r="AD5" s="14" t="s">
        <v>39</v>
      </c>
      <c r="AE5" s="14" t="s">
        <v>40</v>
      </c>
      <c r="AF5" s="14" t="s">
        <v>41</v>
      </c>
      <c r="AG5" s="14" t="s">
        <v>42</v>
      </c>
      <c r="AH5" s="14" t="s">
        <v>43</v>
      </c>
      <c r="AI5" s="14" t="s">
        <v>35</v>
      </c>
      <c r="AJ5" s="14" t="s">
        <v>36</v>
      </c>
      <c r="AK5" s="14" t="s">
        <v>37</v>
      </c>
      <c r="AL5" s="14" t="s">
        <v>44</v>
      </c>
      <c r="AM5" s="14" t="s">
        <v>45</v>
      </c>
      <c r="AN5" s="14" t="s">
        <v>46</v>
      </c>
      <c r="AO5" s="14" t="s">
        <v>47</v>
      </c>
      <c r="AP5" s="15" t="s">
        <v>48</v>
      </c>
      <c r="AQ5" s="15" t="s">
        <v>49</v>
      </c>
      <c r="AR5" s="15" t="s">
        <v>50</v>
      </c>
      <c r="AS5" s="15" t="s">
        <v>55</v>
      </c>
      <c r="AT5" s="15" t="s">
        <v>56</v>
      </c>
      <c r="AU5" s="26" t="s">
        <v>57</v>
      </c>
      <c r="AV5" s="28" t="s">
        <v>58</v>
      </c>
      <c r="AW5" s="28" t="s">
        <v>59</v>
      </c>
      <c r="AX5" s="28" t="s">
        <v>60</v>
      </c>
      <c r="AY5" s="28" t="s">
        <v>61</v>
      </c>
    </row>
    <row r="6" spans="1:51" ht="20.25" customHeight="1">
      <c r="A6" s="23" t="s">
        <v>28</v>
      </c>
      <c r="B6" s="11"/>
      <c r="C6" s="12"/>
      <c r="D6" s="17">
        <v>345579.049</v>
      </c>
      <c r="E6" s="17">
        <v>345694028</v>
      </c>
      <c r="F6" s="17">
        <v>345450702</v>
      </c>
      <c r="G6" s="17">
        <v>344444018</v>
      </c>
      <c r="H6" s="17">
        <v>344022884</v>
      </c>
      <c r="I6" s="17">
        <v>343968777</v>
      </c>
      <c r="J6" s="17">
        <v>343371339</v>
      </c>
      <c r="K6" s="17">
        <v>343537711</v>
      </c>
      <c r="L6" s="17">
        <v>342651.29</v>
      </c>
      <c r="M6" s="17">
        <f aca="true" t="shared" si="0" ref="M6:U6">M35/1000</f>
        <v>342056.841</v>
      </c>
      <c r="N6" s="17">
        <f t="shared" si="0"/>
        <v>338729.308</v>
      </c>
      <c r="O6" s="17">
        <f t="shared" si="0"/>
        <v>339881.203</v>
      </c>
      <c r="P6" s="17">
        <f t="shared" si="0"/>
        <v>338565.621</v>
      </c>
      <c r="Q6" s="17">
        <f t="shared" si="0"/>
        <v>338539.451</v>
      </c>
      <c r="R6" s="17">
        <f t="shared" si="0"/>
        <v>344881.498</v>
      </c>
      <c r="S6" s="17">
        <f t="shared" si="0"/>
        <v>344422.115</v>
      </c>
      <c r="T6" s="17">
        <f t="shared" si="0"/>
        <v>343767.709</v>
      </c>
      <c r="U6" s="17">
        <f t="shared" si="0"/>
        <v>342550.155</v>
      </c>
      <c r="V6" s="17">
        <v>342439</v>
      </c>
      <c r="W6" s="17">
        <v>341413.57</v>
      </c>
      <c r="X6" s="17">
        <v>340196.023</v>
      </c>
      <c r="Y6" s="17">
        <v>339200.084</v>
      </c>
      <c r="Z6" s="17">
        <v>337621.408</v>
      </c>
      <c r="AA6" s="17">
        <v>337122.992</v>
      </c>
      <c r="AB6" s="17">
        <v>336430.429</v>
      </c>
      <c r="AC6" s="17">
        <v>336459.091</v>
      </c>
      <c r="AD6" s="17">
        <f aca="true" t="shared" si="1" ref="AD6:AI6">SUM(AD7:AD8)</f>
        <v>335665.278</v>
      </c>
      <c r="AE6" s="17">
        <f t="shared" si="1"/>
        <v>335353.05000000005</v>
      </c>
      <c r="AF6" s="17">
        <f t="shared" si="1"/>
        <v>335090.081</v>
      </c>
      <c r="AG6" s="17">
        <f t="shared" si="1"/>
        <v>335291.364</v>
      </c>
      <c r="AH6" s="17">
        <f t="shared" si="1"/>
        <v>335250.41</v>
      </c>
      <c r="AI6" s="17">
        <f t="shared" si="1"/>
        <v>335265.625</v>
      </c>
      <c r="AJ6" s="18">
        <f>SUM(AJ7:AJ8)</f>
        <v>334887.559</v>
      </c>
      <c r="AK6" s="17">
        <v>334055.81700000004</v>
      </c>
      <c r="AL6" s="17">
        <v>333803.422</v>
      </c>
      <c r="AM6" s="17">
        <v>333567.02</v>
      </c>
      <c r="AN6" s="17">
        <v>333177.92477</v>
      </c>
      <c r="AO6" s="17">
        <v>333125</v>
      </c>
      <c r="AP6" s="17">
        <v>333048.19494</v>
      </c>
      <c r="AQ6" s="17">
        <v>332997.48785</v>
      </c>
      <c r="AR6" s="17">
        <v>332776.33383</v>
      </c>
      <c r="AS6" s="17">
        <v>332784.29996</v>
      </c>
      <c r="AT6" s="17">
        <v>332697.99406000006</v>
      </c>
      <c r="AU6" s="18">
        <v>332626.81270999997</v>
      </c>
      <c r="AV6" s="29">
        <v>332534.37716</v>
      </c>
      <c r="AW6" s="29">
        <v>330734.82527999993</v>
      </c>
      <c r="AX6" s="29">
        <v>332192.08525</v>
      </c>
      <c r="AY6" s="29">
        <v>332075.25735</v>
      </c>
    </row>
    <row r="7" spans="1:51" ht="20.25" customHeight="1">
      <c r="A7" s="25"/>
      <c r="B7" s="11"/>
      <c r="C7" s="16" t="s">
        <v>29</v>
      </c>
      <c r="D7" s="17">
        <v>259980.485</v>
      </c>
      <c r="E7" s="17">
        <v>259643546</v>
      </c>
      <c r="F7" s="17">
        <v>259481595</v>
      </c>
      <c r="G7" s="17">
        <v>259098942</v>
      </c>
      <c r="H7" s="17">
        <v>258323781</v>
      </c>
      <c r="I7" s="17">
        <v>258890890</v>
      </c>
      <c r="J7" s="17">
        <v>258273444</v>
      </c>
      <c r="K7" s="17">
        <v>258724093</v>
      </c>
      <c r="L7" s="17">
        <v>258118.127</v>
      </c>
      <c r="M7" s="17">
        <f aca="true" t="shared" si="2" ref="M7:U7">M36/1000</f>
        <v>257693.078</v>
      </c>
      <c r="N7" s="17">
        <f t="shared" si="2"/>
        <v>254458.555</v>
      </c>
      <c r="O7" s="17">
        <f t="shared" si="2"/>
        <v>253943.756</v>
      </c>
      <c r="P7" s="17">
        <f t="shared" si="2"/>
        <v>251523.585</v>
      </c>
      <c r="Q7" s="17">
        <f t="shared" si="2"/>
        <v>249809.872</v>
      </c>
      <c r="R7" s="17">
        <f t="shared" si="2"/>
        <v>248624.264</v>
      </c>
      <c r="S7" s="17">
        <f t="shared" si="2"/>
        <v>247655.27</v>
      </c>
      <c r="T7" s="17">
        <f t="shared" si="2"/>
        <v>245827.217</v>
      </c>
      <c r="U7" s="17">
        <f t="shared" si="2"/>
        <v>244555.2</v>
      </c>
      <c r="V7" s="17">
        <v>243983</v>
      </c>
      <c r="W7" s="17">
        <v>242815.777</v>
      </c>
      <c r="X7" s="17">
        <v>241744.762</v>
      </c>
      <c r="Y7" s="17">
        <v>241025.927</v>
      </c>
      <c r="Z7" s="17">
        <v>239857.249</v>
      </c>
      <c r="AA7" s="17">
        <v>239518.794</v>
      </c>
      <c r="AB7" s="17">
        <v>239689.974</v>
      </c>
      <c r="AC7" s="18">
        <v>240056.919</v>
      </c>
      <c r="AD7" s="19">
        <f aca="true" t="shared" si="3" ref="AD7:AF8">AD10+AD13+AD16+AD19</f>
        <v>240454.901</v>
      </c>
      <c r="AE7" s="17">
        <f t="shared" si="3"/>
        <v>240690.99600000004</v>
      </c>
      <c r="AF7" s="17">
        <f t="shared" si="3"/>
        <v>241386.79299999998</v>
      </c>
      <c r="AG7" s="18">
        <f aca="true" t="shared" si="4" ref="AG7:AI8">AG10+AG13+AG16+AG19</f>
        <v>242295.89</v>
      </c>
      <c r="AH7" s="18">
        <f t="shared" si="4"/>
        <v>242597.088</v>
      </c>
      <c r="AI7" s="18">
        <f t="shared" si="4"/>
        <v>232673.574</v>
      </c>
      <c r="AJ7" s="18">
        <f>AJ10+AJ13+AJ16+AJ19</f>
        <v>232656.17299999998</v>
      </c>
      <c r="AK7" s="18">
        <v>232323.412</v>
      </c>
      <c r="AL7" s="17">
        <v>232940.366</v>
      </c>
      <c r="AM7" s="17">
        <v>233899.034</v>
      </c>
      <c r="AN7" s="17">
        <v>234800.50367</v>
      </c>
      <c r="AO7" s="17">
        <v>234088</v>
      </c>
      <c r="AP7" s="17">
        <v>243764.27894</v>
      </c>
      <c r="AQ7" s="17">
        <v>243661.60359999997</v>
      </c>
      <c r="AR7" s="17">
        <v>243288.61401000002</v>
      </c>
      <c r="AS7" s="17">
        <v>243165.99822999997</v>
      </c>
      <c r="AT7" s="17">
        <v>242668.31898</v>
      </c>
      <c r="AU7" s="18">
        <v>242262.54653999998</v>
      </c>
      <c r="AV7" s="29">
        <v>241457.46370999998</v>
      </c>
      <c r="AW7" s="29">
        <v>240783.50198999996</v>
      </c>
      <c r="AX7" s="29">
        <v>240331.8018</v>
      </c>
      <c r="AY7" s="29">
        <v>239635.85682000002</v>
      </c>
    </row>
    <row r="8" spans="1:51" ht="20.25" customHeight="1">
      <c r="A8" s="25"/>
      <c r="B8" s="12"/>
      <c r="C8" s="20" t="s">
        <v>30</v>
      </c>
      <c r="D8" s="17">
        <v>85598.564</v>
      </c>
      <c r="E8" s="17">
        <v>86050482</v>
      </c>
      <c r="F8" s="17">
        <v>85969107</v>
      </c>
      <c r="G8" s="17">
        <v>85345076</v>
      </c>
      <c r="H8" s="17">
        <v>85699103</v>
      </c>
      <c r="I8" s="17">
        <v>85077887</v>
      </c>
      <c r="J8" s="17">
        <v>85097895</v>
      </c>
      <c r="K8" s="17">
        <v>84813618</v>
      </c>
      <c r="L8" s="17">
        <v>84533.163</v>
      </c>
      <c r="M8" s="17">
        <f aca="true" t="shared" si="5" ref="M8:U8">M37/1000</f>
        <v>84363.763</v>
      </c>
      <c r="N8" s="17">
        <f t="shared" si="5"/>
        <v>84270.753</v>
      </c>
      <c r="O8" s="17">
        <f t="shared" si="5"/>
        <v>85937.447</v>
      </c>
      <c r="P8" s="17">
        <f t="shared" si="5"/>
        <v>87042.036</v>
      </c>
      <c r="Q8" s="17">
        <f t="shared" si="5"/>
        <v>88729.579</v>
      </c>
      <c r="R8" s="17">
        <f t="shared" si="5"/>
        <v>96257.234</v>
      </c>
      <c r="S8" s="17">
        <f t="shared" si="5"/>
        <v>96766.845</v>
      </c>
      <c r="T8" s="17">
        <f t="shared" si="5"/>
        <v>97940.492</v>
      </c>
      <c r="U8" s="17">
        <f t="shared" si="5"/>
        <v>97994.955</v>
      </c>
      <c r="V8" s="17">
        <v>98456</v>
      </c>
      <c r="W8" s="17">
        <v>98597.793</v>
      </c>
      <c r="X8" s="17">
        <v>98451.261</v>
      </c>
      <c r="Y8" s="17">
        <v>98174.156</v>
      </c>
      <c r="Z8" s="17">
        <v>97764.158</v>
      </c>
      <c r="AA8" s="17">
        <v>97604.198</v>
      </c>
      <c r="AB8" s="17">
        <v>96740.455</v>
      </c>
      <c r="AC8" s="18">
        <v>96402.17199999999</v>
      </c>
      <c r="AD8" s="19">
        <f t="shared" si="3"/>
        <v>95210.377</v>
      </c>
      <c r="AE8" s="17">
        <f t="shared" si="3"/>
        <v>94662.05399999999</v>
      </c>
      <c r="AF8" s="17">
        <f t="shared" si="3"/>
        <v>93703.28800000002</v>
      </c>
      <c r="AG8" s="18">
        <f t="shared" si="4"/>
        <v>92995.474</v>
      </c>
      <c r="AH8" s="18">
        <f t="shared" si="4"/>
        <v>92653.322</v>
      </c>
      <c r="AI8" s="18">
        <f t="shared" si="4"/>
        <v>102592.05099999998</v>
      </c>
      <c r="AJ8" s="18">
        <f>AJ11+AJ14+AJ17+AJ20</f>
        <v>102231.386</v>
      </c>
      <c r="AK8" s="18">
        <v>101732.405</v>
      </c>
      <c r="AL8" s="17">
        <v>100863.056</v>
      </c>
      <c r="AM8" s="17">
        <v>99667.985</v>
      </c>
      <c r="AN8" s="17">
        <v>98377.4211</v>
      </c>
      <c r="AO8" s="17">
        <v>99037</v>
      </c>
      <c r="AP8" s="17">
        <v>89283.91600000001</v>
      </c>
      <c r="AQ8" s="17">
        <v>89335.88424999999</v>
      </c>
      <c r="AR8" s="17">
        <v>89487.71982</v>
      </c>
      <c r="AS8" s="17">
        <v>89618.30173</v>
      </c>
      <c r="AT8" s="17">
        <v>90029.67508000002</v>
      </c>
      <c r="AU8" s="18">
        <v>90364.26617</v>
      </c>
      <c r="AV8" s="29">
        <v>91076.91345</v>
      </c>
      <c r="AW8" s="29">
        <v>89951.32329</v>
      </c>
      <c r="AX8" s="29">
        <v>91860.28345</v>
      </c>
      <c r="AY8" s="29">
        <v>92439.40053</v>
      </c>
    </row>
    <row r="9" spans="1:51" ht="20.25" customHeight="1">
      <c r="A9" s="25"/>
      <c r="B9" s="21" t="s">
        <v>31</v>
      </c>
      <c r="C9" s="22"/>
      <c r="D9" s="17">
        <v>297340.386</v>
      </c>
      <c r="E9" s="17">
        <v>301030310</v>
      </c>
      <c r="F9" s="17">
        <v>303927427</v>
      </c>
      <c r="G9" s="17">
        <v>304308128</v>
      </c>
      <c r="H9" s="17">
        <v>305294688</v>
      </c>
      <c r="I9" s="17">
        <v>306340524</v>
      </c>
      <c r="J9" s="17">
        <v>307552475</v>
      </c>
      <c r="K9" s="17">
        <v>309481695</v>
      </c>
      <c r="L9" s="17">
        <v>310039</v>
      </c>
      <c r="M9" s="17">
        <f aca="true" t="shared" si="6" ref="M9:U9">M38/1000</f>
        <v>311325.202</v>
      </c>
      <c r="N9" s="17">
        <f t="shared" si="6"/>
        <v>309299.076</v>
      </c>
      <c r="O9" s="17">
        <f t="shared" si="6"/>
        <v>311722.152</v>
      </c>
      <c r="P9" s="17">
        <f t="shared" si="6"/>
        <v>311543.068</v>
      </c>
      <c r="Q9" s="17">
        <f t="shared" si="6"/>
        <v>312401.04</v>
      </c>
      <c r="R9" s="17">
        <f t="shared" si="6"/>
        <v>312614.092</v>
      </c>
      <c r="S9" s="17">
        <f t="shared" si="6"/>
        <v>312916.088</v>
      </c>
      <c r="T9" s="17">
        <f t="shared" si="6"/>
        <v>313072.027</v>
      </c>
      <c r="U9" s="17">
        <f t="shared" si="6"/>
        <v>313063.934</v>
      </c>
      <c r="V9" s="17">
        <v>314191</v>
      </c>
      <c r="W9" s="17">
        <v>314150</v>
      </c>
      <c r="X9" s="17">
        <v>314110</v>
      </c>
      <c r="Y9" s="17">
        <v>313745</v>
      </c>
      <c r="Z9" s="17">
        <v>312622</v>
      </c>
      <c r="AA9" s="17">
        <v>312655</v>
      </c>
      <c r="AB9" s="17">
        <v>312592</v>
      </c>
      <c r="AC9" s="18">
        <v>313126.495</v>
      </c>
      <c r="AD9" s="17">
        <f aca="true" t="shared" si="7" ref="AD9:AI9">SUM(AD10:AD11)</f>
        <v>313183.625</v>
      </c>
      <c r="AE9" s="17">
        <f t="shared" si="7"/>
        <v>313932.21900000004</v>
      </c>
      <c r="AF9" s="17">
        <f t="shared" si="7"/>
        <v>314184.512</v>
      </c>
      <c r="AG9" s="17">
        <f t="shared" si="7"/>
        <v>314783.51800000004</v>
      </c>
      <c r="AH9" s="17">
        <f t="shared" si="7"/>
        <v>315230.381</v>
      </c>
      <c r="AI9" s="17">
        <f t="shared" si="7"/>
        <v>315559.053</v>
      </c>
      <c r="AJ9" s="18">
        <f>SUM(AJ10:AJ11)</f>
        <v>315628.866</v>
      </c>
      <c r="AK9" s="17">
        <v>314860.31700000004</v>
      </c>
      <c r="AL9" s="17">
        <v>314841.078</v>
      </c>
      <c r="AM9" s="17">
        <v>314892.547</v>
      </c>
      <c r="AN9" s="17">
        <v>314969.59952</v>
      </c>
      <c r="AO9" s="17">
        <v>315092</v>
      </c>
      <c r="AP9" s="17">
        <v>315302.41570000007</v>
      </c>
      <c r="AQ9" s="17">
        <v>315464.80182999995</v>
      </c>
      <c r="AR9" s="17">
        <v>315419.03648</v>
      </c>
      <c r="AS9" s="17">
        <v>315620.96643</v>
      </c>
      <c r="AT9" s="17">
        <v>315704.81044000003</v>
      </c>
      <c r="AU9" s="18">
        <v>315843.70424</v>
      </c>
      <c r="AV9" s="29">
        <v>315885.43465</v>
      </c>
      <c r="AW9" s="29">
        <v>314232.14</v>
      </c>
      <c r="AX9" s="29">
        <v>316080.31315000006</v>
      </c>
      <c r="AY9" s="29">
        <v>316236.33411</v>
      </c>
    </row>
    <row r="10" spans="1:51" ht="20.25" customHeight="1">
      <c r="A10" s="25"/>
      <c r="B10" s="23"/>
      <c r="C10" s="16" t="s">
        <v>29</v>
      </c>
      <c r="D10" s="17">
        <v>221166</v>
      </c>
      <c r="E10" s="17">
        <v>223883681</v>
      </c>
      <c r="F10" s="17">
        <v>226599982</v>
      </c>
      <c r="G10" s="17">
        <v>227355786</v>
      </c>
      <c r="H10" s="17">
        <v>228094020</v>
      </c>
      <c r="I10" s="17">
        <v>229761725</v>
      </c>
      <c r="J10" s="17">
        <v>230657602</v>
      </c>
      <c r="K10" s="17">
        <v>232449593</v>
      </c>
      <c r="L10" s="17">
        <v>233311</v>
      </c>
      <c r="M10" s="17">
        <f aca="true" t="shared" si="8" ref="M10:U10">M39/1000</f>
        <v>233998.897</v>
      </c>
      <c r="N10" s="17">
        <f t="shared" si="8"/>
        <v>232008.854</v>
      </c>
      <c r="O10" s="17">
        <f t="shared" si="8"/>
        <v>232529.417</v>
      </c>
      <c r="P10" s="17">
        <f t="shared" si="8"/>
        <v>231066.598</v>
      </c>
      <c r="Q10" s="17">
        <f t="shared" si="8"/>
        <v>230240.901</v>
      </c>
      <c r="R10" s="17">
        <f t="shared" si="8"/>
        <v>229697.456</v>
      </c>
      <c r="S10" s="17">
        <f t="shared" si="8"/>
        <v>229495.431</v>
      </c>
      <c r="T10" s="17">
        <f t="shared" si="8"/>
        <v>228298.811</v>
      </c>
      <c r="U10" s="17">
        <f t="shared" si="8"/>
        <v>228211.589</v>
      </c>
      <c r="V10" s="17">
        <v>228841</v>
      </c>
      <c r="W10" s="17">
        <v>228641</v>
      </c>
      <c r="X10" s="17">
        <v>228486</v>
      </c>
      <c r="Y10" s="17">
        <v>228507</v>
      </c>
      <c r="Z10" s="17">
        <v>227841</v>
      </c>
      <c r="AA10" s="17">
        <v>227954</v>
      </c>
      <c r="AB10" s="17">
        <v>228693</v>
      </c>
      <c r="AC10" s="18">
        <v>229352.519</v>
      </c>
      <c r="AD10" s="18">
        <v>230534.49</v>
      </c>
      <c r="AE10" s="17">
        <v>231733.094</v>
      </c>
      <c r="AF10" s="17">
        <v>232707.978</v>
      </c>
      <c r="AG10" s="19">
        <v>233958.331</v>
      </c>
      <c r="AH10" s="18">
        <v>234493.986</v>
      </c>
      <c r="AI10" s="18">
        <v>225713.432</v>
      </c>
      <c r="AJ10" s="18">
        <v>225866.693</v>
      </c>
      <c r="AK10" s="18">
        <v>225728.304</v>
      </c>
      <c r="AL10" s="17">
        <v>226492.767</v>
      </c>
      <c r="AM10" s="17">
        <v>227616.126</v>
      </c>
      <c r="AN10" s="17">
        <v>228311.21567</v>
      </c>
      <c r="AO10" s="17">
        <v>228307</v>
      </c>
      <c r="AP10" s="17">
        <v>237659.60829000006</v>
      </c>
      <c r="AQ10" s="17">
        <v>237757.26711999995</v>
      </c>
      <c r="AR10" s="17">
        <v>237541.80404</v>
      </c>
      <c r="AS10" s="17">
        <v>237592.02449999997</v>
      </c>
      <c r="AT10" s="17">
        <v>237262.48954</v>
      </c>
      <c r="AU10" s="18">
        <v>237046.95788</v>
      </c>
      <c r="AV10" s="29">
        <v>236390.11008</v>
      </c>
      <c r="AW10" s="29">
        <v>235853.63590000002</v>
      </c>
      <c r="AX10" s="29">
        <v>235509.24553000007</v>
      </c>
      <c r="AY10" s="29">
        <v>234969.43900999997</v>
      </c>
    </row>
    <row r="11" spans="1:51" ht="20.25" customHeight="1">
      <c r="A11" s="25"/>
      <c r="B11" s="24"/>
      <c r="C11" s="16" t="s">
        <v>30</v>
      </c>
      <c r="D11" s="17">
        <v>76173.814</v>
      </c>
      <c r="E11" s="17">
        <v>77146629</v>
      </c>
      <c r="F11" s="17">
        <v>77327445</v>
      </c>
      <c r="G11" s="17">
        <v>76952342</v>
      </c>
      <c r="H11" s="17">
        <v>77200668</v>
      </c>
      <c r="I11" s="17">
        <v>76578799</v>
      </c>
      <c r="J11" s="17">
        <v>76894873</v>
      </c>
      <c r="K11" s="17">
        <v>77032102</v>
      </c>
      <c r="L11" s="17">
        <v>76728</v>
      </c>
      <c r="M11" s="17">
        <f aca="true" t="shared" si="9" ref="M11:U11">M40/1000</f>
        <v>77326.305</v>
      </c>
      <c r="N11" s="17">
        <f t="shared" si="9"/>
        <v>77290.222</v>
      </c>
      <c r="O11" s="17">
        <f t="shared" si="9"/>
        <v>79192.735</v>
      </c>
      <c r="P11" s="17">
        <f t="shared" si="9"/>
        <v>80476.47</v>
      </c>
      <c r="Q11" s="17">
        <f t="shared" si="9"/>
        <v>82160.139</v>
      </c>
      <c r="R11" s="17">
        <f t="shared" si="9"/>
        <v>82916.636</v>
      </c>
      <c r="S11" s="17">
        <f t="shared" si="9"/>
        <v>83420.657</v>
      </c>
      <c r="T11" s="17">
        <f t="shared" si="9"/>
        <v>84773.216</v>
      </c>
      <c r="U11" s="17">
        <f t="shared" si="9"/>
        <v>84852.345</v>
      </c>
      <c r="V11" s="17">
        <v>85350</v>
      </c>
      <c r="W11" s="17">
        <v>85509</v>
      </c>
      <c r="X11" s="17">
        <v>85624</v>
      </c>
      <c r="Y11" s="17">
        <v>85238</v>
      </c>
      <c r="Z11" s="17">
        <v>84781</v>
      </c>
      <c r="AA11" s="17">
        <v>84701</v>
      </c>
      <c r="AB11" s="17">
        <v>83899</v>
      </c>
      <c r="AC11" s="18">
        <v>83773.976</v>
      </c>
      <c r="AD11" s="18">
        <v>82649.135</v>
      </c>
      <c r="AE11" s="17">
        <v>82199.125</v>
      </c>
      <c r="AF11" s="17">
        <v>81476.534</v>
      </c>
      <c r="AG11" s="19">
        <v>80825.187</v>
      </c>
      <c r="AH11" s="18">
        <v>80736.395</v>
      </c>
      <c r="AI11" s="18">
        <v>89845.621</v>
      </c>
      <c r="AJ11" s="18">
        <v>89762.173</v>
      </c>
      <c r="AK11" s="18">
        <v>89132.013</v>
      </c>
      <c r="AL11" s="17">
        <v>88348.311</v>
      </c>
      <c r="AM11" s="17">
        <v>87276.421</v>
      </c>
      <c r="AN11" s="17">
        <v>86658.38385</v>
      </c>
      <c r="AO11" s="17">
        <v>86785</v>
      </c>
      <c r="AP11" s="17">
        <v>77642.80741</v>
      </c>
      <c r="AQ11" s="17">
        <v>77707.53470999999</v>
      </c>
      <c r="AR11" s="17">
        <v>77877.23244</v>
      </c>
      <c r="AS11" s="17">
        <v>78028.94193</v>
      </c>
      <c r="AT11" s="17">
        <v>78442.32089999999</v>
      </c>
      <c r="AU11" s="18">
        <v>78796.74635999999</v>
      </c>
      <c r="AV11" s="29">
        <v>79495.32457</v>
      </c>
      <c r="AW11" s="29">
        <v>78378.50409999999</v>
      </c>
      <c r="AX11" s="29">
        <v>80571.06762</v>
      </c>
      <c r="AY11" s="29">
        <v>81266.89510000001</v>
      </c>
    </row>
    <row r="12" spans="1:51" ht="20.25" customHeight="1">
      <c r="A12" s="25"/>
      <c r="B12" s="21" t="s">
        <v>32</v>
      </c>
      <c r="C12" s="22"/>
      <c r="D12" s="17">
        <v>31950.936</v>
      </c>
      <c r="E12" s="17">
        <v>29310668</v>
      </c>
      <c r="F12" s="17">
        <v>26819033</v>
      </c>
      <c r="G12" s="17">
        <v>26183458</v>
      </c>
      <c r="H12" s="17">
        <v>25329347</v>
      </c>
      <c r="I12" s="17">
        <v>24667498</v>
      </c>
      <c r="J12" s="17">
        <v>23751523</v>
      </c>
      <c r="K12" s="17">
        <v>22731761</v>
      </c>
      <c r="L12" s="17">
        <v>21576.69</v>
      </c>
      <c r="M12" s="17">
        <f aca="true" t="shared" si="10" ref="M12:U12">M41/1000</f>
        <v>20738.034</v>
      </c>
      <c r="N12" s="17">
        <f t="shared" si="10"/>
        <v>20093.086</v>
      </c>
      <c r="O12" s="17">
        <f t="shared" si="10"/>
        <v>19294.987</v>
      </c>
      <c r="P12" s="17">
        <f t="shared" si="10"/>
        <v>18545.599</v>
      </c>
      <c r="Q12" s="17">
        <f t="shared" si="10"/>
        <v>17780.104</v>
      </c>
      <c r="R12" s="17">
        <f t="shared" si="10"/>
        <v>17274.17</v>
      </c>
      <c r="S12" s="17">
        <f t="shared" si="10"/>
        <v>16680.175</v>
      </c>
      <c r="T12" s="17">
        <f t="shared" si="10"/>
        <v>16138.953</v>
      </c>
      <c r="U12" s="17">
        <f t="shared" si="10"/>
        <v>15072.658</v>
      </c>
      <c r="V12" s="17">
        <v>13909</v>
      </c>
      <c r="W12" s="17">
        <v>13051.569</v>
      </c>
      <c r="X12" s="17">
        <v>12208.625</v>
      </c>
      <c r="Y12" s="17">
        <v>11561.641</v>
      </c>
      <c r="Z12" s="17">
        <v>11117.463</v>
      </c>
      <c r="AA12" s="17">
        <v>10714.777</v>
      </c>
      <c r="AB12" s="17">
        <v>10255.672</v>
      </c>
      <c r="AC12" s="18">
        <v>9992.366</v>
      </c>
      <c r="AD12" s="18">
        <f aca="true" t="shared" si="11" ref="AD12:AI12">SUM(AD13:AD14)</f>
        <v>9286.786</v>
      </c>
      <c r="AE12" s="17">
        <f t="shared" si="11"/>
        <v>8391.096000000001</v>
      </c>
      <c r="AF12" s="17">
        <f t="shared" si="11"/>
        <v>8150.248</v>
      </c>
      <c r="AG12" s="17">
        <f t="shared" si="11"/>
        <v>7827.342</v>
      </c>
      <c r="AH12" s="18">
        <f t="shared" si="11"/>
        <v>7621.313</v>
      </c>
      <c r="AI12" s="18">
        <f t="shared" si="11"/>
        <v>7385.796</v>
      </c>
      <c r="AJ12" s="18">
        <f>SUM(AJ13:AJ14)</f>
        <v>7163.3</v>
      </c>
      <c r="AK12" s="18">
        <v>6930.172</v>
      </c>
      <c r="AL12" s="17">
        <v>6752.098</v>
      </c>
      <c r="AM12" s="17">
        <v>6535.15</v>
      </c>
      <c r="AN12" s="17">
        <v>6147.6162</v>
      </c>
      <c r="AO12" s="17">
        <v>6000</v>
      </c>
      <c r="AP12" s="17">
        <v>5804.02239</v>
      </c>
      <c r="AQ12" s="17">
        <v>5617.6432</v>
      </c>
      <c r="AR12" s="17">
        <v>5453.732510000001</v>
      </c>
      <c r="AS12" s="17">
        <v>5303.6869400000005</v>
      </c>
      <c r="AT12" s="17">
        <v>5145.669720000001</v>
      </c>
      <c r="AU12" s="18">
        <v>4957.5546300000005</v>
      </c>
      <c r="AV12" s="29">
        <v>4834.09092</v>
      </c>
      <c r="AW12" s="29">
        <v>4694.361280000001</v>
      </c>
      <c r="AX12" s="29">
        <v>4585.305209999999</v>
      </c>
      <c r="AY12" s="29">
        <v>4441.970219999999</v>
      </c>
    </row>
    <row r="13" spans="1:51" ht="20.25" customHeight="1">
      <c r="A13" s="25"/>
      <c r="B13" s="23"/>
      <c r="C13" s="16" t="s">
        <v>29</v>
      </c>
      <c r="D13" s="17">
        <v>31205.793</v>
      </c>
      <c r="E13" s="17">
        <v>28911890</v>
      </c>
      <c r="F13" s="17">
        <v>26438782</v>
      </c>
      <c r="G13" s="17">
        <v>25895571</v>
      </c>
      <c r="H13" s="17">
        <v>25002721</v>
      </c>
      <c r="I13" s="17">
        <v>24375814</v>
      </c>
      <c r="J13" s="17">
        <v>23475527</v>
      </c>
      <c r="K13" s="17">
        <v>22622809</v>
      </c>
      <c r="L13" s="17">
        <v>21470.751</v>
      </c>
      <c r="M13" s="17">
        <f aca="true" t="shared" si="12" ref="M13:U13">M42/1000</f>
        <v>20655.139</v>
      </c>
      <c r="N13" s="17">
        <f t="shared" si="12"/>
        <v>20017.636</v>
      </c>
      <c r="O13" s="17">
        <f t="shared" si="12"/>
        <v>19224.951</v>
      </c>
      <c r="P13" s="17">
        <f t="shared" si="12"/>
        <v>18478.255</v>
      </c>
      <c r="Q13" s="17">
        <f t="shared" si="12"/>
        <v>17722.417</v>
      </c>
      <c r="R13" s="17">
        <f t="shared" si="12"/>
        <v>17213.942</v>
      </c>
      <c r="S13" s="17">
        <f t="shared" si="12"/>
        <v>16605.762</v>
      </c>
      <c r="T13" s="17">
        <f t="shared" si="12"/>
        <v>16077.358</v>
      </c>
      <c r="U13" s="17">
        <f t="shared" si="12"/>
        <v>15030.525</v>
      </c>
      <c r="V13" s="17">
        <v>13869</v>
      </c>
      <c r="W13" s="17">
        <v>13013.485</v>
      </c>
      <c r="X13" s="17">
        <v>12163.411</v>
      </c>
      <c r="Y13" s="17">
        <v>11523.314</v>
      </c>
      <c r="Z13" s="17">
        <v>11080.113</v>
      </c>
      <c r="AA13" s="17">
        <v>10683.344</v>
      </c>
      <c r="AB13" s="17">
        <v>10217.27</v>
      </c>
      <c r="AC13" s="18">
        <v>9962.53</v>
      </c>
      <c r="AD13" s="18">
        <v>9264.589</v>
      </c>
      <c r="AE13" s="17">
        <v>8378.681</v>
      </c>
      <c r="AF13" s="17">
        <v>8133.906</v>
      </c>
      <c r="AG13" s="19">
        <v>7814.83</v>
      </c>
      <c r="AH13" s="18">
        <v>7608.571</v>
      </c>
      <c r="AI13" s="18">
        <v>6514.438</v>
      </c>
      <c r="AJ13" s="18">
        <v>6377.696</v>
      </c>
      <c r="AK13" s="18">
        <v>6207.937</v>
      </c>
      <c r="AL13" s="17">
        <v>6079.15</v>
      </c>
      <c r="AM13" s="17">
        <v>5916.206</v>
      </c>
      <c r="AN13" s="17">
        <v>6139.52953</v>
      </c>
      <c r="AO13" s="17">
        <v>5447</v>
      </c>
      <c r="AP13" s="17">
        <v>5788.88802</v>
      </c>
      <c r="AQ13" s="17">
        <v>5609.27951</v>
      </c>
      <c r="AR13" s="17">
        <v>5443.627120000001</v>
      </c>
      <c r="AS13" s="17">
        <v>5294.99196</v>
      </c>
      <c r="AT13" s="17">
        <v>5136.2086500000005</v>
      </c>
      <c r="AU13" s="18">
        <v>4951.56876</v>
      </c>
      <c r="AV13" s="29">
        <v>4826.08408</v>
      </c>
      <c r="AW13" s="29">
        <v>4683.184010000001</v>
      </c>
      <c r="AX13" s="29">
        <v>4579.353039999999</v>
      </c>
      <c r="AY13" s="29">
        <v>4430.5260499999995</v>
      </c>
    </row>
    <row r="14" spans="1:51" ht="20.25" customHeight="1">
      <c r="A14" s="25"/>
      <c r="B14" s="24"/>
      <c r="C14" s="16" t="s">
        <v>30</v>
      </c>
      <c r="D14" s="17">
        <v>745.143</v>
      </c>
      <c r="E14" s="17">
        <v>398778</v>
      </c>
      <c r="F14" s="17">
        <v>380251</v>
      </c>
      <c r="G14" s="17">
        <v>287887</v>
      </c>
      <c r="H14" s="17">
        <v>326626</v>
      </c>
      <c r="I14" s="17">
        <v>291684</v>
      </c>
      <c r="J14" s="17">
        <v>275996</v>
      </c>
      <c r="K14" s="17">
        <v>108952</v>
      </c>
      <c r="L14" s="17">
        <v>105.939</v>
      </c>
      <c r="M14" s="17">
        <f aca="true" t="shared" si="13" ref="M14:U14">M43/1000</f>
        <v>82.895</v>
      </c>
      <c r="N14" s="17">
        <f t="shared" si="13"/>
        <v>75.45</v>
      </c>
      <c r="O14" s="17">
        <f t="shared" si="13"/>
        <v>70.036</v>
      </c>
      <c r="P14" s="17">
        <f t="shared" si="13"/>
        <v>67.344</v>
      </c>
      <c r="Q14" s="17">
        <f t="shared" si="13"/>
        <v>57.687</v>
      </c>
      <c r="R14" s="17">
        <f t="shared" si="13"/>
        <v>60.228</v>
      </c>
      <c r="S14" s="17">
        <f t="shared" si="13"/>
        <v>74.413</v>
      </c>
      <c r="T14" s="17">
        <f t="shared" si="13"/>
        <v>61.595</v>
      </c>
      <c r="U14" s="17">
        <f t="shared" si="13"/>
        <v>42.133</v>
      </c>
      <c r="V14" s="17">
        <v>40</v>
      </c>
      <c r="W14" s="17">
        <v>38.084</v>
      </c>
      <c r="X14" s="17">
        <v>45.214</v>
      </c>
      <c r="Y14" s="17">
        <v>38.327</v>
      </c>
      <c r="Z14" s="17">
        <v>37.35</v>
      </c>
      <c r="AA14" s="17">
        <v>31.433</v>
      </c>
      <c r="AB14" s="17">
        <v>38.402</v>
      </c>
      <c r="AC14" s="18">
        <v>29.836</v>
      </c>
      <c r="AD14" s="18">
        <v>22.197</v>
      </c>
      <c r="AE14" s="17">
        <v>12.415</v>
      </c>
      <c r="AF14" s="17">
        <v>16.342</v>
      </c>
      <c r="AG14" s="19">
        <v>12.512</v>
      </c>
      <c r="AH14" s="18">
        <v>12.742</v>
      </c>
      <c r="AI14" s="18">
        <v>871.358</v>
      </c>
      <c r="AJ14" s="18">
        <v>785.604</v>
      </c>
      <c r="AK14" s="18">
        <v>722.235</v>
      </c>
      <c r="AL14" s="17">
        <v>672.948</v>
      </c>
      <c r="AM14" s="17">
        <v>618.944</v>
      </c>
      <c r="AN14" s="17">
        <v>8.08667</v>
      </c>
      <c r="AO14" s="17">
        <v>553</v>
      </c>
      <c r="AP14" s="17">
        <v>15.134369999999999</v>
      </c>
      <c r="AQ14" s="17">
        <v>8.36369</v>
      </c>
      <c r="AR14" s="17">
        <v>10.10539</v>
      </c>
      <c r="AS14" s="17">
        <v>8.694980000000001</v>
      </c>
      <c r="AT14" s="17">
        <v>9.461070000000001</v>
      </c>
      <c r="AU14" s="18">
        <v>5.98587</v>
      </c>
      <c r="AV14" s="29">
        <v>8.00684</v>
      </c>
      <c r="AW14" s="29">
        <v>11.17727</v>
      </c>
      <c r="AX14" s="29">
        <v>5.95217</v>
      </c>
      <c r="AY14" s="29">
        <v>11.44417</v>
      </c>
    </row>
    <row r="15" spans="1:51" ht="20.25" customHeight="1">
      <c r="A15" s="25"/>
      <c r="B15" s="21" t="s">
        <v>33</v>
      </c>
      <c r="C15" s="22"/>
      <c r="D15" s="17">
        <v>1906.203</v>
      </c>
      <c r="E15" s="17">
        <v>1683201</v>
      </c>
      <c r="F15" s="17">
        <v>1569892</v>
      </c>
      <c r="G15" s="17">
        <v>1425390</v>
      </c>
      <c r="H15" s="17">
        <v>1318065</v>
      </c>
      <c r="I15" s="17">
        <v>1207994</v>
      </c>
      <c r="J15" s="17">
        <v>1123818</v>
      </c>
      <c r="K15" s="17">
        <v>1054199</v>
      </c>
      <c r="L15" s="17">
        <v>975.441</v>
      </c>
      <c r="M15" s="17">
        <f aca="true" t="shared" si="14" ref="M15:U15">M44/1000</f>
        <v>920.604</v>
      </c>
      <c r="N15" s="17">
        <f t="shared" si="14"/>
        <v>857.085</v>
      </c>
      <c r="O15" s="17">
        <f t="shared" si="14"/>
        <v>809.156</v>
      </c>
      <c r="P15" s="17">
        <f t="shared" si="14"/>
        <v>773.142</v>
      </c>
      <c r="Q15" s="17">
        <f t="shared" si="14"/>
        <v>734.161</v>
      </c>
      <c r="R15" s="17">
        <f t="shared" si="14"/>
        <v>685.245</v>
      </c>
      <c r="S15" s="17">
        <f t="shared" si="14"/>
        <v>629.656</v>
      </c>
      <c r="T15" s="17">
        <f t="shared" si="14"/>
        <v>597.856</v>
      </c>
      <c r="U15" s="17">
        <f t="shared" si="14"/>
        <v>559.351</v>
      </c>
      <c r="V15" s="17">
        <v>538</v>
      </c>
      <c r="W15" s="17">
        <v>498.096</v>
      </c>
      <c r="X15" s="17">
        <v>478.842</v>
      </c>
      <c r="Y15" s="17">
        <v>453.883</v>
      </c>
      <c r="Z15" s="17">
        <v>428.362</v>
      </c>
      <c r="AA15" s="17">
        <v>398.582</v>
      </c>
      <c r="AB15" s="17">
        <v>336.848</v>
      </c>
      <c r="AC15" s="18">
        <v>311.416</v>
      </c>
      <c r="AD15" s="18">
        <f aca="true" t="shared" si="15" ref="AD15:AI15">SUM(AD16:AD17)</f>
        <v>292.712</v>
      </c>
      <c r="AE15" s="17">
        <f t="shared" si="15"/>
        <v>275.077</v>
      </c>
      <c r="AF15" s="17">
        <f t="shared" si="15"/>
        <v>271.068</v>
      </c>
      <c r="AG15" s="17">
        <f t="shared" si="15"/>
        <v>254.402</v>
      </c>
      <c r="AH15" s="18">
        <f t="shared" si="15"/>
        <v>247.071</v>
      </c>
      <c r="AI15" s="18">
        <f t="shared" si="15"/>
        <v>237.792</v>
      </c>
      <c r="AJ15" s="18">
        <f>SUM(AJ16:AJ17)</f>
        <v>224.497</v>
      </c>
      <c r="AK15" s="18">
        <v>210.249</v>
      </c>
      <c r="AL15" s="17">
        <v>203.149</v>
      </c>
      <c r="AM15" s="17">
        <v>199.254</v>
      </c>
      <c r="AN15" s="17">
        <v>192.91149</v>
      </c>
      <c r="AO15" s="17">
        <v>194</v>
      </c>
      <c r="AP15" s="17">
        <v>186.59975</v>
      </c>
      <c r="AQ15" s="17">
        <v>177.78666</v>
      </c>
      <c r="AR15" s="17">
        <v>167.64947</v>
      </c>
      <c r="AS15" s="17">
        <v>159.82040999999998</v>
      </c>
      <c r="AT15" s="17">
        <v>157.89184</v>
      </c>
      <c r="AU15" s="18">
        <v>151.18301</v>
      </c>
      <c r="AV15" s="29">
        <v>147.87587000000002</v>
      </c>
      <c r="AW15" s="29">
        <v>140.82336</v>
      </c>
      <c r="AX15" s="29">
        <v>137.26288</v>
      </c>
      <c r="AY15" s="29">
        <v>133.30094000000003</v>
      </c>
    </row>
    <row r="16" spans="1:51" ht="20.25" customHeight="1">
      <c r="A16" s="25"/>
      <c r="B16" s="23"/>
      <c r="C16" s="16" t="s">
        <v>29</v>
      </c>
      <c r="D16" s="17">
        <v>1730.014</v>
      </c>
      <c r="E16" s="17">
        <v>1553858</v>
      </c>
      <c r="F16" s="17">
        <v>1435359</v>
      </c>
      <c r="G16" s="17">
        <v>1295462</v>
      </c>
      <c r="H16" s="17">
        <v>1194804</v>
      </c>
      <c r="I16" s="17">
        <v>1097892</v>
      </c>
      <c r="J16" s="17">
        <v>1019705</v>
      </c>
      <c r="K16" s="17">
        <v>942101</v>
      </c>
      <c r="L16" s="17">
        <v>887.475</v>
      </c>
      <c r="M16" s="17">
        <f aca="true" t="shared" si="16" ref="M16:U16">M45/1000</f>
        <v>831.823</v>
      </c>
      <c r="N16" s="17">
        <f t="shared" si="16"/>
        <v>768.034</v>
      </c>
      <c r="O16" s="17">
        <f t="shared" si="16"/>
        <v>722.239</v>
      </c>
      <c r="P16" s="17">
        <f t="shared" si="16"/>
        <v>689.845</v>
      </c>
      <c r="Q16" s="17">
        <f t="shared" si="16"/>
        <v>652.445</v>
      </c>
      <c r="R16" s="17">
        <f t="shared" si="16"/>
        <v>604.232</v>
      </c>
      <c r="S16" s="17">
        <f t="shared" si="16"/>
        <v>547.274</v>
      </c>
      <c r="T16" s="17">
        <f t="shared" si="16"/>
        <v>514.748</v>
      </c>
      <c r="U16" s="17">
        <f t="shared" si="16"/>
        <v>485.334</v>
      </c>
      <c r="V16" s="17">
        <v>463</v>
      </c>
      <c r="W16" s="17">
        <v>428.059</v>
      </c>
      <c r="X16" s="17">
        <v>411.595</v>
      </c>
      <c r="Y16" s="17">
        <v>382.969</v>
      </c>
      <c r="Z16" s="17">
        <v>360.83</v>
      </c>
      <c r="AA16" s="17">
        <v>334.351</v>
      </c>
      <c r="AB16" s="17">
        <v>278.558</v>
      </c>
      <c r="AC16" s="18">
        <v>260.998</v>
      </c>
      <c r="AD16" s="18">
        <v>243.361</v>
      </c>
      <c r="AE16" s="17">
        <v>226.844</v>
      </c>
      <c r="AF16" s="17">
        <v>219.487</v>
      </c>
      <c r="AG16" s="19">
        <v>206.214</v>
      </c>
      <c r="AH16" s="18">
        <v>199.398</v>
      </c>
      <c r="AI16" s="18">
        <v>184.93</v>
      </c>
      <c r="AJ16" s="18">
        <v>166.226</v>
      </c>
      <c r="AK16" s="18">
        <v>160</v>
      </c>
      <c r="AL16" s="17">
        <v>151.281</v>
      </c>
      <c r="AM16" s="17">
        <v>148.329</v>
      </c>
      <c r="AN16" s="17">
        <v>144.82893</v>
      </c>
      <c r="AO16" s="17">
        <v>143</v>
      </c>
      <c r="AP16" s="17">
        <v>139.82873</v>
      </c>
      <c r="AQ16" s="17">
        <v>129.87257000000002</v>
      </c>
      <c r="AR16" s="17">
        <v>130.12228</v>
      </c>
      <c r="AS16" s="17">
        <v>121.68472</v>
      </c>
      <c r="AT16" s="17">
        <v>118.53603999999999</v>
      </c>
      <c r="AU16" s="18">
        <v>111.11533</v>
      </c>
      <c r="AV16" s="29">
        <v>106.43869000000001</v>
      </c>
      <c r="AW16" s="29">
        <v>99.94331</v>
      </c>
      <c r="AX16" s="29">
        <v>96.41552999999999</v>
      </c>
      <c r="AY16" s="29">
        <v>91.65449000000001</v>
      </c>
    </row>
    <row r="17" spans="1:51" ht="20.25" customHeight="1">
      <c r="A17" s="25"/>
      <c r="B17" s="24"/>
      <c r="C17" s="16" t="s">
        <v>30</v>
      </c>
      <c r="D17" s="17">
        <v>176.189</v>
      </c>
      <c r="E17" s="17">
        <v>129343</v>
      </c>
      <c r="F17" s="17">
        <v>134533</v>
      </c>
      <c r="G17" s="17">
        <v>129928</v>
      </c>
      <c r="H17" s="17">
        <v>123261</v>
      </c>
      <c r="I17" s="17">
        <v>110102</v>
      </c>
      <c r="J17" s="17">
        <v>104113</v>
      </c>
      <c r="K17" s="17">
        <v>112098</v>
      </c>
      <c r="L17" s="17">
        <v>87.966</v>
      </c>
      <c r="M17" s="17">
        <f aca="true" t="shared" si="17" ref="M17:U17">M46/1000</f>
        <v>88.781</v>
      </c>
      <c r="N17" s="17">
        <f t="shared" si="17"/>
        <v>89.051</v>
      </c>
      <c r="O17" s="17">
        <f t="shared" si="17"/>
        <v>86.917</v>
      </c>
      <c r="P17" s="17">
        <f t="shared" si="17"/>
        <v>83.297</v>
      </c>
      <c r="Q17" s="17">
        <f t="shared" si="17"/>
        <v>81.716</v>
      </c>
      <c r="R17" s="17">
        <f t="shared" si="17"/>
        <v>81.013</v>
      </c>
      <c r="S17" s="17">
        <f t="shared" si="17"/>
        <v>82.382</v>
      </c>
      <c r="T17" s="17">
        <f t="shared" si="17"/>
        <v>83.108</v>
      </c>
      <c r="U17" s="17">
        <f t="shared" si="17"/>
        <v>74.017</v>
      </c>
      <c r="V17" s="17">
        <v>75</v>
      </c>
      <c r="W17" s="17">
        <v>70.037</v>
      </c>
      <c r="X17" s="17">
        <v>67.247</v>
      </c>
      <c r="Y17" s="17">
        <v>70.915</v>
      </c>
      <c r="Z17" s="17">
        <v>67.532</v>
      </c>
      <c r="AA17" s="17">
        <v>64.232</v>
      </c>
      <c r="AB17" s="17">
        <v>58.29</v>
      </c>
      <c r="AC17" s="18">
        <v>50.418</v>
      </c>
      <c r="AD17" s="18">
        <v>49.351</v>
      </c>
      <c r="AE17" s="17">
        <v>48.233</v>
      </c>
      <c r="AF17" s="17">
        <v>51.581</v>
      </c>
      <c r="AG17" s="19">
        <v>48.188</v>
      </c>
      <c r="AH17" s="18">
        <v>47.673</v>
      </c>
      <c r="AI17" s="18">
        <v>52.862</v>
      </c>
      <c r="AJ17" s="18">
        <v>58.271</v>
      </c>
      <c r="AK17" s="18">
        <v>50.249</v>
      </c>
      <c r="AL17" s="17">
        <v>51.869</v>
      </c>
      <c r="AM17" s="17">
        <v>50.925</v>
      </c>
      <c r="AN17" s="17">
        <v>48.08256</v>
      </c>
      <c r="AO17" s="17">
        <v>51</v>
      </c>
      <c r="AP17" s="17">
        <v>46.77101999999999</v>
      </c>
      <c r="AQ17" s="17">
        <v>47.914089999999995</v>
      </c>
      <c r="AR17" s="17">
        <v>37.527190000000004</v>
      </c>
      <c r="AS17" s="17">
        <v>38.13569</v>
      </c>
      <c r="AT17" s="17">
        <v>39.3558</v>
      </c>
      <c r="AU17" s="18">
        <v>40.06768</v>
      </c>
      <c r="AV17" s="29">
        <v>41.43718</v>
      </c>
      <c r="AW17" s="29">
        <v>40.88005000000001</v>
      </c>
      <c r="AX17" s="29">
        <v>40.88005000000001</v>
      </c>
      <c r="AY17" s="29">
        <v>41.64645</v>
      </c>
    </row>
    <row r="18" spans="1:51" ht="20.25" customHeight="1">
      <c r="A18" s="25"/>
      <c r="B18" s="21" t="s">
        <v>34</v>
      </c>
      <c r="C18" s="22"/>
      <c r="D18" s="17">
        <v>14381.524</v>
      </c>
      <c r="E18" s="17">
        <v>13669849</v>
      </c>
      <c r="F18" s="17">
        <v>13134350</v>
      </c>
      <c r="G18" s="17">
        <v>12527042</v>
      </c>
      <c r="H18" s="17">
        <v>12080784</v>
      </c>
      <c r="I18" s="17">
        <v>11752761</v>
      </c>
      <c r="J18" s="17">
        <v>10943523</v>
      </c>
      <c r="K18" s="17">
        <v>10270056</v>
      </c>
      <c r="L18" s="17">
        <v>10060.067</v>
      </c>
      <c r="M18" s="17">
        <f aca="true" t="shared" si="18" ref="M18:U18">M47/1000</f>
        <v>9073.001</v>
      </c>
      <c r="N18" s="17">
        <f t="shared" si="18"/>
        <v>8480.061</v>
      </c>
      <c r="O18" s="17">
        <f t="shared" si="18"/>
        <v>8054.908</v>
      </c>
      <c r="P18" s="17">
        <f t="shared" si="18"/>
        <v>7703.812</v>
      </c>
      <c r="Q18" s="17">
        <f t="shared" si="18"/>
        <v>7624.146</v>
      </c>
      <c r="R18" s="17">
        <f t="shared" si="18"/>
        <v>14307.991</v>
      </c>
      <c r="S18" s="17">
        <f t="shared" si="18"/>
        <v>14196.196</v>
      </c>
      <c r="T18" s="17">
        <f t="shared" si="18"/>
        <v>13958.873</v>
      </c>
      <c r="U18" s="17">
        <f t="shared" si="18"/>
        <v>13854.212</v>
      </c>
      <c r="V18" s="17">
        <v>13800</v>
      </c>
      <c r="W18" s="17">
        <v>13713.776</v>
      </c>
      <c r="X18" s="17">
        <v>13399.031</v>
      </c>
      <c r="Y18" s="17">
        <v>13439.521</v>
      </c>
      <c r="Z18" s="17">
        <v>13453.769</v>
      </c>
      <c r="AA18" s="17">
        <v>13354.561</v>
      </c>
      <c r="AB18" s="17">
        <v>13246.303</v>
      </c>
      <c r="AC18" s="18">
        <v>13028.813999999998</v>
      </c>
      <c r="AD18" s="18">
        <f aca="true" t="shared" si="19" ref="AD18:AI18">SUM(AD19:AD20)</f>
        <v>12902.154999999999</v>
      </c>
      <c r="AE18" s="17">
        <f t="shared" si="19"/>
        <v>12754.658000000001</v>
      </c>
      <c r="AF18" s="17">
        <f t="shared" si="19"/>
        <v>12484.253</v>
      </c>
      <c r="AG18" s="17">
        <f t="shared" si="19"/>
        <v>12426.101999999999</v>
      </c>
      <c r="AH18" s="18">
        <f t="shared" si="19"/>
        <v>12151.645</v>
      </c>
      <c r="AI18" s="18">
        <f t="shared" si="19"/>
        <v>12082.983999999999</v>
      </c>
      <c r="AJ18" s="18">
        <f>SUM(AJ19:AJ20)</f>
        <v>11870.896</v>
      </c>
      <c r="AK18" s="18">
        <v>12055.079</v>
      </c>
      <c r="AL18" s="17">
        <v>12007.096</v>
      </c>
      <c r="AM18" s="17">
        <v>11940.068</v>
      </c>
      <c r="AN18" s="17">
        <v>11867.79756</v>
      </c>
      <c r="AO18" s="17">
        <v>11839</v>
      </c>
      <c r="AP18" s="17">
        <v>11755.1571</v>
      </c>
      <c r="AQ18" s="17">
        <v>11737.25616</v>
      </c>
      <c r="AR18" s="17">
        <v>11735.915369999999</v>
      </c>
      <c r="AS18" s="17">
        <v>11699.826180000002</v>
      </c>
      <c r="AT18" s="17">
        <v>11689.622060000002</v>
      </c>
      <c r="AU18" s="18">
        <v>11674.370830000002</v>
      </c>
      <c r="AV18" s="29">
        <v>11666.975719999999</v>
      </c>
      <c r="AW18" s="29">
        <v>11667.500640000002</v>
      </c>
      <c r="AX18" s="29">
        <v>11389.204010000001</v>
      </c>
      <c r="AY18" s="29">
        <v>11263.652079999998</v>
      </c>
    </row>
    <row r="19" spans="1:51" ht="20.25" customHeight="1">
      <c r="A19" s="25"/>
      <c r="B19" s="23"/>
      <c r="C19" s="16" t="s">
        <v>29</v>
      </c>
      <c r="D19" s="17">
        <v>5878.106</v>
      </c>
      <c r="E19" s="17">
        <v>5294117</v>
      </c>
      <c r="F19" s="17">
        <v>5007472</v>
      </c>
      <c r="G19" s="17">
        <v>4552123</v>
      </c>
      <c r="H19" s="17">
        <v>4032236</v>
      </c>
      <c r="I19" s="17">
        <v>3655459</v>
      </c>
      <c r="J19" s="17">
        <v>3120610</v>
      </c>
      <c r="K19" s="17">
        <v>2709590</v>
      </c>
      <c r="L19" s="17">
        <v>2448.539</v>
      </c>
      <c r="M19" s="17">
        <f aca="true" t="shared" si="20" ref="M19:U19">M48/1000</f>
        <v>2207.219</v>
      </c>
      <c r="N19" s="17">
        <f t="shared" si="20"/>
        <v>1664.031</v>
      </c>
      <c r="O19" s="17">
        <f t="shared" si="20"/>
        <v>1467.149</v>
      </c>
      <c r="P19" s="17">
        <f t="shared" si="20"/>
        <v>1288.887</v>
      </c>
      <c r="Q19" s="17">
        <f t="shared" si="20"/>
        <v>1194.109</v>
      </c>
      <c r="R19" s="17">
        <f t="shared" si="20"/>
        <v>1108.634</v>
      </c>
      <c r="S19" s="17">
        <f t="shared" si="20"/>
        <v>1006.803</v>
      </c>
      <c r="T19" s="17">
        <f t="shared" si="20"/>
        <v>936.299</v>
      </c>
      <c r="U19" s="17">
        <f t="shared" si="20"/>
        <v>827.752</v>
      </c>
      <c r="V19" s="17">
        <v>810</v>
      </c>
      <c r="W19" s="17">
        <v>733.601</v>
      </c>
      <c r="X19" s="17">
        <v>683.833</v>
      </c>
      <c r="Y19" s="17">
        <v>612.428</v>
      </c>
      <c r="Z19" s="17">
        <v>575.546</v>
      </c>
      <c r="AA19" s="17">
        <v>546.629</v>
      </c>
      <c r="AB19" s="17">
        <v>501.102</v>
      </c>
      <c r="AC19" s="18">
        <v>480.872</v>
      </c>
      <c r="AD19" s="18">
        <v>412.461</v>
      </c>
      <c r="AE19" s="17">
        <v>352.377</v>
      </c>
      <c r="AF19" s="17">
        <v>325.422</v>
      </c>
      <c r="AG19" s="19">
        <v>316.515</v>
      </c>
      <c r="AH19" s="18">
        <v>295.133</v>
      </c>
      <c r="AI19" s="18">
        <v>260.774</v>
      </c>
      <c r="AJ19" s="18">
        <v>245.558</v>
      </c>
      <c r="AK19" s="18">
        <v>227.171</v>
      </c>
      <c r="AL19" s="17">
        <v>217.168</v>
      </c>
      <c r="AM19" s="17">
        <v>218.374</v>
      </c>
      <c r="AN19" s="17">
        <v>204.92954</v>
      </c>
      <c r="AO19" s="17">
        <v>191</v>
      </c>
      <c r="AP19" s="17">
        <v>175.95389999999998</v>
      </c>
      <c r="AQ19" s="17">
        <v>165.1844</v>
      </c>
      <c r="AR19" s="17">
        <v>173.06056999999998</v>
      </c>
      <c r="AS19" s="17">
        <v>157.29705</v>
      </c>
      <c r="AT19" s="17">
        <v>151.08475</v>
      </c>
      <c r="AU19" s="18">
        <v>152.90457</v>
      </c>
      <c r="AV19" s="29">
        <v>134.83086000000003</v>
      </c>
      <c r="AW19" s="29">
        <v>146.73877</v>
      </c>
      <c r="AX19" s="29">
        <v>146.7877</v>
      </c>
      <c r="AY19" s="29">
        <v>144.23727000000002</v>
      </c>
    </row>
    <row r="20" spans="1:51" ht="20.25" customHeight="1">
      <c r="A20" s="24"/>
      <c r="B20" s="24"/>
      <c r="C20" s="16" t="s">
        <v>30</v>
      </c>
      <c r="D20" s="17">
        <v>8504</v>
      </c>
      <c r="E20" s="17">
        <v>8375732</v>
      </c>
      <c r="F20" s="17">
        <v>8126878</v>
      </c>
      <c r="G20" s="17">
        <v>7974919</v>
      </c>
      <c r="H20" s="17">
        <v>8048548</v>
      </c>
      <c r="I20" s="17">
        <v>8097302</v>
      </c>
      <c r="J20" s="17">
        <v>7822913</v>
      </c>
      <c r="K20" s="17">
        <v>7560466</v>
      </c>
      <c r="L20" s="17">
        <v>7611</v>
      </c>
      <c r="M20" s="17">
        <f aca="true" t="shared" si="21" ref="M20:U20">M49/1000</f>
        <v>6865.782</v>
      </c>
      <c r="N20" s="17">
        <f t="shared" si="21"/>
        <v>6816.03</v>
      </c>
      <c r="O20" s="17">
        <f t="shared" si="21"/>
        <v>6587.759</v>
      </c>
      <c r="P20" s="17">
        <f t="shared" si="21"/>
        <v>6414.925</v>
      </c>
      <c r="Q20" s="17">
        <f t="shared" si="21"/>
        <v>6430.037</v>
      </c>
      <c r="R20" s="17">
        <f t="shared" si="21"/>
        <v>13199.357</v>
      </c>
      <c r="S20" s="17">
        <f t="shared" si="21"/>
        <v>13189.393</v>
      </c>
      <c r="T20" s="17">
        <f t="shared" si="21"/>
        <v>13022.574</v>
      </c>
      <c r="U20" s="17">
        <f t="shared" si="21"/>
        <v>13026.46</v>
      </c>
      <c r="V20" s="17">
        <v>12991</v>
      </c>
      <c r="W20" s="17">
        <v>12980.175</v>
      </c>
      <c r="X20" s="17">
        <v>12715.198</v>
      </c>
      <c r="Y20" s="17">
        <v>12827.092</v>
      </c>
      <c r="Z20" s="17">
        <v>12878.223</v>
      </c>
      <c r="AA20" s="17">
        <v>12807.933</v>
      </c>
      <c r="AB20" s="17">
        <v>12745.201</v>
      </c>
      <c r="AC20" s="18">
        <v>12547.942</v>
      </c>
      <c r="AD20" s="18">
        <v>12489.694</v>
      </c>
      <c r="AE20" s="17">
        <v>12402.281</v>
      </c>
      <c r="AF20" s="17">
        <v>12158.831</v>
      </c>
      <c r="AG20" s="19">
        <v>12109.587</v>
      </c>
      <c r="AH20" s="18">
        <v>11856.512</v>
      </c>
      <c r="AI20" s="18">
        <v>11822.21</v>
      </c>
      <c r="AJ20" s="18">
        <v>11625.338</v>
      </c>
      <c r="AK20" s="18">
        <v>11827.908</v>
      </c>
      <c r="AL20" s="17">
        <v>11789.929</v>
      </c>
      <c r="AM20" s="17">
        <v>11721.695</v>
      </c>
      <c r="AN20" s="17">
        <v>11662.86802</v>
      </c>
      <c r="AO20" s="17">
        <v>11648</v>
      </c>
      <c r="AP20" s="17">
        <v>11579.2032</v>
      </c>
      <c r="AQ20" s="17">
        <v>11572.07176</v>
      </c>
      <c r="AR20" s="17">
        <v>11562.8548</v>
      </c>
      <c r="AS20" s="17">
        <v>11542.529130000003</v>
      </c>
      <c r="AT20" s="17">
        <v>11538.537310000002</v>
      </c>
      <c r="AU20" s="18">
        <v>11521.466260000001</v>
      </c>
      <c r="AV20" s="29">
        <v>11532.144859999999</v>
      </c>
      <c r="AW20" s="29">
        <v>11520.761870000002</v>
      </c>
      <c r="AX20" s="29">
        <v>11242.41631</v>
      </c>
      <c r="AY20" s="29">
        <v>11119.414809999998</v>
      </c>
    </row>
    <row r="21" spans="1:51" ht="3" customHeight="1">
      <c r="A21" s="12"/>
      <c r="B21" s="11"/>
      <c r="C21" s="12"/>
      <c r="D21" s="4"/>
      <c r="E21" s="4"/>
      <c r="F21" s="4"/>
      <c r="G21" s="4"/>
      <c r="H21" s="4"/>
      <c r="I21" s="4"/>
      <c r="J21" s="4"/>
      <c r="K21" s="4"/>
      <c r="L21" s="4"/>
      <c r="M21" s="5"/>
      <c r="N21" s="5"/>
      <c r="O21" s="5"/>
      <c r="P21" s="5"/>
      <c r="Q21" s="5"/>
      <c r="R21" s="5"/>
      <c r="S21" s="5"/>
      <c r="T21" s="5"/>
      <c r="U21" s="5"/>
      <c r="V21" s="5"/>
      <c r="W21" s="4"/>
      <c r="X21" s="4"/>
      <c r="Y21" s="4"/>
      <c r="Z21" s="4"/>
      <c r="AA21" s="4"/>
      <c r="AB21" s="4"/>
      <c r="AC21" s="3"/>
      <c r="AD21" s="3"/>
      <c r="AE21" s="3"/>
      <c r="AF21" s="3"/>
      <c r="AG21" s="3"/>
      <c r="AH21" s="3"/>
      <c r="AI21" s="3"/>
      <c r="AJ21" s="3"/>
      <c r="AK21" s="3"/>
      <c r="AL21" s="3"/>
      <c r="AV21" s="30"/>
      <c r="AW21" s="30"/>
      <c r="AX21" s="30"/>
      <c r="AY21" s="30"/>
    </row>
    <row r="22" spans="1:38" ht="12.75" customHeight="1">
      <c r="A22" s="13" t="s">
        <v>51</v>
      </c>
      <c r="B22" s="8"/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2.75" customHeight="1">
      <c r="A23" s="13" t="s">
        <v>52</v>
      </c>
      <c r="B23" s="8"/>
      <c r="C23" s="8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2.75" customHeight="1">
      <c r="A24" t="s">
        <v>53</v>
      </c>
      <c r="B24" s="8"/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2.75">
      <c r="A25" s="13" t="s">
        <v>54</v>
      </c>
      <c r="B25" s="7"/>
      <c r="C25" s="8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2.75">
      <c r="A26" s="13"/>
      <c r="B26" s="7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30" spans="48:51" ht="12.75">
      <c r="AV30" s="27"/>
      <c r="AW30" s="27"/>
      <c r="AX30" s="27"/>
      <c r="AY30" s="27"/>
    </row>
    <row r="34" spans="13:21" ht="12.75">
      <c r="M34" s="10" t="s">
        <v>12</v>
      </c>
      <c r="N34" s="10" t="s">
        <v>13</v>
      </c>
      <c r="O34" s="10" t="s">
        <v>14</v>
      </c>
      <c r="P34" s="10" t="s">
        <v>15</v>
      </c>
      <c r="Q34" s="10" t="s">
        <v>16</v>
      </c>
      <c r="R34" s="10" t="s">
        <v>17</v>
      </c>
      <c r="S34" s="10" t="s">
        <v>18</v>
      </c>
      <c r="T34" s="10" t="s">
        <v>19</v>
      </c>
      <c r="U34" s="10" t="s">
        <v>20</v>
      </c>
    </row>
    <row r="35" spans="13:21" ht="13.5">
      <c r="M35" s="6">
        <v>342056841</v>
      </c>
      <c r="N35" s="6">
        <v>338729308</v>
      </c>
      <c r="O35" s="6">
        <v>339881203</v>
      </c>
      <c r="P35" s="6">
        <v>338565621</v>
      </c>
      <c r="Q35" s="6">
        <v>338539451</v>
      </c>
      <c r="R35" s="6">
        <v>344881498</v>
      </c>
      <c r="S35" s="6">
        <v>344422115</v>
      </c>
      <c r="T35" s="6">
        <v>343767709</v>
      </c>
      <c r="U35" s="6">
        <v>342550155</v>
      </c>
    </row>
    <row r="36" spans="13:21" ht="13.5">
      <c r="M36" s="6">
        <v>257693078</v>
      </c>
      <c r="N36" s="6">
        <v>254458555</v>
      </c>
      <c r="O36" s="6">
        <v>253943756</v>
      </c>
      <c r="P36" s="6">
        <v>251523585</v>
      </c>
      <c r="Q36" s="6">
        <v>249809872</v>
      </c>
      <c r="R36" s="6">
        <v>248624264</v>
      </c>
      <c r="S36" s="6">
        <v>247655270</v>
      </c>
      <c r="T36" s="6">
        <v>245827217</v>
      </c>
      <c r="U36" s="6">
        <v>244555200</v>
      </c>
    </row>
    <row r="37" spans="13:21" ht="13.5">
      <c r="M37" s="6">
        <v>84363763</v>
      </c>
      <c r="N37" s="6">
        <v>84270753</v>
      </c>
      <c r="O37" s="6">
        <v>85937447</v>
      </c>
      <c r="P37" s="6">
        <v>87042036</v>
      </c>
      <c r="Q37" s="6">
        <v>88729579</v>
      </c>
      <c r="R37" s="6">
        <v>96257234</v>
      </c>
      <c r="S37" s="6">
        <v>96766845</v>
      </c>
      <c r="T37" s="6">
        <v>97940492</v>
      </c>
      <c r="U37" s="6">
        <v>97994955</v>
      </c>
    </row>
    <row r="38" spans="13:21" ht="13.5">
      <c r="M38" s="6">
        <v>311325202</v>
      </c>
      <c r="N38" s="6">
        <v>309299076</v>
      </c>
      <c r="O38" s="6">
        <v>311722152</v>
      </c>
      <c r="P38" s="6">
        <v>311543068</v>
      </c>
      <c r="Q38" s="6">
        <v>312401040</v>
      </c>
      <c r="R38" s="6">
        <v>312614092</v>
      </c>
      <c r="S38" s="6">
        <v>312916088</v>
      </c>
      <c r="T38" s="6">
        <v>313072027</v>
      </c>
      <c r="U38" s="6">
        <v>313063934</v>
      </c>
    </row>
    <row r="39" spans="13:21" ht="13.5">
      <c r="M39" s="6">
        <v>233998897</v>
      </c>
      <c r="N39" s="6">
        <v>232008854</v>
      </c>
      <c r="O39" s="6">
        <v>232529417</v>
      </c>
      <c r="P39" s="6">
        <v>231066598</v>
      </c>
      <c r="Q39" s="6">
        <v>230240901</v>
      </c>
      <c r="R39" s="6">
        <v>229697456</v>
      </c>
      <c r="S39" s="6">
        <v>229495431</v>
      </c>
      <c r="T39" s="6">
        <v>228298811</v>
      </c>
      <c r="U39" s="6">
        <v>228211589</v>
      </c>
    </row>
    <row r="40" spans="13:21" ht="13.5">
      <c r="M40" s="6">
        <v>77326305</v>
      </c>
      <c r="N40" s="6">
        <v>77290222</v>
      </c>
      <c r="O40" s="6">
        <v>79192735</v>
      </c>
      <c r="P40" s="6">
        <v>80476470</v>
      </c>
      <c r="Q40" s="6">
        <v>82160139</v>
      </c>
      <c r="R40" s="6">
        <v>82916636</v>
      </c>
      <c r="S40" s="6">
        <v>83420657</v>
      </c>
      <c r="T40" s="6">
        <v>84773216</v>
      </c>
      <c r="U40" s="6">
        <v>84852345</v>
      </c>
    </row>
    <row r="41" spans="13:21" ht="13.5">
      <c r="M41" s="6">
        <v>20738034</v>
      </c>
      <c r="N41" s="6">
        <v>20093086</v>
      </c>
      <c r="O41" s="6">
        <v>19294987</v>
      </c>
      <c r="P41" s="6">
        <v>18545599</v>
      </c>
      <c r="Q41" s="6">
        <v>17780104</v>
      </c>
      <c r="R41" s="6">
        <v>17274170</v>
      </c>
      <c r="S41" s="6">
        <v>16680175</v>
      </c>
      <c r="T41" s="6">
        <v>16138953</v>
      </c>
      <c r="U41" s="6">
        <v>15072658</v>
      </c>
    </row>
    <row r="42" spans="13:21" ht="13.5">
      <c r="M42" s="6">
        <v>20655139</v>
      </c>
      <c r="N42" s="6">
        <v>20017636</v>
      </c>
      <c r="O42" s="6">
        <v>19224951</v>
      </c>
      <c r="P42" s="6">
        <v>18478255</v>
      </c>
      <c r="Q42" s="6">
        <v>17722417</v>
      </c>
      <c r="R42" s="6">
        <v>17213942</v>
      </c>
      <c r="S42" s="6">
        <v>16605762</v>
      </c>
      <c r="T42" s="6">
        <v>16077358</v>
      </c>
      <c r="U42" s="6">
        <v>15030525</v>
      </c>
    </row>
    <row r="43" spans="13:21" ht="13.5">
      <c r="M43" s="6">
        <v>82895</v>
      </c>
      <c r="N43" s="6">
        <v>75450</v>
      </c>
      <c r="O43" s="6">
        <v>70036</v>
      </c>
      <c r="P43" s="6">
        <v>67344</v>
      </c>
      <c r="Q43" s="6">
        <v>57687</v>
      </c>
      <c r="R43" s="6">
        <v>60228</v>
      </c>
      <c r="S43" s="6">
        <v>74413</v>
      </c>
      <c r="T43" s="6">
        <v>61595</v>
      </c>
      <c r="U43" s="6">
        <v>42133</v>
      </c>
    </row>
    <row r="44" spans="13:21" ht="13.5">
      <c r="M44" s="6">
        <v>920604</v>
      </c>
      <c r="N44" s="6">
        <v>857085</v>
      </c>
      <c r="O44" s="6">
        <v>809156</v>
      </c>
      <c r="P44" s="6">
        <v>773142</v>
      </c>
      <c r="Q44" s="6">
        <v>734161</v>
      </c>
      <c r="R44" s="6">
        <v>685245</v>
      </c>
      <c r="S44" s="6">
        <v>629656</v>
      </c>
      <c r="T44" s="6">
        <v>597856</v>
      </c>
      <c r="U44" s="6">
        <v>559351</v>
      </c>
    </row>
    <row r="45" spans="13:21" ht="13.5">
      <c r="M45" s="6">
        <v>831823</v>
      </c>
      <c r="N45" s="6">
        <v>768034</v>
      </c>
      <c r="O45" s="6">
        <v>722239</v>
      </c>
      <c r="P45" s="6">
        <v>689845</v>
      </c>
      <c r="Q45" s="6">
        <v>652445</v>
      </c>
      <c r="R45" s="6">
        <v>604232</v>
      </c>
      <c r="S45" s="6">
        <v>547274</v>
      </c>
      <c r="T45" s="6">
        <v>514748</v>
      </c>
      <c r="U45" s="6">
        <v>485334</v>
      </c>
    </row>
    <row r="46" spans="13:21" ht="13.5">
      <c r="M46" s="6">
        <v>88781</v>
      </c>
      <c r="N46" s="6">
        <v>89051</v>
      </c>
      <c r="O46" s="6">
        <v>86917</v>
      </c>
      <c r="P46" s="6">
        <v>83297</v>
      </c>
      <c r="Q46" s="6">
        <v>81716</v>
      </c>
      <c r="R46" s="6">
        <v>81013</v>
      </c>
      <c r="S46" s="6">
        <v>82382</v>
      </c>
      <c r="T46" s="6">
        <v>83108</v>
      </c>
      <c r="U46" s="6">
        <v>74017</v>
      </c>
    </row>
    <row r="47" spans="13:21" ht="13.5">
      <c r="M47" s="6">
        <v>9073001</v>
      </c>
      <c r="N47" s="6">
        <v>8480061</v>
      </c>
      <c r="O47" s="6">
        <v>8054908</v>
      </c>
      <c r="P47" s="6">
        <v>7703812</v>
      </c>
      <c r="Q47" s="6">
        <v>7624146</v>
      </c>
      <c r="R47" s="6">
        <v>14307991</v>
      </c>
      <c r="S47" s="6">
        <v>14196196</v>
      </c>
      <c r="T47" s="6">
        <v>13958873</v>
      </c>
      <c r="U47" s="6">
        <v>13854212</v>
      </c>
    </row>
    <row r="48" spans="13:21" ht="13.5">
      <c r="M48" s="6">
        <v>2207219</v>
      </c>
      <c r="N48" s="6">
        <v>1664031</v>
      </c>
      <c r="O48" s="6">
        <v>1467149</v>
      </c>
      <c r="P48" s="6">
        <v>1288887</v>
      </c>
      <c r="Q48" s="6">
        <v>1194109</v>
      </c>
      <c r="R48" s="6">
        <v>1108634</v>
      </c>
      <c r="S48" s="6">
        <v>1006803</v>
      </c>
      <c r="T48" s="6">
        <v>936299</v>
      </c>
      <c r="U48" s="6">
        <v>827752</v>
      </c>
    </row>
    <row r="49" spans="13:21" ht="13.5">
      <c r="M49" s="6">
        <v>6865782</v>
      </c>
      <c r="N49" s="6">
        <v>6816030</v>
      </c>
      <c r="O49" s="6">
        <v>6587759</v>
      </c>
      <c r="P49" s="6">
        <v>6414925</v>
      </c>
      <c r="Q49" s="6">
        <v>6430037</v>
      </c>
      <c r="R49" s="6">
        <v>13199357</v>
      </c>
      <c r="S49" s="6">
        <v>13189393</v>
      </c>
      <c r="T49" s="6">
        <v>13022574</v>
      </c>
      <c r="U49" s="6">
        <v>13026460</v>
      </c>
    </row>
  </sheetData>
  <sheetProtection/>
  <mergeCells count="1">
    <mergeCell ref="A5:C5"/>
  </mergeCells>
  <printOptions/>
  <pageMargins left="0.45" right="0.21" top="0.86" bottom="1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2018-09-04T10:39:02Z</cp:lastPrinted>
  <dcterms:created xsi:type="dcterms:W3CDTF">2000-08-15T01:22:25Z</dcterms:created>
  <dcterms:modified xsi:type="dcterms:W3CDTF">2023-12-18T09:17:00Z</dcterms:modified>
  <cp:category/>
  <cp:version/>
  <cp:contentType/>
  <cp:contentStatus/>
</cp:coreProperties>
</file>