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0" yWindow="65488" windowWidth="10272" windowHeight="8280" activeTab="0"/>
  </bookViews>
  <sheets>
    <sheet name="区部" sheetId="1" r:id="rId1"/>
    <sheet name="市部" sheetId="2" r:id="rId2"/>
  </sheets>
  <definedNames>
    <definedName name="_xlnm.Print_Area" localSheetId="0">'区部'!$A$1:$N$298</definedName>
    <definedName name="_xlnm.Print_Area" localSheetId="1">'市部'!$A$1:$N$280</definedName>
    <definedName name="_xlnm.Print_Titles" localSheetId="0">'区部'!$1:$5</definedName>
    <definedName name="_xlnm.Print_Titles" localSheetId="1">'市部'!$1:$5</definedName>
  </definedNames>
  <calcPr fullCalcOnLoad="1"/>
</workbook>
</file>

<file path=xl/sharedStrings.xml><?xml version="1.0" encoding="utf-8"?>
<sst xmlns="http://schemas.openxmlformats.org/spreadsheetml/2006/main" count="653" uniqueCount="77">
  <si>
    <t>所有者数</t>
  </si>
  <si>
    <t>構成比</t>
  </si>
  <si>
    <t>面積</t>
  </si>
  <si>
    <t>100㎡未満</t>
  </si>
  <si>
    <t>150㎡未満</t>
  </si>
  <si>
    <t>200㎡未満</t>
  </si>
  <si>
    <t>300㎡未満</t>
  </si>
  <si>
    <t>500㎡未満</t>
  </si>
  <si>
    <t>1,000㎡未満</t>
  </si>
  <si>
    <t>2,000㎡未満</t>
  </si>
  <si>
    <t>5,000㎡未満</t>
  </si>
  <si>
    <t>10,000㎡未満</t>
  </si>
  <si>
    <t>10,000㎡以上</t>
  </si>
  <si>
    <t>計</t>
  </si>
  <si>
    <t>区分</t>
  </si>
  <si>
    <t>個人</t>
  </si>
  <si>
    <t>法人</t>
  </si>
  <si>
    <t>合計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</si>
  <si>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</si>
  <si>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</si>
  <si>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</si>
  <si>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</si>
  <si>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</si>
  <si>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</si>
  <si>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</si>
  <si>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</si>
  <si>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</si>
  <si>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</si>
  <si>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</si>
  <si>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</si>
  <si>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</si>
  <si>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</si>
  <si>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</si>
  <si>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</si>
  <si>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</si>
  <si>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</si>
  <si>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</si>
  <si>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</si>
  <si>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</si>
  <si>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</si>
  <si>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</si>
  <si>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</si>
  <si>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</si>
  <si>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</si>
  <si>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区部計</t>
  </si>
  <si>
    <t>市部計</t>
  </si>
  <si>
    <t>(単位：所有者数　人、構成比　％、面積　千㎡)</t>
  </si>
  <si>
    <t>　　　２　面積は評価総地積（免税点未満を含む。）</t>
  </si>
  <si>
    <t>　　　３　端数処理のため、各項の和と表示した計は、必ずしも一致しない。</t>
  </si>
  <si>
    <t>　　　４　区部は区分所有に係る土地を除く。</t>
  </si>
  <si>
    <t>(単位：所有者数　人、構成比　％、面積　千㎡)</t>
  </si>
  <si>
    <t>千代田区</t>
  </si>
  <si>
    <t>50㎡未満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</si>
  <si>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</si>
  <si>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</si>
  <si>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</si>
  <si>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</si>
  <si>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</si>
  <si>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</si>
  <si>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</si>
  <si>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</si>
  <si>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</si>
  <si>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</si>
  <si>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</si>
  <si>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</si>
  <si>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</si>
  <si>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</si>
  <si>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</si>
  <si>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</si>
  <si>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</si>
  <si>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</si>
  <si>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</si>
  <si>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</si>
  <si>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</si>
  <si>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</si>
  <si>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付表２－２　区市別・面積別・所有者別土地所有状況（宅地）</t>
  </si>
  <si>
    <t>（注）１　課税資料から作成（令和２年１月１日現在）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</si>
</sst>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_ "/>
    <numFmt numFmtId="191" formatCode="#,###"/>
    <numFmt numFmtId="192" formatCode="#,###.0"/>
    <numFmt numFmtId="193" formatCode="#,##0.00_ "/>
    <numFmt numFmtId="194" formatCode="#,##0.0_ "/>
    <numFmt numFmtId="195" formatCode="#,##0_ "/>
    <numFmt numFmtId="196" formatCode="#,##0_);[Red]\(#,##0\)"/>
    <numFmt numFmtId="197" formatCode="#,##0,"/>
    <numFmt numFmtId="198" formatCode="#,##0.00_);[Red]\(#,##0.00\)"/>
    <numFmt numFmtId="199" formatCode="#,##0_ ;[Red]\-#,##0\ 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6"/>
      <name val="ＭＳ 明朝"/>
      <family val="1"/>
    </font>
    <font>
      <sz val="10"/>
      <name val="MS明朝"/>
      <family val="3"/>
    </font>
    <font>
      <sz val="12"/>
      <name val="MS明朝"/>
      <family val="3"/>
    </font>
    <font>
      <sz val="9"/>
      <name val="Times New Roman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right" vertical="center"/>
    </xf>
    <xf numFmtId="3" fontId="8" fillId="0" borderId="14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9" fillId="0" borderId="16" xfId="0" applyFont="1" applyFill="1" applyBorder="1" applyAlignment="1">
      <alignment horizontal="right"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184" fontId="0" fillId="0" borderId="0" xfId="0" applyNumberForma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textRotation="255"/>
    </xf>
    <xf numFmtId="197" fontId="8" fillId="0" borderId="14" xfId="0" applyNumberFormat="1" applyFont="1" applyFill="1" applyBorder="1" applyAlignment="1">
      <alignment vertical="center"/>
    </xf>
    <xf numFmtId="197" fontId="8" fillId="0" borderId="17" xfId="0" applyNumberFormat="1" applyFont="1" applyFill="1" applyBorder="1" applyAlignment="1">
      <alignment vertical="center"/>
    </xf>
    <xf numFmtId="197" fontId="8" fillId="0" borderId="11" xfId="0" applyNumberFormat="1" applyFont="1" applyFill="1" applyBorder="1" applyAlignment="1">
      <alignment vertical="center"/>
    </xf>
    <xf numFmtId="197" fontId="8" fillId="0" borderId="21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textRotation="255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0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textRotation="255"/>
    </xf>
    <xf numFmtId="0" fontId="0" fillId="0" borderId="28" xfId="0" applyFont="1" applyFill="1" applyBorder="1" applyAlignment="1">
      <alignment horizontal="center" vertical="center" textRotation="255"/>
    </xf>
    <xf numFmtId="0" fontId="0" fillId="0" borderId="29" xfId="0" applyFont="1" applyFill="1" applyBorder="1" applyAlignment="1">
      <alignment horizontal="center" vertical="center" textRotation="255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381000</xdr:colOff>
      <xdr:row>255</xdr:row>
      <xdr:rowOff>123825</xdr:rowOff>
    </xdr:from>
    <xdr:ext cx="2286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3276600" y="39042975"/>
          <a:ext cx="228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0"/>
  <sheetViews>
    <sheetView showGridLines="0" tabSelected="1" view="pageBreakPreview" zoomScale="91" zoomScaleSheetLayoutView="9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N1"/>
    </sheetView>
  </sheetViews>
  <sheetFormatPr defaultColWidth="9.125" defaultRowHeight="12.75"/>
  <cols>
    <col min="1" max="1" width="3.00390625" style="1" customWidth="1"/>
    <col min="2" max="2" width="12.375" style="1" customWidth="1"/>
    <col min="3" max="3" width="8.50390625" style="1" customWidth="1"/>
    <col min="4" max="4" width="5.625" style="1" customWidth="1"/>
    <col min="5" max="5" width="8.50390625" style="1" customWidth="1"/>
    <col min="6" max="6" width="5.625" style="1" customWidth="1"/>
    <col min="7" max="7" width="8.50390625" style="1" customWidth="1"/>
    <col min="8" max="8" width="5.625" style="1" customWidth="1"/>
    <col min="9" max="9" width="8.50390625" style="1" customWidth="1"/>
    <col min="10" max="10" width="5.625" style="1" customWidth="1"/>
    <col min="11" max="11" width="8.50390625" style="1" customWidth="1"/>
    <col min="12" max="12" width="5.625" style="1" customWidth="1"/>
    <col min="13" max="13" width="8.50390625" style="1" customWidth="1"/>
    <col min="14" max="14" width="5.625" style="1" customWidth="1"/>
    <col min="15" max="16384" width="9.125" style="1" customWidth="1"/>
  </cols>
  <sheetData>
    <row r="1" spans="1:14" ht="14.25">
      <c r="A1" s="33" t="s">
        <v>75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4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>
      <c r="A3" s="35" t="s">
        <v>50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2">
      <c r="A4" s="37" t="s">
        <v>14</v>
      </c>
      <c r="B4" s="38"/>
      <c r="C4" s="41" t="s">
        <v>15</v>
      </c>
      <c r="D4" s="41"/>
      <c r="E4" s="41"/>
      <c r="F4" s="41"/>
      <c r="G4" s="41" t="s">
        <v>16</v>
      </c>
      <c r="H4" s="41"/>
      <c r="I4" s="41"/>
      <c r="J4" s="41"/>
      <c r="K4" s="41" t="s">
        <v>17</v>
      </c>
      <c r="L4" s="41"/>
      <c r="M4" s="41"/>
      <c r="N4" s="41"/>
    </row>
    <row r="5" spans="1:14" ht="12">
      <c r="A5" s="39"/>
      <c r="B5" s="40"/>
      <c r="C5" s="6" t="s">
        <v>0</v>
      </c>
      <c r="D5" s="7" t="s">
        <v>1</v>
      </c>
      <c r="E5" s="6" t="s">
        <v>2</v>
      </c>
      <c r="F5" s="7" t="s">
        <v>1</v>
      </c>
      <c r="G5" s="6" t="s">
        <v>0</v>
      </c>
      <c r="H5" s="7" t="s">
        <v>1</v>
      </c>
      <c r="I5" s="6" t="s">
        <v>2</v>
      </c>
      <c r="J5" s="7" t="s">
        <v>1</v>
      </c>
      <c r="K5" s="6" t="s">
        <v>0</v>
      </c>
      <c r="L5" s="7" t="s">
        <v>1</v>
      </c>
      <c r="M5" s="6" t="s">
        <v>2</v>
      </c>
      <c r="N5" s="7" t="s">
        <v>1</v>
      </c>
    </row>
    <row r="6" spans="1:14" ht="12" customHeight="1">
      <c r="A6" s="32" t="s">
        <v>51</v>
      </c>
      <c r="B6" s="8" t="s">
        <v>52</v>
      </c>
      <c r="C6" s="9">
        <v>1172</v>
      </c>
      <c r="D6" s="10">
        <f>C6/C17*100</f>
        <v>24.416666666666668</v>
      </c>
      <c r="E6" s="9">
        <v>42.6227</v>
      </c>
      <c r="F6" s="10">
        <f>E6/E17*100</f>
        <v>7.578621887707657</v>
      </c>
      <c r="G6" s="9">
        <v>276</v>
      </c>
      <c r="H6" s="10">
        <f>G6/G17*100</f>
        <v>8.110490743461652</v>
      </c>
      <c r="I6" s="9">
        <v>9.33468</v>
      </c>
      <c r="J6" s="10">
        <f>I6/I17*100</f>
        <v>0.3653134583997904</v>
      </c>
      <c r="K6" s="9">
        <v>1448</v>
      </c>
      <c r="L6" s="10">
        <f>K6/K17*100</f>
        <v>17.652078507862978</v>
      </c>
      <c r="M6" s="9">
        <v>51.95738</v>
      </c>
      <c r="N6" s="10">
        <f>M6/M17*100</f>
        <v>1.6665510083101933</v>
      </c>
    </row>
    <row r="7" spans="1:14" ht="12">
      <c r="A7" s="32"/>
      <c r="B7" s="12" t="s">
        <v>3</v>
      </c>
      <c r="C7" s="13">
        <v>1876</v>
      </c>
      <c r="D7" s="14">
        <f>C7/C17*100</f>
        <v>39.08333333333333</v>
      </c>
      <c r="E7" s="13">
        <v>135.66362</v>
      </c>
      <c r="F7" s="14">
        <f>E7/E17*100</f>
        <v>24.12196505377778</v>
      </c>
      <c r="G7" s="13">
        <v>682</v>
      </c>
      <c r="H7" s="14">
        <f>G7/G17*100</f>
        <v>20.04114017043785</v>
      </c>
      <c r="I7" s="13">
        <v>50.98692</v>
      </c>
      <c r="J7" s="14">
        <f>I7/I17*100</f>
        <v>1.9953772468208273</v>
      </c>
      <c r="K7" s="13">
        <v>2558</v>
      </c>
      <c r="L7" s="14">
        <f>K7/K17*100</f>
        <v>31.183713275630865</v>
      </c>
      <c r="M7" s="13">
        <v>186.65054</v>
      </c>
      <c r="N7" s="14">
        <f>M7/M17*100</f>
        <v>5.986880894276079</v>
      </c>
    </row>
    <row r="8" spans="1:14" ht="12">
      <c r="A8" s="32"/>
      <c r="B8" s="12" t="s">
        <v>4</v>
      </c>
      <c r="C8" s="13">
        <v>788</v>
      </c>
      <c r="D8" s="14">
        <f>C8/C17*100</f>
        <v>16.416666666666664</v>
      </c>
      <c r="E8" s="13">
        <v>95.69209</v>
      </c>
      <c r="F8" s="14">
        <f>E8/E17*100</f>
        <v>17.014740214826627</v>
      </c>
      <c r="G8" s="13">
        <v>523</v>
      </c>
      <c r="H8" s="14">
        <f>G8/G17*100</f>
        <v>15.368792242139289</v>
      </c>
      <c r="I8" s="13">
        <v>64.3678</v>
      </c>
      <c r="J8" s="14">
        <f>I8/I17*100</f>
        <v>2.5190390701755208</v>
      </c>
      <c r="K8" s="13">
        <v>1311</v>
      </c>
      <c r="L8" s="14">
        <f>K8/K17*100</f>
        <v>15.981957820309642</v>
      </c>
      <c r="M8" s="13">
        <v>160.05989</v>
      </c>
      <c r="N8" s="14">
        <f>M8/M17*100</f>
        <v>5.133976560587131</v>
      </c>
    </row>
    <row r="9" spans="1:14" ht="12">
      <c r="A9" s="32"/>
      <c r="B9" s="12" t="s">
        <v>5</v>
      </c>
      <c r="C9" s="13">
        <v>366</v>
      </c>
      <c r="D9" s="14">
        <f>C9/C17*100</f>
        <v>7.625</v>
      </c>
      <c r="E9" s="13">
        <v>63.227289999999996</v>
      </c>
      <c r="F9" s="14">
        <f>E9/E17*100</f>
        <v>11.2422658323954</v>
      </c>
      <c r="G9" s="13">
        <v>367</v>
      </c>
      <c r="H9" s="14">
        <f>G9/G17*100</f>
        <v>10.784601821921834</v>
      </c>
      <c r="I9" s="13">
        <v>63.740219999999994</v>
      </c>
      <c r="J9" s="14">
        <f>I9/I17*100</f>
        <v>2.494478676008549</v>
      </c>
      <c r="K9" s="13">
        <v>733</v>
      </c>
      <c r="L9" s="14">
        <f>K9/K17*100</f>
        <v>8.935755211507985</v>
      </c>
      <c r="M9" s="13">
        <v>126.96750999999999</v>
      </c>
      <c r="N9" s="14">
        <f>M9/M17*100</f>
        <v>4.072526979095838</v>
      </c>
    </row>
    <row r="10" spans="1:14" ht="12">
      <c r="A10" s="32"/>
      <c r="B10" s="12" t="s">
        <v>6</v>
      </c>
      <c r="C10" s="13">
        <v>296</v>
      </c>
      <c r="D10" s="14">
        <f>C10/C17*100</f>
        <v>6.166666666666667</v>
      </c>
      <c r="E10" s="13">
        <v>72.21848</v>
      </c>
      <c r="F10" s="14">
        <f>E10/E17*100</f>
        <v>12.84096392825836</v>
      </c>
      <c r="G10" s="13">
        <v>415</v>
      </c>
      <c r="H10" s="14">
        <f>G10/G17*100</f>
        <v>12.195121951219512</v>
      </c>
      <c r="I10" s="13">
        <v>101.95682</v>
      </c>
      <c r="J10" s="14">
        <f>I10/I17*100</f>
        <v>3.9900884145621394</v>
      </c>
      <c r="K10" s="13">
        <v>711</v>
      </c>
      <c r="L10" s="14">
        <f>K10/K17*100</f>
        <v>8.667560648543216</v>
      </c>
      <c r="M10" s="13">
        <v>174.17530000000002</v>
      </c>
      <c r="N10" s="14">
        <f>M10/M17*100</f>
        <v>5.586733238622318</v>
      </c>
    </row>
    <row r="11" spans="1:14" ht="12">
      <c r="A11" s="32"/>
      <c r="B11" s="12" t="s">
        <v>7</v>
      </c>
      <c r="C11" s="13">
        <v>199</v>
      </c>
      <c r="D11" s="14">
        <f>C11/C17*100</f>
        <v>4.145833333333333</v>
      </c>
      <c r="E11" s="13">
        <v>74.8894</v>
      </c>
      <c r="F11" s="14">
        <f>E11/E17*100</f>
        <v>13.315872668725673</v>
      </c>
      <c r="G11" s="13">
        <v>417</v>
      </c>
      <c r="H11" s="14">
        <f>G11/G17*100</f>
        <v>12.253893623273582</v>
      </c>
      <c r="I11" s="13">
        <v>160.53569</v>
      </c>
      <c r="J11" s="14">
        <f>I11/I17*100</f>
        <v>6.282577239980014</v>
      </c>
      <c r="K11" s="13">
        <v>616</v>
      </c>
      <c r="L11" s="14">
        <f>K11/K17*100</f>
        <v>7.509447763013531</v>
      </c>
      <c r="M11" s="13">
        <v>235.42509</v>
      </c>
      <c r="N11" s="14">
        <f>M11/M17*100</f>
        <v>7.551341524938671</v>
      </c>
    </row>
    <row r="12" spans="1:14" ht="12">
      <c r="A12" s="32"/>
      <c r="B12" s="12" t="s">
        <v>8</v>
      </c>
      <c r="C12" s="13">
        <v>92</v>
      </c>
      <c r="D12" s="14">
        <f>C12/C17*100</f>
        <v>1.9166666666666665</v>
      </c>
      <c r="E12" s="13">
        <v>60.73572</v>
      </c>
      <c r="F12" s="14">
        <f>E12/E17*100</f>
        <v>10.799246808805723</v>
      </c>
      <c r="G12" s="13">
        <v>323</v>
      </c>
      <c r="H12" s="14">
        <f>G12/G17*100</f>
        <v>9.491625036732295</v>
      </c>
      <c r="I12" s="13">
        <v>224.85413</v>
      </c>
      <c r="J12" s="14">
        <f>I12/I17*100</f>
        <v>8.79968460255478</v>
      </c>
      <c r="K12" s="13">
        <v>415</v>
      </c>
      <c r="L12" s="14">
        <f>K12/K17*100</f>
        <v>5.059124710471779</v>
      </c>
      <c r="M12" s="13">
        <v>285.58985</v>
      </c>
      <c r="N12" s="14">
        <f>M12/M17*100</f>
        <v>9.16039362417152</v>
      </c>
    </row>
    <row r="13" spans="1:14" ht="12">
      <c r="A13" s="32"/>
      <c r="B13" s="12" t="s">
        <v>9</v>
      </c>
      <c r="C13" s="13">
        <v>10</v>
      </c>
      <c r="D13" s="14">
        <f>C13/C17*100</f>
        <v>0.20833333333333334</v>
      </c>
      <c r="E13" s="13">
        <v>12.81635</v>
      </c>
      <c r="F13" s="14">
        <f>E13/E17*100</f>
        <v>2.278838990268613</v>
      </c>
      <c r="G13" s="13">
        <v>199</v>
      </c>
      <c r="H13" s="14">
        <f>G13/G17*100</f>
        <v>5.847781369379959</v>
      </c>
      <c r="I13" s="13">
        <v>284.43754</v>
      </c>
      <c r="J13" s="14">
        <f>I13/I17*100</f>
        <v>11.131486182293203</v>
      </c>
      <c r="K13" s="13">
        <v>209</v>
      </c>
      <c r="L13" s="14">
        <f>K13/K17*100</f>
        <v>2.5478483481653056</v>
      </c>
      <c r="M13" s="13">
        <v>297.25389</v>
      </c>
      <c r="N13" s="14">
        <f>M13/M17*100</f>
        <v>9.534521758095334</v>
      </c>
    </row>
    <row r="14" spans="1:14" ht="12">
      <c r="A14" s="32"/>
      <c r="B14" s="12" t="s">
        <v>10</v>
      </c>
      <c r="C14" s="13">
        <v>1</v>
      </c>
      <c r="D14" s="14">
        <f>C14/C17*100</f>
        <v>0.020833333333333336</v>
      </c>
      <c r="E14" s="13">
        <v>4.54135</v>
      </c>
      <c r="F14" s="14">
        <f>E14/E17*100</f>
        <v>0.8074846152341633</v>
      </c>
      <c r="G14" s="13">
        <v>120</v>
      </c>
      <c r="H14" s="14">
        <f>G14/G17*100</f>
        <v>3.5263003232441963</v>
      </c>
      <c r="I14" s="13">
        <v>356.14456</v>
      </c>
      <c r="J14" s="14">
        <f>I14/I17*100</f>
        <v>13.937746222031356</v>
      </c>
      <c r="K14" s="13">
        <v>121</v>
      </c>
      <c r="L14" s="14">
        <f>K14/K17*100</f>
        <v>1.4750700963062295</v>
      </c>
      <c r="M14" s="13">
        <v>360.68591000000004</v>
      </c>
      <c r="N14" s="14">
        <f>M14/M17*100</f>
        <v>11.569125829550675</v>
      </c>
    </row>
    <row r="15" spans="1:14" ht="12">
      <c r="A15" s="32"/>
      <c r="B15" s="12" t="s">
        <v>11</v>
      </c>
      <c r="C15" s="13">
        <v>0</v>
      </c>
      <c r="D15" s="14">
        <f>C15/C17*100</f>
        <v>0</v>
      </c>
      <c r="E15" s="13">
        <v>0</v>
      </c>
      <c r="F15" s="14">
        <f>E15/E17*100</f>
        <v>0</v>
      </c>
      <c r="G15" s="13">
        <v>44</v>
      </c>
      <c r="H15" s="14">
        <f>G15/G17*100</f>
        <v>1.2929767851895386</v>
      </c>
      <c r="I15" s="13">
        <v>307.14059</v>
      </c>
      <c r="J15" s="24">
        <f>I15/I17*100</f>
        <v>12.019971884183716</v>
      </c>
      <c r="K15" s="13">
        <v>44</v>
      </c>
      <c r="L15" s="14">
        <f>K15/K17*100</f>
        <v>0.5363891259295379</v>
      </c>
      <c r="M15" s="13">
        <v>307.14059</v>
      </c>
      <c r="N15" s="14">
        <f>M15/M17*100</f>
        <v>9.851641094248548</v>
      </c>
    </row>
    <row r="16" spans="1:14" ht="12">
      <c r="A16" s="32"/>
      <c r="B16" s="15" t="s">
        <v>12</v>
      </c>
      <c r="C16" s="16">
        <v>0</v>
      </c>
      <c r="D16" s="17">
        <f>C16/C17*100</f>
        <v>0</v>
      </c>
      <c r="E16" s="16">
        <v>0</v>
      </c>
      <c r="F16" s="17">
        <f>E16/E17*100</f>
        <v>0</v>
      </c>
      <c r="G16" s="16">
        <v>37</v>
      </c>
      <c r="H16" s="17">
        <f>G16/G17*100</f>
        <v>1.087275933000294</v>
      </c>
      <c r="I16" s="16">
        <v>931.7532</v>
      </c>
      <c r="J16" s="17">
        <f>I16/I17*100</f>
        <v>36.46423700299009</v>
      </c>
      <c r="K16" s="16">
        <v>37</v>
      </c>
      <c r="L16" s="17">
        <f>K16/K17*100</f>
        <v>0.4510544922589297</v>
      </c>
      <c r="M16" s="16">
        <v>931.7532</v>
      </c>
      <c r="N16" s="17">
        <f>M16/M17*100</f>
        <v>29.886307488103697</v>
      </c>
    </row>
    <row r="17" spans="1:14" ht="12">
      <c r="A17" s="32"/>
      <c r="B17" s="5" t="s">
        <v>13</v>
      </c>
      <c r="C17" s="19">
        <v>4800</v>
      </c>
      <c r="D17" s="18">
        <f>SUM(D6:D16)</f>
        <v>99.99999999999999</v>
      </c>
      <c r="E17" s="19">
        <v>562.407</v>
      </c>
      <c r="F17" s="18">
        <f>SUM(F6:F16)</f>
        <v>100</v>
      </c>
      <c r="G17" s="19">
        <v>3403</v>
      </c>
      <c r="H17" s="18">
        <f>SUM(H6:H16)</f>
        <v>100.00000000000001</v>
      </c>
      <c r="I17" s="19">
        <v>2555.2521500000003</v>
      </c>
      <c r="J17" s="18">
        <f>SUM(J6:J16)</f>
        <v>100</v>
      </c>
      <c r="K17" s="19">
        <v>8203</v>
      </c>
      <c r="L17" s="18">
        <f>SUM(L6:L16)</f>
        <v>99.99999999999999</v>
      </c>
      <c r="M17" s="19">
        <v>3117.65915</v>
      </c>
      <c r="N17" s="18">
        <f>SUM(N6:N16)</f>
        <v>100</v>
      </c>
    </row>
    <row r="18" spans="1:14" ht="12" customHeight="1">
      <c r="A18" s="32" t="s">
        <v>53</v>
      </c>
      <c r="B18" s="8" t="s">
        <v>52</v>
      </c>
      <c r="C18" s="9">
        <v>3054</v>
      </c>
      <c r="D18" s="10">
        <f>C18/C29*100</f>
        <v>40.12086179716238</v>
      </c>
      <c r="E18" s="9">
        <v>108.56162</v>
      </c>
      <c r="F18" s="10">
        <f>E18/E29*100</f>
        <v>15.992707928985542</v>
      </c>
      <c r="G18" s="9">
        <v>448</v>
      </c>
      <c r="H18" s="10">
        <f>G18/G29*100</f>
        <v>10.106023009248815</v>
      </c>
      <c r="I18" s="9">
        <v>14.92075</v>
      </c>
      <c r="J18" s="10">
        <f>I18/I29*100</f>
        <v>0.6278523133982906</v>
      </c>
      <c r="K18" s="9">
        <v>3502</v>
      </c>
      <c r="L18" s="10">
        <f>K18/K29*100</f>
        <v>29.07430469074305</v>
      </c>
      <c r="M18" s="9">
        <v>123.48237</v>
      </c>
      <c r="N18" s="10">
        <f>M18/M29*100</f>
        <v>4.041587186317174</v>
      </c>
    </row>
    <row r="19" spans="1:14" ht="12">
      <c r="A19" s="32"/>
      <c r="B19" s="12" t="s">
        <v>3</v>
      </c>
      <c r="C19" s="13">
        <v>2791</v>
      </c>
      <c r="D19" s="14">
        <f>C19/C29*100</f>
        <v>36.6657908565423</v>
      </c>
      <c r="E19" s="13">
        <v>197.29266</v>
      </c>
      <c r="F19" s="14">
        <f>E19/E29*100</f>
        <v>29.06408257276051</v>
      </c>
      <c r="G19" s="13">
        <v>981</v>
      </c>
      <c r="H19" s="14">
        <f>G19/G29*100</f>
        <v>22.129483419806</v>
      </c>
      <c r="I19" s="13">
        <v>73.51789</v>
      </c>
      <c r="J19" s="14">
        <f>I19/I29*100</f>
        <v>3.093569513104975</v>
      </c>
      <c r="K19" s="13">
        <v>3772</v>
      </c>
      <c r="L19" s="14">
        <f>K19/K29*100</f>
        <v>31.315898713158987</v>
      </c>
      <c r="M19" s="13">
        <v>270.81055000000003</v>
      </c>
      <c r="N19" s="14">
        <f>M19/M29*100</f>
        <v>8.863649513687715</v>
      </c>
    </row>
    <row r="20" spans="1:14" ht="12">
      <c r="A20" s="32"/>
      <c r="B20" s="12" t="s">
        <v>4</v>
      </c>
      <c r="C20" s="13">
        <v>908</v>
      </c>
      <c r="D20" s="14">
        <f>C20/C29*100</f>
        <v>11.928533893851814</v>
      </c>
      <c r="E20" s="13">
        <v>109.41465</v>
      </c>
      <c r="F20" s="14">
        <f>E20/E29*100</f>
        <v>16.118371673176743</v>
      </c>
      <c r="G20" s="13">
        <v>696</v>
      </c>
      <c r="H20" s="14">
        <f>G20/G29*100</f>
        <v>15.700428603654409</v>
      </c>
      <c r="I20" s="13">
        <v>84.7283</v>
      </c>
      <c r="J20" s="14">
        <f>I20/I29*100</f>
        <v>3.565293913865214</v>
      </c>
      <c r="K20" s="13">
        <v>1604</v>
      </c>
      <c r="L20" s="14">
        <f>K20/K29*100</f>
        <v>13.31672893316729</v>
      </c>
      <c r="M20" s="13">
        <v>194.14295</v>
      </c>
      <c r="N20" s="14">
        <f>M20/M29*100</f>
        <v>6.354313243532789</v>
      </c>
    </row>
    <row r="21" spans="1:14" ht="12">
      <c r="A21" s="32"/>
      <c r="B21" s="12" t="s">
        <v>5</v>
      </c>
      <c r="C21" s="13">
        <v>348</v>
      </c>
      <c r="D21" s="14">
        <f>C21/C29*100</f>
        <v>4.571728849185497</v>
      </c>
      <c r="E21" s="13">
        <v>59.83069</v>
      </c>
      <c r="F21" s="14">
        <f>E21/E29*100</f>
        <v>8.813932127760031</v>
      </c>
      <c r="G21" s="13">
        <v>458</v>
      </c>
      <c r="H21" s="14">
        <f>G21/G29*100</f>
        <v>10.331603879990976</v>
      </c>
      <c r="I21" s="13">
        <v>79.2393</v>
      </c>
      <c r="J21" s="14">
        <f>I21/I29*100</f>
        <v>3.3343215198338676</v>
      </c>
      <c r="K21" s="13">
        <v>806</v>
      </c>
      <c r="L21" s="14">
        <f>K21/K29*100</f>
        <v>6.691573266915733</v>
      </c>
      <c r="M21" s="13">
        <v>139.06999</v>
      </c>
      <c r="N21" s="14">
        <f>M21/M29*100</f>
        <v>4.55177115231314</v>
      </c>
    </row>
    <row r="22" spans="1:14" ht="12">
      <c r="A22" s="32"/>
      <c r="B22" s="12" t="s">
        <v>6</v>
      </c>
      <c r="C22" s="13">
        <v>300</v>
      </c>
      <c r="D22" s="14">
        <f>C22/C29*100</f>
        <v>3.9411455596426697</v>
      </c>
      <c r="E22" s="13">
        <v>71.62036</v>
      </c>
      <c r="F22" s="14">
        <f>E22/E29*100</f>
        <v>10.550722246488206</v>
      </c>
      <c r="G22" s="13">
        <v>554</v>
      </c>
      <c r="H22" s="14">
        <f>G22/G29*100</f>
        <v>12.497180239115723</v>
      </c>
      <c r="I22" s="13">
        <v>134.96687</v>
      </c>
      <c r="J22" s="14">
        <f>I22/I29*100</f>
        <v>5.679289684608773</v>
      </c>
      <c r="K22" s="13">
        <v>854</v>
      </c>
      <c r="L22" s="14">
        <f>K22/K29*100</f>
        <v>7.090078870900789</v>
      </c>
      <c r="M22" s="13">
        <v>206.58723</v>
      </c>
      <c r="N22" s="14">
        <f>M22/M29*100</f>
        <v>6.761615456722761</v>
      </c>
    </row>
    <row r="23" spans="1:14" ht="12">
      <c r="A23" s="32"/>
      <c r="B23" s="12" t="s">
        <v>7</v>
      </c>
      <c r="C23" s="13">
        <v>135</v>
      </c>
      <c r="D23" s="14">
        <f>C23/C29*100</f>
        <v>1.7735155018392013</v>
      </c>
      <c r="E23" s="13">
        <v>50.736180000000004</v>
      </c>
      <c r="F23" s="14">
        <f>E23/E29*100</f>
        <v>7.474178334594102</v>
      </c>
      <c r="G23" s="13">
        <v>543</v>
      </c>
      <c r="H23" s="14">
        <f>G23/G29*100</f>
        <v>12.249041281299347</v>
      </c>
      <c r="I23" s="13">
        <v>206.37874000000002</v>
      </c>
      <c r="J23" s="14">
        <f>I23/I29*100</f>
        <v>8.684239689373815</v>
      </c>
      <c r="K23" s="13">
        <v>678</v>
      </c>
      <c r="L23" s="14">
        <f>K23/K29*100</f>
        <v>5.628891656288917</v>
      </c>
      <c r="M23" s="13">
        <v>257.11492</v>
      </c>
      <c r="N23" s="14">
        <f>M23/M29*100</f>
        <v>8.415390521602115</v>
      </c>
    </row>
    <row r="24" spans="1:14" ht="12">
      <c r="A24" s="32"/>
      <c r="B24" s="12" t="s">
        <v>8</v>
      </c>
      <c r="C24" s="13">
        <v>60</v>
      </c>
      <c r="D24" s="14">
        <f>C24/C29*100</f>
        <v>0.7882291119285338</v>
      </c>
      <c r="E24" s="13">
        <v>37.83634</v>
      </c>
      <c r="F24" s="14">
        <f>E24/E29*100</f>
        <v>5.573844004186681</v>
      </c>
      <c r="G24" s="13">
        <v>393</v>
      </c>
      <c r="H24" s="14">
        <f>G24/G29*100</f>
        <v>8.86532822016693</v>
      </c>
      <c r="I24" s="13">
        <v>276.48707</v>
      </c>
      <c r="J24" s="14">
        <f>I24/I29*100</f>
        <v>11.634337853272465</v>
      </c>
      <c r="K24" s="13">
        <v>453</v>
      </c>
      <c r="L24" s="14">
        <f>K24/K29*100</f>
        <v>3.7608966376089668</v>
      </c>
      <c r="M24" s="13">
        <v>314.32341</v>
      </c>
      <c r="N24" s="14">
        <f>M24/M29*100</f>
        <v>10.287828669108956</v>
      </c>
    </row>
    <row r="25" spans="1:14" ht="12">
      <c r="A25" s="32"/>
      <c r="B25" s="12" t="s">
        <v>9</v>
      </c>
      <c r="C25" s="13">
        <v>12</v>
      </c>
      <c r="D25" s="14">
        <f>C25/C29*100</f>
        <v>0.1576458223857068</v>
      </c>
      <c r="E25" s="13">
        <v>15.28347</v>
      </c>
      <c r="F25" s="14">
        <f>E25/E29*100</f>
        <v>2.251477749239673</v>
      </c>
      <c r="G25" s="13">
        <v>198</v>
      </c>
      <c r="H25" s="14">
        <f>G25/G29*100</f>
        <v>4.466501240694789</v>
      </c>
      <c r="I25" s="13">
        <v>268.28084</v>
      </c>
      <c r="J25" s="14">
        <f>I25/I29*100</f>
        <v>11.289026760346275</v>
      </c>
      <c r="K25" s="13">
        <v>210</v>
      </c>
      <c r="L25" s="14">
        <f>K25/K29*100</f>
        <v>1.7434620174346203</v>
      </c>
      <c r="M25" s="13">
        <v>283.56431</v>
      </c>
      <c r="N25" s="14">
        <f>M25/M29*100</f>
        <v>9.281081030376003</v>
      </c>
    </row>
    <row r="26" spans="1:14" ht="12">
      <c r="A26" s="32"/>
      <c r="B26" s="12" t="s">
        <v>10</v>
      </c>
      <c r="C26" s="13">
        <v>2</v>
      </c>
      <c r="D26" s="14">
        <f>C26/C29*100</f>
        <v>0.02627430373095113</v>
      </c>
      <c r="E26" s="13">
        <v>6.00441</v>
      </c>
      <c r="F26" s="14">
        <f>E26/E29*100</f>
        <v>0.884537052927914</v>
      </c>
      <c r="G26" s="13">
        <v>97</v>
      </c>
      <c r="H26" s="14">
        <f>G26/G29*100</f>
        <v>2.1881344461989625</v>
      </c>
      <c r="I26" s="13">
        <v>292.18521</v>
      </c>
      <c r="J26" s="14">
        <f>I26/I29*100</f>
        <v>12.294902068546511</v>
      </c>
      <c r="K26" s="13">
        <v>99</v>
      </c>
      <c r="L26" s="14">
        <f>K26/K29*100</f>
        <v>0.821917808219178</v>
      </c>
      <c r="M26" s="13">
        <v>298.18962</v>
      </c>
      <c r="N26" s="14">
        <f>M26/M29*100</f>
        <v>9.759768518249102</v>
      </c>
    </row>
    <row r="27" spans="1:14" ht="12">
      <c r="A27" s="32"/>
      <c r="B27" s="12" t="s">
        <v>11</v>
      </c>
      <c r="C27" s="13">
        <v>0</v>
      </c>
      <c r="D27" s="14">
        <f>C27/C29*100</f>
        <v>0</v>
      </c>
      <c r="E27" s="13">
        <v>0</v>
      </c>
      <c r="F27" s="14">
        <f>E27/E29*100</f>
        <v>0</v>
      </c>
      <c r="G27" s="13">
        <v>36</v>
      </c>
      <c r="H27" s="14">
        <f>G27/G29*100</f>
        <v>0.8120911346717798</v>
      </c>
      <c r="I27" s="13">
        <v>251.16203</v>
      </c>
      <c r="J27" s="14">
        <f>I27/I29*100</f>
        <v>10.568681974653476</v>
      </c>
      <c r="K27" s="13">
        <v>36</v>
      </c>
      <c r="L27" s="14">
        <f>K27/K29*100</f>
        <v>0.29887920298879206</v>
      </c>
      <c r="M27" s="13">
        <v>251.16203</v>
      </c>
      <c r="N27" s="14">
        <f>M27/M29*100</f>
        <v>8.220551987602843</v>
      </c>
    </row>
    <row r="28" spans="1:14" ht="12">
      <c r="A28" s="32"/>
      <c r="B28" s="15" t="s">
        <v>12</v>
      </c>
      <c r="C28" s="16">
        <v>2</v>
      </c>
      <c r="D28" s="17">
        <f>C28/C29*100</f>
        <v>0.02627430373095113</v>
      </c>
      <c r="E28" s="16">
        <v>22.23912</v>
      </c>
      <c r="F28" s="17">
        <f>E28/E29*100</f>
        <v>3.2761463098806094</v>
      </c>
      <c r="G28" s="16">
        <v>29</v>
      </c>
      <c r="H28" s="17">
        <f>G28/G29*100</f>
        <v>0.6541845251522671</v>
      </c>
      <c r="I28" s="16">
        <v>694.60748</v>
      </c>
      <c r="J28" s="17">
        <f>I28/I29*100</f>
        <v>29.228484708996326</v>
      </c>
      <c r="K28" s="16">
        <v>31</v>
      </c>
      <c r="L28" s="17">
        <f>K28/K29*100</f>
        <v>0.25736820257368204</v>
      </c>
      <c r="M28" s="16">
        <v>716.8466000000001</v>
      </c>
      <c r="N28" s="17">
        <f>M28/M29*100</f>
        <v>23.462442720487413</v>
      </c>
    </row>
    <row r="29" spans="1:14" ht="12">
      <c r="A29" s="32"/>
      <c r="B29" s="5" t="s">
        <v>13</v>
      </c>
      <c r="C29" s="19">
        <v>7612</v>
      </c>
      <c r="D29" s="18">
        <f>SUM(D18:D28)</f>
        <v>100</v>
      </c>
      <c r="E29" s="19">
        <v>678.8195</v>
      </c>
      <c r="F29" s="18">
        <f>SUM(F18:F28)</f>
        <v>100</v>
      </c>
      <c r="G29" s="19">
        <v>4433</v>
      </c>
      <c r="H29" s="18">
        <f>SUM(H18:H28)</f>
        <v>99.99999999999997</v>
      </c>
      <c r="I29" s="19">
        <v>2376.4744800000003</v>
      </c>
      <c r="J29" s="18">
        <f>SUM(J18:J28)</f>
        <v>100</v>
      </c>
      <c r="K29" s="19">
        <v>12045</v>
      </c>
      <c r="L29" s="18">
        <f>SUM(L18:L28)</f>
        <v>100.00000000000001</v>
      </c>
      <c r="M29" s="19">
        <v>3055.29398</v>
      </c>
      <c r="N29" s="18">
        <f>SUM(N18:N28)</f>
        <v>100.00000000000001</v>
      </c>
    </row>
    <row r="30" spans="1:14" ht="12" customHeight="1">
      <c r="A30" s="32" t="s">
        <v>54</v>
      </c>
      <c r="B30" s="8" t="s">
        <v>52</v>
      </c>
      <c r="C30" s="9">
        <v>1981</v>
      </c>
      <c r="D30" s="10">
        <f>C30/C41*100</f>
        <v>15.45121285391155</v>
      </c>
      <c r="E30" s="9">
        <v>72.35616999999999</v>
      </c>
      <c r="F30" s="10">
        <f>E30/E41*100</f>
        <v>3.863489435165161</v>
      </c>
      <c r="G30" s="9">
        <v>382</v>
      </c>
      <c r="H30" s="10">
        <f>G30/G41*100</f>
        <v>7.038879675695596</v>
      </c>
      <c r="I30" s="9">
        <v>11.14115</v>
      </c>
      <c r="J30" s="10">
        <f>I30/I41*100</f>
        <v>0.2066302053434994</v>
      </c>
      <c r="K30" s="9">
        <v>2363</v>
      </c>
      <c r="L30" s="10">
        <f>K30/K41*100</f>
        <v>12.949364313897412</v>
      </c>
      <c r="M30" s="9">
        <v>83.49732</v>
      </c>
      <c r="N30" s="10">
        <f>M30/M41*100</f>
        <v>1.1493647517284746</v>
      </c>
    </row>
    <row r="31" spans="1:14" ht="12">
      <c r="A31" s="32"/>
      <c r="B31" s="12" t="s">
        <v>3</v>
      </c>
      <c r="C31" s="13">
        <v>4580</v>
      </c>
      <c r="D31" s="14">
        <f>C31/C41*100</f>
        <v>35.7226425395835</v>
      </c>
      <c r="E31" s="13">
        <v>333.56721</v>
      </c>
      <c r="F31" s="14">
        <f>E31/E41*100</f>
        <v>17.810967492509885</v>
      </c>
      <c r="G31" s="13">
        <v>847</v>
      </c>
      <c r="H31" s="14">
        <f>G31/G41*100</f>
        <v>15.60714943799521</v>
      </c>
      <c r="I31" s="13">
        <v>64.37045</v>
      </c>
      <c r="J31" s="14">
        <f>I31/I41*100</f>
        <v>1.1938515594488417</v>
      </c>
      <c r="K31" s="13">
        <v>5427</v>
      </c>
      <c r="L31" s="14">
        <f>K31/K41*100</f>
        <v>29.74024550635686</v>
      </c>
      <c r="M31" s="13">
        <v>397.93766000000005</v>
      </c>
      <c r="N31" s="14">
        <f>M31/M41*100</f>
        <v>5.477726947275794</v>
      </c>
    </row>
    <row r="32" spans="1:14" ht="12">
      <c r="A32" s="32"/>
      <c r="B32" s="12" t="s">
        <v>4</v>
      </c>
      <c r="C32" s="13">
        <v>2546</v>
      </c>
      <c r="D32" s="14">
        <f>C32/C41*100</f>
        <v>19.858045394275017</v>
      </c>
      <c r="E32" s="13">
        <v>310.04005</v>
      </c>
      <c r="F32" s="14">
        <f>E32/E41*100</f>
        <v>16.554724464452423</v>
      </c>
      <c r="G32" s="13">
        <v>763</v>
      </c>
      <c r="H32" s="14">
        <f>G32/G41*100</f>
        <v>14.059332964805602</v>
      </c>
      <c r="I32" s="13">
        <v>94.43148</v>
      </c>
      <c r="J32" s="14">
        <f>I32/I41*100</f>
        <v>1.751380791326798</v>
      </c>
      <c r="K32" s="13">
        <v>3309</v>
      </c>
      <c r="L32" s="14">
        <f>K32/K41*100</f>
        <v>18.133494081543184</v>
      </c>
      <c r="M32" s="13">
        <v>404.47153</v>
      </c>
      <c r="N32" s="14">
        <f>M32/M41*100</f>
        <v>5.567667556990886</v>
      </c>
    </row>
    <row r="33" spans="1:14" ht="12">
      <c r="A33" s="32"/>
      <c r="B33" s="12" t="s">
        <v>5</v>
      </c>
      <c r="C33" s="13">
        <v>1414</v>
      </c>
      <c r="D33" s="14">
        <f>C33/C41*100</f>
        <v>11.02878090632556</v>
      </c>
      <c r="E33" s="13">
        <v>243.26175999999998</v>
      </c>
      <c r="F33" s="14">
        <f>E33/E41*100</f>
        <v>12.989068378545785</v>
      </c>
      <c r="G33" s="13">
        <v>593</v>
      </c>
      <c r="H33" s="14">
        <f>G33/G41*100</f>
        <v>10.926847245255205</v>
      </c>
      <c r="I33" s="13">
        <v>103.82786</v>
      </c>
      <c r="J33" s="14">
        <f>I33/I41*100</f>
        <v>1.9256514841085624</v>
      </c>
      <c r="K33" s="13">
        <v>2007</v>
      </c>
      <c r="L33" s="14">
        <f>K33/K41*100</f>
        <v>10.998465585269619</v>
      </c>
      <c r="M33" s="13">
        <v>347.08961999999997</v>
      </c>
      <c r="N33" s="14">
        <f>M33/M41*100</f>
        <v>4.777788974769854</v>
      </c>
    </row>
    <row r="34" spans="1:14" ht="12">
      <c r="A34" s="32"/>
      <c r="B34" s="12" t="s">
        <v>6</v>
      </c>
      <c r="C34" s="13">
        <v>1188</v>
      </c>
      <c r="D34" s="14">
        <f>C34/C41*100</f>
        <v>9.266047890180173</v>
      </c>
      <c r="E34" s="13">
        <v>286.03639</v>
      </c>
      <c r="F34" s="14">
        <f>E34/E41*100</f>
        <v>15.273038509884948</v>
      </c>
      <c r="G34" s="13">
        <v>716</v>
      </c>
      <c r="H34" s="14">
        <f>G34/G41*100</f>
        <v>13.193292795282845</v>
      </c>
      <c r="I34" s="13">
        <v>176.6427</v>
      </c>
      <c r="J34" s="14">
        <f>I34/I41*100</f>
        <v>3.2761175797319098</v>
      </c>
      <c r="K34" s="13">
        <v>1904</v>
      </c>
      <c r="L34" s="14">
        <f>K34/K41*100</f>
        <v>10.4340201665936</v>
      </c>
      <c r="M34" s="13">
        <v>462.67909000000003</v>
      </c>
      <c r="N34" s="14">
        <f>M34/M41*100</f>
        <v>6.3689114501855455</v>
      </c>
    </row>
    <row r="35" spans="1:14" ht="12">
      <c r="A35" s="32"/>
      <c r="B35" s="12" t="s">
        <v>7</v>
      </c>
      <c r="C35" s="13">
        <v>768</v>
      </c>
      <c r="D35" s="14">
        <f>C35/C41*100</f>
        <v>5.990172373449809</v>
      </c>
      <c r="E35" s="13">
        <v>289.68619</v>
      </c>
      <c r="F35" s="14">
        <f>E35/E41*100</f>
        <v>15.467921181818328</v>
      </c>
      <c r="G35" s="13">
        <v>755</v>
      </c>
      <c r="H35" s="14">
        <f>G35/G41*100</f>
        <v>13.911921872120878</v>
      </c>
      <c r="I35" s="13">
        <v>291.65599999999995</v>
      </c>
      <c r="J35" s="14">
        <f>I35/I41*100</f>
        <v>5.409220697115078</v>
      </c>
      <c r="K35" s="13">
        <v>1523</v>
      </c>
      <c r="L35" s="14">
        <f>K35/K41*100</f>
        <v>8.34612012275318</v>
      </c>
      <c r="M35" s="13">
        <v>581.34219</v>
      </c>
      <c r="N35" s="14">
        <f>M35/M41*100</f>
        <v>8.002343331242697</v>
      </c>
    </row>
    <row r="36" spans="1:14" ht="12">
      <c r="A36" s="32"/>
      <c r="B36" s="12" t="s">
        <v>8</v>
      </c>
      <c r="C36" s="13">
        <v>261</v>
      </c>
      <c r="D36" s="14">
        <f>C36/C41*100</f>
        <v>2.0357226425395836</v>
      </c>
      <c r="E36" s="13">
        <v>175.00444000000002</v>
      </c>
      <c r="F36" s="14">
        <f>E36/E41*100</f>
        <v>9.344438837033463</v>
      </c>
      <c r="G36" s="13">
        <v>634</v>
      </c>
      <c r="H36" s="14">
        <f>G36/G41*100</f>
        <v>11.682329095264418</v>
      </c>
      <c r="I36" s="13">
        <v>446.1033</v>
      </c>
      <c r="J36" s="14">
        <f>I36/I41*100</f>
        <v>8.27368956377149</v>
      </c>
      <c r="K36" s="13">
        <v>895</v>
      </c>
      <c r="L36" s="14">
        <f>K36/K41*100</f>
        <v>4.904647084612012</v>
      </c>
      <c r="M36" s="13">
        <v>621.10774</v>
      </c>
      <c r="N36" s="14">
        <f>M36/M41*100</f>
        <v>8.54972762457207</v>
      </c>
    </row>
    <row r="37" spans="1:14" ht="12">
      <c r="A37" s="32"/>
      <c r="B37" s="12" t="s">
        <v>9</v>
      </c>
      <c r="C37" s="13">
        <v>70</v>
      </c>
      <c r="D37" s="14">
        <f>C37/C41*100</f>
        <v>0.545979252788394</v>
      </c>
      <c r="E37" s="13">
        <v>92.16189999999999</v>
      </c>
      <c r="F37" s="14">
        <f>E37/E41*100</f>
        <v>4.921025076019752</v>
      </c>
      <c r="G37" s="13">
        <v>334</v>
      </c>
      <c r="H37" s="14">
        <f>G37/G41*100</f>
        <v>6.1544131195872485</v>
      </c>
      <c r="I37" s="13">
        <v>461.67805</v>
      </c>
      <c r="J37" s="14">
        <f>I37/I41*100</f>
        <v>8.562547876483702</v>
      </c>
      <c r="K37" s="13">
        <v>404</v>
      </c>
      <c r="L37" s="14">
        <f>K37/K41*100</f>
        <v>2.213941253836037</v>
      </c>
      <c r="M37" s="13">
        <v>553.83995</v>
      </c>
      <c r="N37" s="14">
        <f>M37/M41*100</f>
        <v>7.6237670458053115</v>
      </c>
    </row>
    <row r="38" spans="1:14" ht="12">
      <c r="A38" s="32"/>
      <c r="B38" s="12" t="s">
        <v>10</v>
      </c>
      <c r="C38" s="13">
        <v>10</v>
      </c>
      <c r="D38" s="14">
        <f>C38/C41*100</f>
        <v>0.07799703611262772</v>
      </c>
      <c r="E38" s="13">
        <v>31.36816</v>
      </c>
      <c r="F38" s="14">
        <f>E38/E41*100</f>
        <v>1.6749166624017056</v>
      </c>
      <c r="G38" s="13">
        <v>224</v>
      </c>
      <c r="H38" s="14">
        <f>G38/G41*100</f>
        <v>4.127510595172287</v>
      </c>
      <c r="I38" s="13">
        <v>677.12374</v>
      </c>
      <c r="J38" s="14">
        <f>I38/I41*100</f>
        <v>12.558328129426343</v>
      </c>
      <c r="K38" s="13">
        <v>234</v>
      </c>
      <c r="L38" s="14">
        <f>K38/K41*100</f>
        <v>1.2823323103901798</v>
      </c>
      <c r="M38" s="13">
        <v>708.4919</v>
      </c>
      <c r="N38" s="14">
        <f>M38/M41*100</f>
        <v>9.752595852718807</v>
      </c>
    </row>
    <row r="39" spans="1:14" ht="12">
      <c r="A39" s="32"/>
      <c r="B39" s="12" t="s">
        <v>11</v>
      </c>
      <c r="C39" s="13">
        <v>2</v>
      </c>
      <c r="D39" s="14">
        <f>C39/C41*100</f>
        <v>0.015599407222525544</v>
      </c>
      <c r="E39" s="13">
        <v>15.97531</v>
      </c>
      <c r="F39" s="14">
        <f>E39/E41*100</f>
        <v>0.8530086847947917</v>
      </c>
      <c r="G39" s="13">
        <v>102</v>
      </c>
      <c r="H39" s="14">
        <f>G39/G41*100</f>
        <v>1.8794914317302378</v>
      </c>
      <c r="I39" s="13">
        <v>722.49776</v>
      </c>
      <c r="J39" s="14">
        <f>I39/I41*100</f>
        <v>13.39986092180954</v>
      </c>
      <c r="K39" s="13">
        <v>104</v>
      </c>
      <c r="L39" s="14">
        <f>K39/K41*100</f>
        <v>0.5699254712845244</v>
      </c>
      <c r="M39" s="13">
        <v>738.47307</v>
      </c>
      <c r="N39" s="14">
        <f>M39/M41*100</f>
        <v>10.165295326349568</v>
      </c>
    </row>
    <row r="40" spans="1:14" ht="12">
      <c r="A40" s="32"/>
      <c r="B40" s="15" t="s">
        <v>12</v>
      </c>
      <c r="C40" s="16">
        <v>1</v>
      </c>
      <c r="D40" s="17">
        <f>C40/C41*100</f>
        <v>0.007799703611262772</v>
      </c>
      <c r="E40" s="16">
        <v>23.36157</v>
      </c>
      <c r="F40" s="17">
        <f>E40/E41*100</f>
        <v>1.2474012773737388</v>
      </c>
      <c r="G40" s="16">
        <v>77</v>
      </c>
      <c r="H40" s="17">
        <f>G40/G41*100</f>
        <v>1.4188317670904735</v>
      </c>
      <c r="I40" s="16">
        <v>2342.3577999999998</v>
      </c>
      <c r="J40" s="17">
        <f>I40/I41*100</f>
        <v>43.44272119143423</v>
      </c>
      <c r="K40" s="16">
        <v>78</v>
      </c>
      <c r="L40" s="17">
        <f>K40/K41*100</f>
        <v>0.42744410346339323</v>
      </c>
      <c r="M40" s="16">
        <v>2365.71937</v>
      </c>
      <c r="N40" s="17">
        <f>M40/M41*100</f>
        <v>32.564811138361</v>
      </c>
    </row>
    <row r="41" spans="1:14" ht="12">
      <c r="A41" s="32"/>
      <c r="B41" s="5" t="s">
        <v>13</v>
      </c>
      <c r="C41" s="19">
        <v>12821</v>
      </c>
      <c r="D41" s="18">
        <f>SUM(D30:D40)</f>
        <v>100.00000000000003</v>
      </c>
      <c r="E41" s="19">
        <v>1872.8191500000003</v>
      </c>
      <c r="F41" s="18">
        <f>SUM(F30:F40)</f>
        <v>99.99999999999996</v>
      </c>
      <c r="G41" s="19">
        <v>5427</v>
      </c>
      <c r="H41" s="18">
        <f>SUM(H30:H40)</f>
        <v>100</v>
      </c>
      <c r="I41" s="19">
        <v>5391.83029</v>
      </c>
      <c r="J41" s="18">
        <f>SUM(J30:J40)</f>
        <v>100</v>
      </c>
      <c r="K41" s="19">
        <v>18248</v>
      </c>
      <c r="L41" s="18">
        <f>SUM(L30:L40)</f>
        <v>99.99999999999999</v>
      </c>
      <c r="M41" s="19">
        <v>7264.649439999999</v>
      </c>
      <c r="N41" s="18">
        <f>SUM(N30:N40)</f>
        <v>100</v>
      </c>
    </row>
    <row r="42" spans="1:14" ht="12" customHeight="1">
      <c r="A42" s="32" t="s">
        <v>55</v>
      </c>
      <c r="B42" s="8" t="s">
        <v>52</v>
      </c>
      <c r="C42" s="9">
        <v>4740</v>
      </c>
      <c r="D42" s="10">
        <f>C42/C53*100</f>
        <v>14.484781811514486</v>
      </c>
      <c r="E42" s="9">
        <v>170.46935</v>
      </c>
      <c r="F42" s="10">
        <f>E42/E53*100</f>
        <v>3.625366351450845</v>
      </c>
      <c r="G42" s="9">
        <v>530</v>
      </c>
      <c r="H42" s="10">
        <f>G42/G53*100</f>
        <v>9.14265999654994</v>
      </c>
      <c r="I42" s="9">
        <v>14.76771</v>
      </c>
      <c r="J42" s="10">
        <f>I42/I53*100</f>
        <v>0.421869473352809</v>
      </c>
      <c r="K42" s="9">
        <v>5270</v>
      </c>
      <c r="L42" s="10">
        <f>K42/K53*100</f>
        <v>13.68084940681706</v>
      </c>
      <c r="M42" s="9">
        <v>185.23706</v>
      </c>
      <c r="N42" s="10">
        <f>M42/M53*100</f>
        <v>2.2582538797808147</v>
      </c>
    </row>
    <row r="43" spans="1:14" ht="12">
      <c r="A43" s="32"/>
      <c r="B43" s="12" t="s">
        <v>3</v>
      </c>
      <c r="C43" s="13">
        <v>12241</v>
      </c>
      <c r="D43" s="14">
        <f>C43/C53*100</f>
        <v>37.40679623517907</v>
      </c>
      <c r="E43" s="13">
        <v>891.45389</v>
      </c>
      <c r="F43" s="14">
        <f>E43/E53*100</f>
        <v>18.95852208432755</v>
      </c>
      <c r="G43" s="13">
        <v>968</v>
      </c>
      <c r="H43" s="14">
        <f>G43/G53*100</f>
        <v>16.698292220113853</v>
      </c>
      <c r="I43" s="13">
        <v>73.81816</v>
      </c>
      <c r="J43" s="14">
        <f>I43/I53*100</f>
        <v>2.1087648852173695</v>
      </c>
      <c r="K43" s="13">
        <v>13209</v>
      </c>
      <c r="L43" s="14">
        <f>K43/K53*100</f>
        <v>34.290387061602765</v>
      </c>
      <c r="M43" s="13">
        <v>965.27205</v>
      </c>
      <c r="N43" s="14">
        <f>M43/M53*100</f>
        <v>11.767782062382553</v>
      </c>
    </row>
    <row r="44" spans="1:14" ht="12">
      <c r="A44" s="32"/>
      <c r="B44" s="12" t="s">
        <v>4</v>
      </c>
      <c r="C44" s="13">
        <v>6298</v>
      </c>
      <c r="D44" s="14">
        <f>C44/C53*100</f>
        <v>19.245813470235912</v>
      </c>
      <c r="E44" s="13">
        <v>766.04619</v>
      </c>
      <c r="F44" s="14">
        <f>E44/E53*100</f>
        <v>16.29148043846663</v>
      </c>
      <c r="G44" s="13">
        <v>901</v>
      </c>
      <c r="H44" s="14">
        <f>G44/G53*100</f>
        <v>15.542521994134898</v>
      </c>
      <c r="I44" s="13">
        <v>111.32227999999999</v>
      </c>
      <c r="J44" s="14">
        <f>I44/I53*100</f>
        <v>3.1801458476658837</v>
      </c>
      <c r="K44" s="13">
        <v>7199</v>
      </c>
      <c r="L44" s="14">
        <f>K44/K53*100</f>
        <v>18.688507567300952</v>
      </c>
      <c r="M44" s="13">
        <v>877.36847</v>
      </c>
      <c r="N44" s="14">
        <f>M44/M53*100</f>
        <v>10.696135813075728</v>
      </c>
    </row>
    <row r="45" spans="1:14" ht="12">
      <c r="A45" s="32"/>
      <c r="B45" s="12" t="s">
        <v>5</v>
      </c>
      <c r="C45" s="13">
        <v>3646</v>
      </c>
      <c r="D45" s="14">
        <f>C45/C53*100</f>
        <v>11.141669722527809</v>
      </c>
      <c r="E45" s="13">
        <v>628.76126</v>
      </c>
      <c r="F45" s="14">
        <f>E45/E53*100</f>
        <v>13.371846112511346</v>
      </c>
      <c r="G45" s="13">
        <v>626</v>
      </c>
      <c r="H45" s="14">
        <f>G45/G53*100</f>
        <v>10.798688977057099</v>
      </c>
      <c r="I45" s="13">
        <v>108.75237</v>
      </c>
      <c r="J45" s="14">
        <f>I45/I53*100</f>
        <v>3.106731176178963</v>
      </c>
      <c r="K45" s="13">
        <v>4272</v>
      </c>
      <c r="L45" s="14">
        <f>K45/K53*100</f>
        <v>11.090054775317359</v>
      </c>
      <c r="M45" s="13">
        <v>737.51363</v>
      </c>
      <c r="N45" s="14">
        <f>M45/M53*100</f>
        <v>8.991143653104473</v>
      </c>
    </row>
    <row r="46" spans="1:14" ht="12">
      <c r="A46" s="32"/>
      <c r="B46" s="12" t="s">
        <v>6</v>
      </c>
      <c r="C46" s="13">
        <v>3051</v>
      </c>
      <c r="D46" s="14">
        <f>C46/C53*100</f>
        <v>9.323432343234323</v>
      </c>
      <c r="E46" s="13">
        <v>738.22931</v>
      </c>
      <c r="F46" s="14">
        <f>E46/E53*100</f>
        <v>15.699899718798568</v>
      </c>
      <c r="G46" s="13">
        <v>817</v>
      </c>
      <c r="H46" s="14">
        <f>G46/G53*100</f>
        <v>14.093496636191134</v>
      </c>
      <c r="I46" s="13">
        <v>198.66580000000002</v>
      </c>
      <c r="J46" s="14">
        <f>I46/I53*100</f>
        <v>5.675289968398248</v>
      </c>
      <c r="K46" s="13">
        <v>3868</v>
      </c>
      <c r="L46" s="14">
        <f>K46/K53*100</f>
        <v>10.041276187014875</v>
      </c>
      <c r="M46" s="13">
        <v>936.89511</v>
      </c>
      <c r="N46" s="14">
        <f>M46/M53*100</f>
        <v>11.421834362438991</v>
      </c>
    </row>
    <row r="47" spans="1:14" ht="12">
      <c r="A47" s="32"/>
      <c r="B47" s="12" t="s">
        <v>7</v>
      </c>
      <c r="C47" s="13">
        <v>1911</v>
      </c>
      <c r="D47" s="14">
        <f>C47/C53*100</f>
        <v>5.83975064173084</v>
      </c>
      <c r="E47" s="13">
        <v>714.22691</v>
      </c>
      <c r="F47" s="14">
        <f>E47/E53*100</f>
        <v>15.189441426360286</v>
      </c>
      <c r="G47" s="13">
        <v>798</v>
      </c>
      <c r="H47" s="14">
        <f>G47/G53*100</f>
        <v>13.765740900465758</v>
      </c>
      <c r="I47" s="13">
        <v>307.9359</v>
      </c>
      <c r="J47" s="14">
        <f>I47/I53*100</f>
        <v>8.796811148067187</v>
      </c>
      <c r="K47" s="13">
        <v>2709</v>
      </c>
      <c r="L47" s="14">
        <f>K47/K53*100</f>
        <v>7.032527712157005</v>
      </c>
      <c r="M47" s="13">
        <v>1022.1628099999999</v>
      </c>
      <c r="N47" s="14">
        <f>M47/M53*100</f>
        <v>12.461346187691381</v>
      </c>
    </row>
    <row r="48" spans="1:14" ht="12">
      <c r="A48" s="32"/>
      <c r="B48" s="12" t="s">
        <v>8</v>
      </c>
      <c r="C48" s="13">
        <v>654</v>
      </c>
      <c r="D48" s="14">
        <f>C48/C53*100</f>
        <v>1.9985331866519986</v>
      </c>
      <c r="E48" s="13">
        <v>430.17080999999996</v>
      </c>
      <c r="F48" s="14">
        <f>E48/E53*100</f>
        <v>9.148429204137603</v>
      </c>
      <c r="G48" s="13">
        <v>606</v>
      </c>
      <c r="H48" s="14">
        <f>G48/G53*100</f>
        <v>10.45368293945144</v>
      </c>
      <c r="I48" s="13">
        <v>420.30911</v>
      </c>
      <c r="J48" s="14">
        <f>I48/I53*100</f>
        <v>12.006978934519156</v>
      </c>
      <c r="K48" s="13">
        <v>1260</v>
      </c>
      <c r="L48" s="14">
        <f>K48/K53*100</f>
        <v>3.270943121933491</v>
      </c>
      <c r="M48" s="13">
        <v>850.47992</v>
      </c>
      <c r="N48" s="14">
        <f>M48/M53*100</f>
        <v>10.368333307685173</v>
      </c>
    </row>
    <row r="49" spans="1:14" ht="12">
      <c r="A49" s="32"/>
      <c r="B49" s="12" t="s">
        <v>9</v>
      </c>
      <c r="C49" s="13">
        <v>135</v>
      </c>
      <c r="D49" s="14">
        <f>C49/C53*100</f>
        <v>0.4125412541254125</v>
      </c>
      <c r="E49" s="13">
        <v>178.14076</v>
      </c>
      <c r="F49" s="14">
        <f>E49/E53*100</f>
        <v>3.7885139887368644</v>
      </c>
      <c r="G49" s="13">
        <v>304</v>
      </c>
      <c r="H49" s="14">
        <f>G49/G53*100</f>
        <v>5.244091771606003</v>
      </c>
      <c r="I49" s="13">
        <v>418.80377</v>
      </c>
      <c r="J49" s="14">
        <f>I49/I53*100</f>
        <v>11.96397585597706</v>
      </c>
      <c r="K49" s="13">
        <v>439</v>
      </c>
      <c r="L49" s="14">
        <f>K49/K53*100</f>
        <v>1.1396381194673035</v>
      </c>
      <c r="M49" s="13">
        <v>596.94453</v>
      </c>
      <c r="N49" s="14">
        <f>M49/M53*100</f>
        <v>7.277443838109042</v>
      </c>
    </row>
    <row r="50" spans="1:14" ht="12">
      <c r="A50" s="32"/>
      <c r="B50" s="12" t="s">
        <v>10</v>
      </c>
      <c r="C50" s="13">
        <v>39</v>
      </c>
      <c r="D50" s="14">
        <f>C50/C53*100</f>
        <v>0.11917858452511919</v>
      </c>
      <c r="E50" s="13">
        <v>117.1075</v>
      </c>
      <c r="F50" s="14">
        <f>E50/E53*100</f>
        <v>2.49052155124971</v>
      </c>
      <c r="G50" s="13">
        <v>165</v>
      </c>
      <c r="H50" s="14">
        <f>G50/G53*100</f>
        <v>2.846299810246679</v>
      </c>
      <c r="I50" s="13">
        <v>488.3366700000001</v>
      </c>
      <c r="J50" s="14">
        <f>I50/I53*100</f>
        <v>13.950323631203792</v>
      </c>
      <c r="K50" s="13">
        <v>204</v>
      </c>
      <c r="L50" s="14">
        <f>K50/K53*100</f>
        <v>0.5295812673606604</v>
      </c>
      <c r="M50" s="13">
        <v>605.44417</v>
      </c>
      <c r="N50" s="14">
        <f>M50/M53*100</f>
        <v>7.381064274574295</v>
      </c>
    </row>
    <row r="51" spans="1:14" ht="12">
      <c r="A51" s="32"/>
      <c r="B51" s="12" t="s">
        <v>11</v>
      </c>
      <c r="C51" s="13">
        <v>8</v>
      </c>
      <c r="D51" s="14">
        <f>C51/C53*100</f>
        <v>0.024446889133357783</v>
      </c>
      <c r="E51" s="13">
        <v>56.65628</v>
      </c>
      <c r="F51" s="14">
        <f>E51/E53*100</f>
        <v>1.204907340295352</v>
      </c>
      <c r="G51" s="13">
        <v>43</v>
      </c>
      <c r="H51" s="14">
        <f>G51/G53*100</f>
        <v>0.741762980852165</v>
      </c>
      <c r="I51" s="13">
        <v>296.9253</v>
      </c>
      <c r="J51" s="14">
        <f>I51/I53*100</f>
        <v>8.482271112862104</v>
      </c>
      <c r="K51" s="13">
        <v>51</v>
      </c>
      <c r="L51" s="14">
        <f>K51/K53*100</f>
        <v>0.1323953168401651</v>
      </c>
      <c r="M51" s="13">
        <v>353.58158</v>
      </c>
      <c r="N51" s="14">
        <f>M51/M53*100</f>
        <v>4.310568170613539</v>
      </c>
    </row>
    <row r="52" spans="1:14" ht="12">
      <c r="A52" s="32"/>
      <c r="B52" s="15" t="s">
        <v>12</v>
      </c>
      <c r="C52" s="16">
        <v>1</v>
      </c>
      <c r="D52" s="17">
        <f>C52/C53*100</f>
        <v>0.003055861141669723</v>
      </c>
      <c r="E52" s="16">
        <v>10.86529</v>
      </c>
      <c r="F52" s="17">
        <f>E52/E53*100</f>
        <v>0.23107178366524742</v>
      </c>
      <c r="G52" s="16">
        <v>39</v>
      </c>
      <c r="H52" s="17">
        <f>G52/G53*100</f>
        <v>0.6727617733310333</v>
      </c>
      <c r="I52" s="16">
        <v>1060.90301</v>
      </c>
      <c r="J52" s="17">
        <f>I52/I53*100</f>
        <v>30.30683796655744</v>
      </c>
      <c r="K52" s="16">
        <v>40</v>
      </c>
      <c r="L52" s="17">
        <f>K52/K53*100</f>
        <v>0.10383946418836477</v>
      </c>
      <c r="M52" s="16">
        <v>1071.7683</v>
      </c>
      <c r="N52" s="17">
        <f>M52/M53*100</f>
        <v>13.06609445054401</v>
      </c>
    </row>
    <row r="53" spans="1:14" ht="12">
      <c r="A53" s="32"/>
      <c r="B53" s="5" t="s">
        <v>13</v>
      </c>
      <c r="C53" s="19">
        <v>32724</v>
      </c>
      <c r="D53" s="18">
        <f>SUM(D42:D52)</f>
        <v>100.00000000000001</v>
      </c>
      <c r="E53" s="19">
        <v>4702.12755</v>
      </c>
      <c r="F53" s="18">
        <f>SUM(F42:F52)</f>
        <v>100</v>
      </c>
      <c r="G53" s="19">
        <v>5797</v>
      </c>
      <c r="H53" s="18">
        <f>SUM(H42:H52)</f>
        <v>100</v>
      </c>
      <c r="I53" s="19">
        <v>3500.5400799999998</v>
      </c>
      <c r="J53" s="18">
        <f>SUM(J42:J52)</f>
        <v>100.00000000000001</v>
      </c>
      <c r="K53" s="19">
        <v>38521</v>
      </c>
      <c r="L53" s="18">
        <f>SUM(L42:L52)</f>
        <v>99.99999999999999</v>
      </c>
      <c r="M53" s="19">
        <v>8202.66763</v>
      </c>
      <c r="N53" s="18">
        <f>SUM(N42:N52)</f>
        <v>100</v>
      </c>
    </row>
    <row r="54" spans="1:14" ht="12" customHeight="1">
      <c r="A54" s="32" t="s">
        <v>56</v>
      </c>
      <c r="B54" s="8" t="s">
        <v>52</v>
      </c>
      <c r="C54" s="9">
        <v>4636</v>
      </c>
      <c r="D54" s="10">
        <f>C54/C65*100</f>
        <v>17.880283863005246</v>
      </c>
      <c r="E54" s="9">
        <v>170.44807</v>
      </c>
      <c r="F54" s="10">
        <f>E54/E65*100</f>
        <v>5.241830683519734</v>
      </c>
      <c r="G54" s="9">
        <v>305</v>
      </c>
      <c r="H54" s="10">
        <f>G54/G65*100</f>
        <v>10.317997293640053</v>
      </c>
      <c r="I54" s="9">
        <v>9.19413</v>
      </c>
      <c r="J54" s="10">
        <f>I54/I65*100</f>
        <v>0.5441969997009918</v>
      </c>
      <c r="K54" s="9">
        <v>4941</v>
      </c>
      <c r="L54" s="10">
        <f>K54/K65*100</f>
        <v>17.106356460324054</v>
      </c>
      <c r="M54" s="9">
        <v>179.6422</v>
      </c>
      <c r="N54" s="10">
        <f>M54/M65*100</f>
        <v>3.6356167842446974</v>
      </c>
    </row>
    <row r="55" spans="1:14" ht="12">
      <c r="A55" s="32"/>
      <c r="B55" s="12" t="s">
        <v>3</v>
      </c>
      <c r="C55" s="13">
        <v>10262</v>
      </c>
      <c r="D55" s="14">
        <f>C55/C65*100</f>
        <v>39.57883369330454</v>
      </c>
      <c r="E55" s="13">
        <v>739.76687</v>
      </c>
      <c r="F55" s="14">
        <f>E55/E65*100</f>
        <v>22.750229309239785</v>
      </c>
      <c r="G55" s="13">
        <v>482</v>
      </c>
      <c r="H55" s="14">
        <f>G55/G65*100</f>
        <v>16.305818673883625</v>
      </c>
      <c r="I55" s="13">
        <v>36.639489999999995</v>
      </c>
      <c r="J55" s="14">
        <f>I55/I65*100</f>
        <v>2.1686772460879378</v>
      </c>
      <c r="K55" s="13">
        <v>10744</v>
      </c>
      <c r="L55" s="14">
        <f>K55/K65*100</f>
        <v>37.19706411854314</v>
      </c>
      <c r="M55" s="13">
        <v>776.4063600000001</v>
      </c>
      <c r="N55" s="14">
        <f>M55/M65*100</f>
        <v>15.712989452424495</v>
      </c>
    </row>
    <row r="56" spans="1:14" ht="12">
      <c r="A56" s="32"/>
      <c r="B56" s="12" t="s">
        <v>4</v>
      </c>
      <c r="C56" s="13">
        <v>4862</v>
      </c>
      <c r="D56" s="14">
        <f>C56/C65*100</f>
        <v>18.7519284171552</v>
      </c>
      <c r="E56" s="13">
        <v>590.58757</v>
      </c>
      <c r="F56" s="14">
        <f>E56/E65*100</f>
        <v>18.162482248882952</v>
      </c>
      <c r="G56" s="13">
        <v>459</v>
      </c>
      <c r="H56" s="14">
        <f>G56/G65*100</f>
        <v>15.527740189445197</v>
      </c>
      <c r="I56" s="13">
        <v>56.220789999999994</v>
      </c>
      <c r="J56" s="14">
        <f>I56/I65*100</f>
        <v>3.327686821789503</v>
      </c>
      <c r="K56" s="13">
        <v>5321</v>
      </c>
      <c r="L56" s="14">
        <f>K56/K65*100</f>
        <v>18.421963716936713</v>
      </c>
      <c r="M56" s="13">
        <v>646.80836</v>
      </c>
      <c r="N56" s="14">
        <f>M56/M65*100</f>
        <v>13.090172185632253</v>
      </c>
    </row>
    <row r="57" spans="1:14" ht="12">
      <c r="A57" s="32"/>
      <c r="B57" s="12" t="s">
        <v>5</v>
      </c>
      <c r="C57" s="13">
        <v>2466</v>
      </c>
      <c r="D57" s="14">
        <f>C57/C65*100</f>
        <v>9.51095340944153</v>
      </c>
      <c r="E57" s="13">
        <v>425.24853</v>
      </c>
      <c r="F57" s="14">
        <f>E57/E65*100</f>
        <v>13.077770799491379</v>
      </c>
      <c r="G57" s="13">
        <v>367</v>
      </c>
      <c r="H57" s="14">
        <f>G57/G65*100</f>
        <v>12.415426251691475</v>
      </c>
      <c r="I57" s="13">
        <v>63.820769999999996</v>
      </c>
      <c r="J57" s="14">
        <f>I57/I65*100</f>
        <v>3.7775266993839622</v>
      </c>
      <c r="K57" s="13">
        <v>2833</v>
      </c>
      <c r="L57" s="14">
        <f>K57/K65*100</f>
        <v>9.808198310483313</v>
      </c>
      <c r="M57" s="13">
        <v>489.06930000000006</v>
      </c>
      <c r="N57" s="14">
        <f>M57/M65*100</f>
        <v>9.897833336147105</v>
      </c>
    </row>
    <row r="58" spans="1:14" ht="12">
      <c r="A58" s="32"/>
      <c r="B58" s="12" t="s">
        <v>6</v>
      </c>
      <c r="C58" s="13">
        <v>2005</v>
      </c>
      <c r="D58" s="14">
        <f>C58/C65*100</f>
        <v>7.7329527923480414</v>
      </c>
      <c r="E58" s="13">
        <v>483.83052999999995</v>
      </c>
      <c r="F58" s="14">
        <f>E58/E65*100</f>
        <v>14.879357201155841</v>
      </c>
      <c r="G58" s="13">
        <v>401</v>
      </c>
      <c r="H58" s="14">
        <f>G58/G65*100</f>
        <v>13.565629228687415</v>
      </c>
      <c r="I58" s="13">
        <v>98.56787999999999</v>
      </c>
      <c r="J58" s="14">
        <f>I58/I65*100</f>
        <v>5.834194704978872</v>
      </c>
      <c r="K58" s="13">
        <v>2406</v>
      </c>
      <c r="L58" s="14">
        <f>K58/K65*100</f>
        <v>8.329871208973827</v>
      </c>
      <c r="M58" s="13">
        <v>582.39841</v>
      </c>
      <c r="N58" s="14">
        <f>M58/M65*100</f>
        <v>11.78663718499008</v>
      </c>
    </row>
    <row r="59" spans="1:14" ht="12">
      <c r="A59" s="32"/>
      <c r="B59" s="12" t="s">
        <v>7</v>
      </c>
      <c r="C59" s="13">
        <v>1222</v>
      </c>
      <c r="D59" s="14">
        <f>C59/C65*100</f>
        <v>4.713051527306387</v>
      </c>
      <c r="E59" s="13">
        <v>457.90837</v>
      </c>
      <c r="F59" s="14">
        <f>E59/E65*100</f>
        <v>14.08216675088493</v>
      </c>
      <c r="G59" s="13">
        <v>391</v>
      </c>
      <c r="H59" s="14">
        <f>G59/G65*100</f>
        <v>13.227334235453315</v>
      </c>
      <c r="I59" s="13">
        <v>150.33964</v>
      </c>
      <c r="J59" s="14">
        <f>I59/I65*100</f>
        <v>8.89854516132872</v>
      </c>
      <c r="K59" s="13">
        <v>1613</v>
      </c>
      <c r="L59" s="14">
        <f>K59/K65*100</f>
        <v>5.58440659188478</v>
      </c>
      <c r="M59" s="13">
        <v>608.2480099999999</v>
      </c>
      <c r="N59" s="14">
        <f>M59/M65*100</f>
        <v>12.309783971357712</v>
      </c>
    </row>
    <row r="60" spans="1:14" ht="12">
      <c r="A60" s="32"/>
      <c r="B60" s="12" t="s">
        <v>8</v>
      </c>
      <c r="C60" s="13">
        <v>400</v>
      </c>
      <c r="D60" s="14">
        <f>C60/C65*100</f>
        <v>1.54273372415921</v>
      </c>
      <c r="E60" s="13">
        <v>258.28414</v>
      </c>
      <c r="F60" s="14">
        <f>E60/E65*100</f>
        <v>7.943074568802724</v>
      </c>
      <c r="G60" s="13">
        <v>277</v>
      </c>
      <c r="H60" s="14">
        <f>G60/G65*100</f>
        <v>9.370771312584573</v>
      </c>
      <c r="I60" s="13">
        <v>189.2603</v>
      </c>
      <c r="J60" s="14">
        <f>I60/I65*100</f>
        <v>11.202243977680283</v>
      </c>
      <c r="K60" s="13">
        <v>677</v>
      </c>
      <c r="L60" s="14">
        <f>K60/K65*100</f>
        <v>2.343858191386235</v>
      </c>
      <c r="M60" s="13">
        <v>447.54444</v>
      </c>
      <c r="N60" s="14">
        <f>M60/M65*100</f>
        <v>9.05744907243061</v>
      </c>
    </row>
    <row r="61" spans="1:14" ht="12">
      <c r="A61" s="32"/>
      <c r="B61" s="12" t="s">
        <v>9</v>
      </c>
      <c r="C61" s="13">
        <v>62</v>
      </c>
      <c r="D61" s="14">
        <f>C61/C65*100</f>
        <v>0.23912372724467756</v>
      </c>
      <c r="E61" s="13">
        <v>79.93459</v>
      </c>
      <c r="F61" s="14">
        <f>E61/E65*100</f>
        <v>2.4582477615415046</v>
      </c>
      <c r="G61" s="13">
        <v>149</v>
      </c>
      <c r="H61" s="14">
        <f>G61/G65*100</f>
        <v>5.040595399188092</v>
      </c>
      <c r="I61" s="13">
        <v>207.11372</v>
      </c>
      <c r="J61" s="14">
        <f>I61/I65*100</f>
        <v>12.25898100428331</v>
      </c>
      <c r="K61" s="13">
        <v>211</v>
      </c>
      <c r="L61" s="14">
        <f>K61/K65*100</f>
        <v>0.7305082398559757</v>
      </c>
      <c r="M61" s="13">
        <v>287.04830999999996</v>
      </c>
      <c r="N61" s="14">
        <f>M61/M65*100</f>
        <v>5.809312364940281</v>
      </c>
    </row>
    <row r="62" spans="1:14" ht="12">
      <c r="A62" s="32"/>
      <c r="B62" s="12" t="s">
        <v>10</v>
      </c>
      <c r="C62" s="13">
        <v>10</v>
      </c>
      <c r="D62" s="14">
        <f>C62/C65*100</f>
        <v>0.03856834310398025</v>
      </c>
      <c r="E62" s="13">
        <v>27.22042</v>
      </c>
      <c r="F62" s="14">
        <f>E62/E65*100</f>
        <v>0.8371161537604634</v>
      </c>
      <c r="G62" s="13">
        <v>86</v>
      </c>
      <c r="H62" s="14">
        <f>G62/G65*100</f>
        <v>2.9093369418132613</v>
      </c>
      <c r="I62" s="13">
        <v>267.39705000000004</v>
      </c>
      <c r="J62" s="14">
        <f>I62/I65*100</f>
        <v>15.827127997852555</v>
      </c>
      <c r="K62" s="13">
        <v>96</v>
      </c>
      <c r="L62" s="14">
        <f>K62/K65*100</f>
        <v>0.3323639385126714</v>
      </c>
      <c r="M62" s="13">
        <v>294.61747</v>
      </c>
      <c r="N62" s="14">
        <f>M62/M65*100</f>
        <v>5.962497780942946</v>
      </c>
    </row>
    <row r="63" spans="1:14" ht="12">
      <c r="A63" s="32"/>
      <c r="B63" s="12" t="s">
        <v>11</v>
      </c>
      <c r="C63" s="13">
        <v>3</v>
      </c>
      <c r="D63" s="14">
        <f>C63/C65*100</f>
        <v>0.011570502931194077</v>
      </c>
      <c r="E63" s="13">
        <v>18.460639999999998</v>
      </c>
      <c r="F63" s="14">
        <f>E63/E65*100</f>
        <v>0.567724522720684</v>
      </c>
      <c r="G63" s="13">
        <v>21</v>
      </c>
      <c r="H63" s="14">
        <f>G63/G65*100</f>
        <v>0.7104194857916103</v>
      </c>
      <c r="I63" s="13">
        <v>136.97075999999998</v>
      </c>
      <c r="J63" s="14">
        <f>I63/I65*100</f>
        <v>8.107246323335064</v>
      </c>
      <c r="K63" s="13">
        <v>24</v>
      </c>
      <c r="L63" s="14">
        <f>K63/K65*100</f>
        <v>0.08309098462816784</v>
      </c>
      <c r="M63" s="13">
        <v>155.4314</v>
      </c>
      <c r="N63" s="14">
        <f>M63/M65*100</f>
        <v>3.145636195941996</v>
      </c>
    </row>
    <row r="64" spans="1:14" ht="12">
      <c r="A64" s="32"/>
      <c r="B64" s="15" t="s">
        <v>12</v>
      </c>
      <c r="C64" s="16">
        <v>0</v>
      </c>
      <c r="D64" s="17">
        <f>C64/C65*100</f>
        <v>0</v>
      </c>
      <c r="E64" s="16">
        <v>0</v>
      </c>
      <c r="F64" s="17">
        <f>E64/E65*100</f>
        <v>0</v>
      </c>
      <c r="G64" s="16">
        <v>18</v>
      </c>
      <c r="H64" s="17">
        <f>G64/G65*100</f>
        <v>0.6089309878213802</v>
      </c>
      <c r="I64" s="16">
        <v>473.96108000000004</v>
      </c>
      <c r="J64" s="17">
        <f>I64/I65*100</f>
        <v>28.053573063578803</v>
      </c>
      <c r="K64" s="16">
        <v>18</v>
      </c>
      <c r="L64" s="17">
        <f>K64/K65*100</f>
        <v>0.062318238471125886</v>
      </c>
      <c r="M64" s="16">
        <v>473.96108000000004</v>
      </c>
      <c r="N64" s="17">
        <f>M64/M65*100</f>
        <v>9.592071670947828</v>
      </c>
    </row>
    <row r="65" spans="1:14" ht="12">
      <c r="A65" s="32"/>
      <c r="B65" s="5" t="s">
        <v>13</v>
      </c>
      <c r="C65" s="19">
        <v>25928</v>
      </c>
      <c r="D65" s="18">
        <f>SUM(D54:D64)</f>
        <v>100</v>
      </c>
      <c r="E65" s="19">
        <v>3251.68973</v>
      </c>
      <c r="F65" s="18">
        <f>SUM(F54:F64)</f>
        <v>99.99999999999999</v>
      </c>
      <c r="G65" s="19">
        <v>2956</v>
      </c>
      <c r="H65" s="18">
        <f>SUM(H54:H64)</f>
        <v>100</v>
      </c>
      <c r="I65" s="19">
        <v>1689.48561</v>
      </c>
      <c r="J65" s="18">
        <f>SUM(J54:J64)</f>
        <v>100</v>
      </c>
      <c r="K65" s="19">
        <v>28884</v>
      </c>
      <c r="L65" s="18">
        <f>SUM(L54:L64)</f>
        <v>100</v>
      </c>
      <c r="M65" s="19">
        <v>4941.17534</v>
      </c>
      <c r="N65" s="18">
        <f>SUM(N54:N64)</f>
        <v>100.00000000000001</v>
      </c>
    </row>
    <row r="66" spans="1:14" ht="12" customHeight="1">
      <c r="A66" s="32" t="s">
        <v>57</v>
      </c>
      <c r="B66" s="8" t="s">
        <v>52</v>
      </c>
      <c r="C66" s="9">
        <v>5914</v>
      </c>
      <c r="D66" s="10">
        <f>C66/C77*100</f>
        <v>26.59292234363056</v>
      </c>
      <c r="E66" s="9">
        <v>214.93716</v>
      </c>
      <c r="F66" s="10">
        <f>E66/E77*100</f>
        <v>9.122987910293858</v>
      </c>
      <c r="G66" s="9">
        <v>528</v>
      </c>
      <c r="H66" s="10">
        <f>G66/G77*100</f>
        <v>11.059907834101383</v>
      </c>
      <c r="I66" s="9">
        <v>17.39039</v>
      </c>
      <c r="J66" s="10">
        <f>I66/I77*100</f>
        <v>1.0426150313729556</v>
      </c>
      <c r="K66" s="9">
        <v>6442</v>
      </c>
      <c r="L66" s="10">
        <f>K66/K77*100</f>
        <v>23.84777699626106</v>
      </c>
      <c r="M66" s="9">
        <v>232.32755</v>
      </c>
      <c r="N66" s="10">
        <f>M66/M77*100</f>
        <v>5.773613307931089</v>
      </c>
    </row>
    <row r="67" spans="1:14" ht="12">
      <c r="A67" s="32"/>
      <c r="B67" s="12" t="s">
        <v>3</v>
      </c>
      <c r="C67" s="13">
        <v>9141</v>
      </c>
      <c r="D67" s="14">
        <f>C67/C77*100</f>
        <v>41.10346688250371</v>
      </c>
      <c r="E67" s="13">
        <v>655.88229</v>
      </c>
      <c r="F67" s="14">
        <f>E67/E77*100</f>
        <v>27.83886323912464</v>
      </c>
      <c r="G67" s="13">
        <v>1081</v>
      </c>
      <c r="H67" s="14">
        <f>G67/G77*100</f>
        <v>22.643485546711354</v>
      </c>
      <c r="I67" s="13">
        <v>81.79992</v>
      </c>
      <c r="J67" s="14">
        <f>I67/I77*100</f>
        <v>4.904192841972219</v>
      </c>
      <c r="K67" s="13">
        <v>10222</v>
      </c>
      <c r="L67" s="14">
        <f>K67/K77*100</f>
        <v>37.84103949950024</v>
      </c>
      <c r="M67" s="13">
        <v>737.6822099999999</v>
      </c>
      <c r="N67" s="14">
        <f>M67/M77*100</f>
        <v>18.332271935377513</v>
      </c>
    </row>
    <row r="68" spans="1:14" ht="12">
      <c r="A68" s="32"/>
      <c r="B68" s="12" t="s">
        <v>4</v>
      </c>
      <c r="C68" s="13">
        <v>3574</v>
      </c>
      <c r="D68" s="14">
        <f>C68/C77*100</f>
        <v>16.070866495795674</v>
      </c>
      <c r="E68" s="13">
        <v>432.35433</v>
      </c>
      <c r="F68" s="14">
        <f>E68/E77*100</f>
        <v>18.351239616049646</v>
      </c>
      <c r="G68" s="13">
        <v>858</v>
      </c>
      <c r="H68" s="14">
        <f>G68/G77*100</f>
        <v>17.972350230414747</v>
      </c>
      <c r="I68" s="13">
        <v>105.07951</v>
      </c>
      <c r="J68" s="14">
        <f>I68/I77*100</f>
        <v>6.299886121892885</v>
      </c>
      <c r="K68" s="13">
        <v>4432</v>
      </c>
      <c r="L68" s="14">
        <f>K68/K77*100</f>
        <v>16.40691518898308</v>
      </c>
      <c r="M68" s="13">
        <v>537.4338399999999</v>
      </c>
      <c r="N68" s="14">
        <f>M68/M77*100</f>
        <v>13.355864040904777</v>
      </c>
    </row>
    <row r="69" spans="1:14" ht="12">
      <c r="A69" s="32"/>
      <c r="B69" s="12" t="s">
        <v>5</v>
      </c>
      <c r="C69" s="13">
        <v>1569</v>
      </c>
      <c r="D69" s="14">
        <f>C69/C77*100</f>
        <v>7.055173344125186</v>
      </c>
      <c r="E69" s="13">
        <v>269.10492999999997</v>
      </c>
      <c r="F69" s="14">
        <f>E69/E77*100</f>
        <v>11.422133906442584</v>
      </c>
      <c r="G69" s="13">
        <v>565</v>
      </c>
      <c r="H69" s="14">
        <f>G69/G77*100</f>
        <v>11.834939254294092</v>
      </c>
      <c r="I69" s="13">
        <v>98.20294</v>
      </c>
      <c r="J69" s="14">
        <f>I69/I77*100</f>
        <v>5.887611569896734</v>
      </c>
      <c r="K69" s="13">
        <v>2134</v>
      </c>
      <c r="L69" s="14">
        <f>K69/K77*100</f>
        <v>7.899900048124977</v>
      </c>
      <c r="M69" s="13">
        <v>367.30787</v>
      </c>
      <c r="N69" s="14">
        <f>M69/M77*100</f>
        <v>9.128033271731322</v>
      </c>
    </row>
    <row r="70" spans="1:14" ht="12">
      <c r="A70" s="32"/>
      <c r="B70" s="12" t="s">
        <v>6</v>
      </c>
      <c r="C70" s="13">
        <v>1134</v>
      </c>
      <c r="D70" s="14">
        <f>C70/C77*100</f>
        <v>5.099150141643059</v>
      </c>
      <c r="E70" s="13">
        <v>273.39882</v>
      </c>
      <c r="F70" s="14">
        <f>E70/E77*100</f>
        <v>11.604387671022577</v>
      </c>
      <c r="G70" s="13">
        <v>620</v>
      </c>
      <c r="H70" s="14">
        <f>G70/G77*100</f>
        <v>12.987012987012985</v>
      </c>
      <c r="I70" s="13">
        <v>150.91926</v>
      </c>
      <c r="J70" s="14">
        <f>I70/I77*100</f>
        <v>9.048140323459293</v>
      </c>
      <c r="K70" s="13">
        <v>1754</v>
      </c>
      <c r="L70" s="14">
        <f>K70/K77*100</f>
        <v>6.493169955206753</v>
      </c>
      <c r="M70" s="13">
        <v>424.31808</v>
      </c>
      <c r="N70" s="14">
        <f>M70/M77*100</f>
        <v>10.544804150363435</v>
      </c>
    </row>
    <row r="71" spans="1:14" ht="12">
      <c r="A71" s="32"/>
      <c r="B71" s="12" t="s">
        <v>7</v>
      </c>
      <c r="C71" s="13">
        <v>588</v>
      </c>
      <c r="D71" s="14">
        <f>C71/C77*100</f>
        <v>2.644003777148253</v>
      </c>
      <c r="E71" s="13">
        <v>218.61013000000003</v>
      </c>
      <c r="F71" s="14">
        <f>E71/E77*100</f>
        <v>9.278886782805584</v>
      </c>
      <c r="G71" s="13">
        <v>524</v>
      </c>
      <c r="H71" s="14">
        <f>G71/G77*100</f>
        <v>10.976120653540008</v>
      </c>
      <c r="I71" s="13">
        <v>202.35775999999998</v>
      </c>
      <c r="J71" s="14">
        <f>I71/I77*100</f>
        <v>12.132059274746627</v>
      </c>
      <c r="K71" s="13">
        <v>1112</v>
      </c>
      <c r="L71" s="14">
        <f>K71/K77*100</f>
        <v>4.116536482434383</v>
      </c>
      <c r="M71" s="13">
        <v>420.96789</v>
      </c>
      <c r="N71" s="14">
        <f>M71/M77*100</f>
        <v>10.461547982215931</v>
      </c>
    </row>
    <row r="72" spans="1:14" ht="12">
      <c r="A72" s="32"/>
      <c r="B72" s="12" t="s">
        <v>8</v>
      </c>
      <c r="C72" s="13">
        <v>252</v>
      </c>
      <c r="D72" s="14">
        <f>C72/C77*100</f>
        <v>1.13314447592068</v>
      </c>
      <c r="E72" s="13">
        <v>166.53343999999998</v>
      </c>
      <c r="F72" s="14">
        <f>E72/E77*100</f>
        <v>7.068496484180063</v>
      </c>
      <c r="G72" s="13">
        <v>364</v>
      </c>
      <c r="H72" s="14">
        <f>G72/G77*100</f>
        <v>7.624633431085044</v>
      </c>
      <c r="I72" s="13">
        <v>255.23570999999998</v>
      </c>
      <c r="J72" s="14">
        <f>I72/I77*100</f>
        <v>15.302278315158462</v>
      </c>
      <c r="K72" s="13">
        <v>616</v>
      </c>
      <c r="L72" s="14">
        <f>K72/K77*100</f>
        <v>2.280383519046385</v>
      </c>
      <c r="M72" s="13">
        <v>421.76914999999997</v>
      </c>
      <c r="N72" s="14">
        <f>M72/M77*100</f>
        <v>10.48146023712979</v>
      </c>
    </row>
    <row r="73" spans="1:14" ht="12">
      <c r="A73" s="32"/>
      <c r="B73" s="12" t="s">
        <v>9</v>
      </c>
      <c r="C73" s="13">
        <v>52</v>
      </c>
      <c r="D73" s="14">
        <f>C73/C77*100</f>
        <v>0.23382346328521966</v>
      </c>
      <c r="E73" s="13">
        <v>70.39450000000001</v>
      </c>
      <c r="F73" s="14">
        <f>E73/E77*100</f>
        <v>2.9878880527275093</v>
      </c>
      <c r="G73" s="13">
        <v>140</v>
      </c>
      <c r="H73" s="14">
        <f>G73/G77*100</f>
        <v>2.932551319648094</v>
      </c>
      <c r="I73" s="13">
        <v>195.63866</v>
      </c>
      <c r="J73" s="14">
        <f>I73/I77*100</f>
        <v>11.729225602971697</v>
      </c>
      <c r="K73" s="13">
        <v>192</v>
      </c>
      <c r="L73" s="14">
        <f>K73/K77*100</f>
        <v>0.7107688890534187</v>
      </c>
      <c r="M73" s="13">
        <v>266.03316</v>
      </c>
      <c r="N73" s="14">
        <f>M73/M77*100</f>
        <v>6.611237422884029</v>
      </c>
    </row>
    <row r="74" spans="1:14" ht="12">
      <c r="A74" s="32"/>
      <c r="B74" s="12" t="s">
        <v>10</v>
      </c>
      <c r="C74" s="13">
        <v>12</v>
      </c>
      <c r="D74" s="14">
        <f>C74/C77*100</f>
        <v>0.05395926075812762</v>
      </c>
      <c r="E74" s="13">
        <v>30.989800000000002</v>
      </c>
      <c r="F74" s="14">
        <f>E74/E77*100</f>
        <v>1.3153591996024543</v>
      </c>
      <c r="G74" s="13">
        <v>69</v>
      </c>
      <c r="H74" s="14">
        <f>G74/G77*100</f>
        <v>1.4453288646837033</v>
      </c>
      <c r="I74" s="13">
        <v>206.67895</v>
      </c>
      <c r="J74" s="14">
        <f>I74/I77*100</f>
        <v>12.391129810106587</v>
      </c>
      <c r="K74" s="13">
        <v>81</v>
      </c>
      <c r="L74" s="14">
        <f>K74/K77*100</f>
        <v>0.29985562506941105</v>
      </c>
      <c r="M74" s="13">
        <v>237.66875</v>
      </c>
      <c r="N74" s="14">
        <f>M74/M77*100</f>
        <v>5.906348420061877</v>
      </c>
    </row>
    <row r="75" spans="1:14" ht="12">
      <c r="A75" s="32"/>
      <c r="B75" s="12" t="s">
        <v>11</v>
      </c>
      <c r="C75" s="13">
        <v>2</v>
      </c>
      <c r="D75" s="14">
        <f>C75/C77*100</f>
        <v>0.008993210126354602</v>
      </c>
      <c r="E75" s="13">
        <v>13.15325</v>
      </c>
      <c r="F75" s="14">
        <f>E75/E77*100</f>
        <v>0.5582884817640313</v>
      </c>
      <c r="G75" s="13">
        <v>14</v>
      </c>
      <c r="H75" s="14">
        <f>G75/G77*100</f>
        <v>0.2932551319648094</v>
      </c>
      <c r="I75" s="13">
        <v>102.26696000000001</v>
      </c>
      <c r="J75" s="14">
        <f>I75/I77*100</f>
        <v>6.131263859454377</v>
      </c>
      <c r="K75" s="13">
        <v>16</v>
      </c>
      <c r="L75" s="14">
        <f>K75/K77*100</f>
        <v>0.05923074075445156</v>
      </c>
      <c r="M75" s="13">
        <v>115.42021</v>
      </c>
      <c r="N75" s="14">
        <f>M75/M77*100</f>
        <v>2.868328187768523</v>
      </c>
    </row>
    <row r="76" spans="1:14" ht="12">
      <c r="A76" s="32"/>
      <c r="B76" s="15" t="s">
        <v>12</v>
      </c>
      <c r="C76" s="16">
        <v>1</v>
      </c>
      <c r="D76" s="17">
        <f>C76/C77*100</f>
        <v>0.004496605063177301</v>
      </c>
      <c r="E76" s="16">
        <v>10.63658</v>
      </c>
      <c r="F76" s="17">
        <f>E76/E77*100</f>
        <v>0.45146865598704966</v>
      </c>
      <c r="G76" s="16">
        <v>11</v>
      </c>
      <c r="H76" s="17">
        <f>G76/G77*100</f>
        <v>0.2304147465437788</v>
      </c>
      <c r="I76" s="16">
        <v>252.38882</v>
      </c>
      <c r="J76" s="17">
        <f>I76/I77*100</f>
        <v>15.13159724896815</v>
      </c>
      <c r="K76" s="16">
        <v>12</v>
      </c>
      <c r="L76" s="17">
        <f>K76/K77*100</f>
        <v>0.04442305556583867</v>
      </c>
      <c r="M76" s="16">
        <v>263.0254</v>
      </c>
      <c r="N76" s="17">
        <f>M76/M77*100</f>
        <v>6.536491043631708</v>
      </c>
    </row>
    <row r="77" spans="1:14" ht="12">
      <c r="A77" s="32"/>
      <c r="B77" s="5" t="s">
        <v>13</v>
      </c>
      <c r="C77" s="19">
        <v>22239</v>
      </c>
      <c r="D77" s="18">
        <f>SUM(D66:D76)</f>
        <v>100</v>
      </c>
      <c r="E77" s="19">
        <v>2355.99523</v>
      </c>
      <c r="F77" s="18">
        <f>SUM(F66:F76)</f>
        <v>100</v>
      </c>
      <c r="G77" s="19">
        <v>4774</v>
      </c>
      <c r="H77" s="18">
        <f>SUM(H66:H76)</f>
        <v>100</v>
      </c>
      <c r="I77" s="19">
        <v>1667.9588800000001</v>
      </c>
      <c r="J77" s="18">
        <f>SUM(J66:J76)</f>
        <v>99.99999999999999</v>
      </c>
      <c r="K77" s="19">
        <v>27013</v>
      </c>
      <c r="L77" s="18">
        <f>SUM(L66:L76)</f>
        <v>100</v>
      </c>
      <c r="M77" s="19">
        <v>4023.95411</v>
      </c>
      <c r="N77" s="18">
        <f>SUM(N66:N76)</f>
        <v>100.00000000000001</v>
      </c>
    </row>
    <row r="78" spans="1:14" ht="12" customHeight="1">
      <c r="A78" s="32" t="s">
        <v>58</v>
      </c>
      <c r="B78" s="8" t="s">
        <v>52</v>
      </c>
      <c r="C78" s="9">
        <v>6346</v>
      </c>
      <c r="D78" s="10">
        <f>C78/C89*100</f>
        <v>21.34544231416078</v>
      </c>
      <c r="E78" s="9">
        <v>238.35781</v>
      </c>
      <c r="F78" s="10">
        <f>E78/E89*100</f>
        <v>6.21557939066313</v>
      </c>
      <c r="G78" s="9">
        <v>286</v>
      </c>
      <c r="H78" s="10">
        <f>G78/G89*100</f>
        <v>7.9334257975034665</v>
      </c>
      <c r="I78" s="9">
        <v>8.505590000000002</v>
      </c>
      <c r="J78" s="10">
        <f>I78/I89*100</f>
        <v>0.4026667176312846</v>
      </c>
      <c r="K78" s="9">
        <v>6632</v>
      </c>
      <c r="L78" s="10">
        <f>K78/K89*100</f>
        <v>19.895005249737512</v>
      </c>
      <c r="M78" s="9">
        <v>246.8634</v>
      </c>
      <c r="N78" s="10">
        <f>M78/M89*100</f>
        <v>4.150946193185477</v>
      </c>
    </row>
    <row r="79" spans="1:14" ht="12">
      <c r="A79" s="32"/>
      <c r="B79" s="12" t="s">
        <v>3</v>
      </c>
      <c r="C79" s="13">
        <v>12698</v>
      </c>
      <c r="D79" s="14">
        <f>C79/C89*100</f>
        <v>42.71106626303397</v>
      </c>
      <c r="E79" s="13">
        <v>902.4549900000001</v>
      </c>
      <c r="F79" s="14">
        <f>E79/E89*100</f>
        <v>23.533026406162655</v>
      </c>
      <c r="G79" s="13">
        <v>604</v>
      </c>
      <c r="H79" s="14">
        <f>G79/G89*100</f>
        <v>16.754507628294036</v>
      </c>
      <c r="I79" s="13">
        <v>46.74702</v>
      </c>
      <c r="J79" s="14">
        <f>I79/I89*100</f>
        <v>2.2130703575465085</v>
      </c>
      <c r="K79" s="13">
        <v>13302</v>
      </c>
      <c r="L79" s="14">
        <f>K79/K89*100</f>
        <v>39.90400479976001</v>
      </c>
      <c r="M79" s="13">
        <v>949.20201</v>
      </c>
      <c r="N79" s="14">
        <f>M79/M89*100</f>
        <v>15.960593874885875</v>
      </c>
    </row>
    <row r="80" spans="1:14" ht="12">
      <c r="A80" s="32"/>
      <c r="B80" s="12" t="s">
        <v>4</v>
      </c>
      <c r="C80" s="13">
        <v>4704</v>
      </c>
      <c r="D80" s="14">
        <f>C80/C89*100</f>
        <v>15.822401614530776</v>
      </c>
      <c r="E80" s="13">
        <v>569.80732</v>
      </c>
      <c r="F80" s="14">
        <f>E80/E89*100</f>
        <v>14.858680883336655</v>
      </c>
      <c r="G80" s="13">
        <v>575</v>
      </c>
      <c r="H80" s="14">
        <f>G80/G89*100</f>
        <v>15.950069348127602</v>
      </c>
      <c r="I80" s="13">
        <v>71.14332</v>
      </c>
      <c r="J80" s="14">
        <f>I80/I89*100</f>
        <v>3.3680258683750472</v>
      </c>
      <c r="K80" s="13">
        <v>5279</v>
      </c>
      <c r="L80" s="14">
        <f>K80/K89*100</f>
        <v>15.83620818959052</v>
      </c>
      <c r="M80" s="13">
        <v>640.9506399999999</v>
      </c>
      <c r="N80" s="14">
        <f>M80/M89*100</f>
        <v>10.777424353418912</v>
      </c>
    </row>
    <row r="81" spans="1:14" ht="12">
      <c r="A81" s="32"/>
      <c r="B81" s="12" t="s">
        <v>5</v>
      </c>
      <c r="C81" s="13">
        <v>2276</v>
      </c>
      <c r="D81" s="14">
        <f>C81/C89*100</f>
        <v>7.65556676757484</v>
      </c>
      <c r="E81" s="13">
        <v>391.04825</v>
      </c>
      <c r="F81" s="14">
        <f>E81/E89*100</f>
        <v>10.19723852746794</v>
      </c>
      <c r="G81" s="13">
        <v>413</v>
      </c>
      <c r="H81" s="14">
        <f>G81/G89*100</f>
        <v>11.45631067961165</v>
      </c>
      <c r="I81" s="13">
        <v>71.51277</v>
      </c>
      <c r="J81" s="14">
        <f>I81/I89*100</f>
        <v>3.3855161563890332</v>
      </c>
      <c r="K81" s="13">
        <v>2689</v>
      </c>
      <c r="L81" s="14">
        <f>K81/K89*100</f>
        <v>8.066596670166492</v>
      </c>
      <c r="M81" s="13">
        <v>462.56102</v>
      </c>
      <c r="N81" s="14">
        <f>M81/M89*100</f>
        <v>7.777847607563499</v>
      </c>
    </row>
    <row r="82" spans="1:14" ht="12">
      <c r="A82" s="32"/>
      <c r="B82" s="12" t="s">
        <v>6</v>
      </c>
      <c r="C82" s="13">
        <v>1718</v>
      </c>
      <c r="D82" s="14">
        <f>C82/C89*100</f>
        <v>5.778674739320552</v>
      </c>
      <c r="E82" s="13">
        <v>414.22339999999997</v>
      </c>
      <c r="F82" s="14">
        <f>E82/E89*100</f>
        <v>10.801569405971675</v>
      </c>
      <c r="G82" s="13">
        <v>477</v>
      </c>
      <c r="H82" s="14">
        <f>G82/G89*100</f>
        <v>13.231622746185852</v>
      </c>
      <c r="I82" s="13">
        <v>117.3903</v>
      </c>
      <c r="J82" s="14">
        <f>I82/I89*100</f>
        <v>5.557423621730154</v>
      </c>
      <c r="K82" s="13">
        <v>2195</v>
      </c>
      <c r="L82" s="14">
        <f>K82/K89*100</f>
        <v>6.584670766461677</v>
      </c>
      <c r="M82" s="13">
        <v>531.6137</v>
      </c>
      <c r="N82" s="14">
        <f>M82/M89*100</f>
        <v>8.938951113288748</v>
      </c>
    </row>
    <row r="83" spans="1:14" ht="12">
      <c r="A83" s="32"/>
      <c r="B83" s="12" t="s">
        <v>7</v>
      </c>
      <c r="C83" s="13">
        <v>1163</v>
      </c>
      <c r="D83" s="14">
        <f>C83/C89*100</f>
        <v>3.911873528422469</v>
      </c>
      <c r="E83" s="13">
        <v>437.21132</v>
      </c>
      <c r="F83" s="14">
        <f>E83/E89*100</f>
        <v>11.401017948422258</v>
      </c>
      <c r="G83" s="13">
        <v>522</v>
      </c>
      <c r="H83" s="14">
        <f>G83/G89*100</f>
        <v>14.479889042995838</v>
      </c>
      <c r="I83" s="13">
        <v>199.23126000000002</v>
      </c>
      <c r="J83" s="14">
        <f>I83/I89*100</f>
        <v>9.431890969791047</v>
      </c>
      <c r="K83" s="13">
        <v>1685</v>
      </c>
      <c r="L83" s="14">
        <f>K83/K89*100</f>
        <v>5.054747262636869</v>
      </c>
      <c r="M83" s="13">
        <v>636.4425799999999</v>
      </c>
      <c r="N83" s="14">
        <f>M83/M89*100</f>
        <v>10.701622454491604</v>
      </c>
    </row>
    <row r="84" spans="1:14" ht="12">
      <c r="A84" s="32"/>
      <c r="B84" s="12" t="s">
        <v>8</v>
      </c>
      <c r="C84" s="13">
        <v>595</v>
      </c>
      <c r="D84" s="14">
        <f>C84/C89*100</f>
        <v>2.001345442314161</v>
      </c>
      <c r="E84" s="13">
        <v>404.06964</v>
      </c>
      <c r="F84" s="14">
        <f>E84/E89*100</f>
        <v>10.536793095962201</v>
      </c>
      <c r="G84" s="13">
        <v>409</v>
      </c>
      <c r="H84" s="14">
        <f>G84/G89*100</f>
        <v>11.345353675450763</v>
      </c>
      <c r="I84" s="13">
        <v>283.22888</v>
      </c>
      <c r="J84" s="14">
        <f>I84/I89*100</f>
        <v>13.408457667014865</v>
      </c>
      <c r="K84" s="13">
        <v>1004</v>
      </c>
      <c r="L84" s="14">
        <f>K84/K89*100</f>
        <v>3.011849407529623</v>
      </c>
      <c r="M84" s="13">
        <v>687.29852</v>
      </c>
      <c r="N84" s="14">
        <f>M84/M89*100</f>
        <v>11.556752338240548</v>
      </c>
    </row>
    <row r="85" spans="1:14" ht="12">
      <c r="A85" s="32"/>
      <c r="B85" s="12" t="s">
        <v>9</v>
      </c>
      <c r="C85" s="13">
        <v>161</v>
      </c>
      <c r="D85" s="14">
        <f>C85/C89*100</f>
        <v>0.541540531449714</v>
      </c>
      <c r="E85" s="13">
        <v>221.35205000000002</v>
      </c>
      <c r="F85" s="14">
        <f>E85/E89*100</f>
        <v>5.772125696494001</v>
      </c>
      <c r="G85" s="13">
        <v>156</v>
      </c>
      <c r="H85" s="14">
        <f>G85/G89*100</f>
        <v>4.327323162274618</v>
      </c>
      <c r="I85" s="13">
        <v>209.71073</v>
      </c>
      <c r="J85" s="14">
        <f>I85/I89*100</f>
        <v>9.928003971642244</v>
      </c>
      <c r="K85" s="13">
        <v>317</v>
      </c>
      <c r="L85" s="14">
        <f>K85/K89*100</f>
        <v>0.9509524523773811</v>
      </c>
      <c r="M85" s="13">
        <v>431.06278</v>
      </c>
      <c r="N85" s="14">
        <f>M85/M89*100</f>
        <v>7.248212597189167</v>
      </c>
    </row>
    <row r="86" spans="1:14" ht="12">
      <c r="A86" s="32"/>
      <c r="B86" s="12" t="s">
        <v>10</v>
      </c>
      <c r="C86" s="13">
        <v>57</v>
      </c>
      <c r="D86" s="14">
        <f>C86/C89*100</f>
        <v>0.19172552976791118</v>
      </c>
      <c r="E86" s="13">
        <v>160.3737</v>
      </c>
      <c r="F86" s="14">
        <f>E86/E89*100</f>
        <v>4.182013018681417</v>
      </c>
      <c r="G86" s="13">
        <v>94</v>
      </c>
      <c r="H86" s="14">
        <f>G86/G89*100</f>
        <v>2.6074895977808596</v>
      </c>
      <c r="I86" s="13">
        <v>287.95024</v>
      </c>
      <c r="J86" s="14">
        <f>I86/I89*100</f>
        <v>13.631973558793758</v>
      </c>
      <c r="K86" s="13">
        <v>151</v>
      </c>
      <c r="L86" s="14">
        <f>K86/K89*100</f>
        <v>0.4529773511324434</v>
      </c>
      <c r="M86" s="13">
        <v>448.32394</v>
      </c>
      <c r="N86" s="14">
        <f>M86/M89*100</f>
        <v>7.5384546759742985</v>
      </c>
    </row>
    <row r="87" spans="1:14" ht="12">
      <c r="A87" s="32"/>
      <c r="B87" s="12" t="s">
        <v>11</v>
      </c>
      <c r="C87" s="13">
        <v>9</v>
      </c>
      <c r="D87" s="14">
        <f>C87/C89*100</f>
        <v>0.030272452068617558</v>
      </c>
      <c r="E87" s="13">
        <v>58.68704</v>
      </c>
      <c r="F87" s="14">
        <f>E87/E89*100</f>
        <v>1.5303629292575842</v>
      </c>
      <c r="G87" s="13">
        <v>47</v>
      </c>
      <c r="H87" s="14">
        <f>G87/G89*100</f>
        <v>1.3037447988904298</v>
      </c>
      <c r="I87" s="13">
        <v>309.27113</v>
      </c>
      <c r="J87" s="14">
        <f>I87/I89*100</f>
        <v>14.64133478985212</v>
      </c>
      <c r="K87" s="13">
        <v>56</v>
      </c>
      <c r="L87" s="14">
        <f>K87/K89*100</f>
        <v>0.16799160041997901</v>
      </c>
      <c r="M87" s="13">
        <v>367.95817</v>
      </c>
      <c r="N87" s="14">
        <f>M87/M89*100</f>
        <v>6.18712439759395</v>
      </c>
    </row>
    <row r="88" spans="1:14" ht="12">
      <c r="A88" s="32"/>
      <c r="B88" s="15" t="s">
        <v>12</v>
      </c>
      <c r="C88" s="16">
        <v>3</v>
      </c>
      <c r="D88" s="17">
        <f>C88/C89*100</f>
        <v>0.010090817356205853</v>
      </c>
      <c r="E88" s="16">
        <v>37.25907</v>
      </c>
      <c r="F88" s="17">
        <f>E88/E89*100</f>
        <v>0.9715926975804774</v>
      </c>
      <c r="G88" s="16">
        <v>22</v>
      </c>
      <c r="H88" s="17">
        <f>G88/G89*100</f>
        <v>0.6102635228848822</v>
      </c>
      <c r="I88" s="16">
        <v>507.62388999999996</v>
      </c>
      <c r="J88" s="17">
        <f>I88/I89*100</f>
        <v>24.031636321233943</v>
      </c>
      <c r="K88" s="16">
        <v>25</v>
      </c>
      <c r="L88" s="17">
        <f>K88/K89*100</f>
        <v>0.07499625018749063</v>
      </c>
      <c r="M88" s="16">
        <v>544.88296</v>
      </c>
      <c r="N88" s="17">
        <f>M88/M89*100</f>
        <v>9.162070394167925</v>
      </c>
    </row>
    <row r="89" spans="1:14" ht="12">
      <c r="A89" s="32"/>
      <c r="B89" s="5" t="s">
        <v>13</v>
      </c>
      <c r="C89" s="19">
        <v>29730</v>
      </c>
      <c r="D89" s="18">
        <f>SUM(D78:D88)</f>
        <v>99.99999999999999</v>
      </c>
      <c r="E89" s="19">
        <v>3834.84459</v>
      </c>
      <c r="F89" s="18">
        <f>SUM(F78:F88)</f>
        <v>99.99999999999997</v>
      </c>
      <c r="G89" s="19">
        <v>3605</v>
      </c>
      <c r="H89" s="18">
        <f>SUM(H78:H88)</f>
        <v>100</v>
      </c>
      <c r="I89" s="19">
        <v>2112.31513</v>
      </c>
      <c r="J89" s="18">
        <f>SUM(J78:J88)</f>
        <v>100.00000000000001</v>
      </c>
      <c r="K89" s="19">
        <v>33335</v>
      </c>
      <c r="L89" s="18">
        <f>SUM(L78:L88)</f>
        <v>100.00000000000001</v>
      </c>
      <c r="M89" s="19">
        <v>5947.15972</v>
      </c>
      <c r="N89" s="18">
        <f>SUM(N78:N88)</f>
        <v>100</v>
      </c>
    </row>
    <row r="90" spans="1:14" ht="12" customHeight="1">
      <c r="A90" s="32" t="s">
        <v>59</v>
      </c>
      <c r="B90" s="8" t="s">
        <v>52</v>
      </c>
      <c r="C90" s="9">
        <v>6870</v>
      </c>
      <c r="D90" s="10">
        <f>C90/C101*100</f>
        <v>22.794386011480142</v>
      </c>
      <c r="E90" s="9">
        <v>259.39444999999995</v>
      </c>
      <c r="F90" s="10">
        <f>E90/E101*100</f>
        <v>6.767900800301561</v>
      </c>
      <c r="G90" s="9">
        <v>314</v>
      </c>
      <c r="H90" s="10">
        <f>G90/G101*100</f>
        <v>7.183710821322352</v>
      </c>
      <c r="I90" s="9">
        <v>9.19292</v>
      </c>
      <c r="J90" s="10">
        <f>I90/I101*100</f>
        <v>0.10786744669085258</v>
      </c>
      <c r="K90" s="9">
        <v>7184</v>
      </c>
      <c r="L90" s="10">
        <f>K90/K101*100</f>
        <v>20.81715444798609</v>
      </c>
      <c r="M90" s="9">
        <v>268.58736999999996</v>
      </c>
      <c r="N90" s="10">
        <f>M90/M101*100</f>
        <v>2.1738918606018376</v>
      </c>
    </row>
    <row r="91" spans="1:14" ht="12">
      <c r="A91" s="32"/>
      <c r="B91" s="12" t="s">
        <v>3</v>
      </c>
      <c r="C91" s="13">
        <v>13644</v>
      </c>
      <c r="D91" s="14">
        <f>C91/C101*100</f>
        <v>45.27024785162082</v>
      </c>
      <c r="E91" s="13">
        <v>963.0811299999999</v>
      </c>
      <c r="F91" s="14">
        <f>E91/E101*100</f>
        <v>25.127899037478763</v>
      </c>
      <c r="G91" s="13">
        <v>573</v>
      </c>
      <c r="H91" s="14">
        <f>G91/G101*100</f>
        <v>13.109128345916265</v>
      </c>
      <c r="I91" s="13">
        <v>42.48899000000001</v>
      </c>
      <c r="J91" s="14">
        <f>I91/I101*100</f>
        <v>0.49855528643490515</v>
      </c>
      <c r="K91" s="13">
        <v>14217</v>
      </c>
      <c r="L91" s="14">
        <f>K91/K101*100</f>
        <v>41.19675456389452</v>
      </c>
      <c r="M91" s="13">
        <v>1005.57012</v>
      </c>
      <c r="N91" s="14">
        <f>M91/M101*100</f>
        <v>8.138881210730101</v>
      </c>
    </row>
    <row r="92" spans="1:14" ht="12">
      <c r="A92" s="32"/>
      <c r="B92" s="12" t="s">
        <v>4</v>
      </c>
      <c r="C92" s="13">
        <v>4485</v>
      </c>
      <c r="D92" s="14">
        <f>C92/C101*100</f>
        <v>14.88105112976542</v>
      </c>
      <c r="E92" s="13">
        <v>540.71672</v>
      </c>
      <c r="F92" s="14">
        <f>E92/E101*100</f>
        <v>14.107923750968599</v>
      </c>
      <c r="G92" s="13">
        <v>532</v>
      </c>
      <c r="H92" s="14">
        <f>G92/G101*100</f>
        <v>12.171127888355066</v>
      </c>
      <c r="I92" s="13">
        <v>65.75346</v>
      </c>
      <c r="J92" s="14">
        <f>I92/I101*100</f>
        <v>0.7715348160637867</v>
      </c>
      <c r="K92" s="13">
        <v>5017</v>
      </c>
      <c r="L92" s="14">
        <f>K92/K101*100</f>
        <v>14.537815126050422</v>
      </c>
      <c r="M92" s="13">
        <v>606.47018</v>
      </c>
      <c r="N92" s="14">
        <f>M92/M101*100</f>
        <v>4.908647000042228</v>
      </c>
    </row>
    <row r="93" spans="1:14" ht="12">
      <c r="A93" s="32"/>
      <c r="B93" s="12" t="s">
        <v>5</v>
      </c>
      <c r="C93" s="13">
        <v>1876</v>
      </c>
      <c r="D93" s="14">
        <f>C93/C101*100</f>
        <v>6.224493181591957</v>
      </c>
      <c r="E93" s="13">
        <v>321.85086</v>
      </c>
      <c r="F93" s="14">
        <f>E93/E101*100</f>
        <v>8.397460674165336</v>
      </c>
      <c r="G93" s="13">
        <v>364</v>
      </c>
      <c r="H93" s="14">
        <f>G93/G101*100</f>
        <v>8.327613818348203</v>
      </c>
      <c r="I93" s="13">
        <v>63.10495</v>
      </c>
      <c r="J93" s="14">
        <f>I93/I101*100</f>
        <v>0.740457855616487</v>
      </c>
      <c r="K93" s="13">
        <v>2240</v>
      </c>
      <c r="L93" s="14">
        <f>K93/K101*100</f>
        <v>6.490872210953347</v>
      </c>
      <c r="M93" s="13">
        <v>384.95581</v>
      </c>
      <c r="N93" s="14">
        <f>M93/M101*100</f>
        <v>3.115754482611701</v>
      </c>
    </row>
    <row r="94" spans="1:14" ht="12">
      <c r="A94" s="32"/>
      <c r="B94" s="12" t="s">
        <v>6</v>
      </c>
      <c r="C94" s="13">
        <v>1430</v>
      </c>
      <c r="D94" s="14">
        <f>C94/C101*100</f>
        <v>4.7446829689107135</v>
      </c>
      <c r="E94" s="13">
        <v>344.7942</v>
      </c>
      <c r="F94" s="14">
        <f>E94/E101*100</f>
        <v>8.99607891425332</v>
      </c>
      <c r="G94" s="13">
        <v>440</v>
      </c>
      <c r="H94" s="14">
        <f>G94/G101*100</f>
        <v>10.0663463738275</v>
      </c>
      <c r="I94" s="13">
        <v>108.20344</v>
      </c>
      <c r="J94" s="14">
        <f>I94/I101*100</f>
        <v>1.2696323688193591</v>
      </c>
      <c r="K94" s="13">
        <v>1870</v>
      </c>
      <c r="L94" s="14">
        <f>K94/K101*100</f>
        <v>5.41871921182266</v>
      </c>
      <c r="M94" s="13">
        <v>452.99764</v>
      </c>
      <c r="N94" s="14">
        <f>M94/M101*100</f>
        <v>3.666471295607986</v>
      </c>
    </row>
    <row r="95" spans="1:14" ht="12">
      <c r="A95" s="32"/>
      <c r="B95" s="12" t="s">
        <v>7</v>
      </c>
      <c r="C95" s="13">
        <v>1006</v>
      </c>
      <c r="D95" s="14">
        <f>C95/C101*100</f>
        <v>3.337867878828096</v>
      </c>
      <c r="E95" s="13">
        <v>379.64561</v>
      </c>
      <c r="F95" s="14">
        <f>E95/E101*100</f>
        <v>9.905392454425971</v>
      </c>
      <c r="G95" s="13">
        <v>612</v>
      </c>
      <c r="H95" s="14">
        <f>G95/G101*100</f>
        <v>14.001372683596431</v>
      </c>
      <c r="I95" s="13">
        <v>232.82695999999999</v>
      </c>
      <c r="J95" s="14">
        <f>I95/I101*100</f>
        <v>2.7319338899928702</v>
      </c>
      <c r="K95" s="13">
        <v>1618</v>
      </c>
      <c r="L95" s="14">
        <f>K95/K101*100</f>
        <v>4.6884960880904085</v>
      </c>
      <c r="M95" s="13">
        <v>612.4725699999999</v>
      </c>
      <c r="N95" s="14">
        <f>M95/M101*100</f>
        <v>4.957229130933779</v>
      </c>
    </row>
    <row r="96" spans="1:14" ht="12">
      <c r="A96" s="32"/>
      <c r="B96" s="12" t="s">
        <v>8</v>
      </c>
      <c r="C96" s="13">
        <v>530</v>
      </c>
      <c r="D96" s="14">
        <f>C96/C101*100</f>
        <v>1.7585188626032713</v>
      </c>
      <c r="E96" s="13">
        <v>357.8549</v>
      </c>
      <c r="F96" s="14">
        <f>E96/E101*100</f>
        <v>9.336847662322134</v>
      </c>
      <c r="G96" s="13">
        <v>554</v>
      </c>
      <c r="H96" s="14">
        <f>G96/G101*100</f>
        <v>12.674445207046443</v>
      </c>
      <c r="I96" s="13">
        <v>391.41416999999996</v>
      </c>
      <c r="J96" s="14">
        <f>I96/I101*100</f>
        <v>4.592756938657063</v>
      </c>
      <c r="K96" s="13">
        <v>1084</v>
      </c>
      <c r="L96" s="14">
        <f>K96/K101*100</f>
        <v>3.1411185163720665</v>
      </c>
      <c r="M96" s="13">
        <v>749.26907</v>
      </c>
      <c r="N96" s="14">
        <f>M96/M101*100</f>
        <v>6.064432339739985</v>
      </c>
    </row>
    <row r="97" spans="1:14" ht="12">
      <c r="A97" s="32"/>
      <c r="B97" s="12" t="s">
        <v>9</v>
      </c>
      <c r="C97" s="13">
        <v>194</v>
      </c>
      <c r="D97" s="14">
        <f>C97/C101*100</f>
        <v>0.6436842629151598</v>
      </c>
      <c r="E97" s="13">
        <v>274.33739</v>
      </c>
      <c r="F97" s="14">
        <f>E97/E101*100</f>
        <v>7.157779363951859</v>
      </c>
      <c r="G97" s="13">
        <v>404</v>
      </c>
      <c r="H97" s="14">
        <f>G97/G101*100</f>
        <v>9.242736215968886</v>
      </c>
      <c r="I97" s="13">
        <v>587.39441</v>
      </c>
      <c r="J97" s="14">
        <f>I97/I101*100</f>
        <v>6.892340541109874</v>
      </c>
      <c r="K97" s="13">
        <v>598</v>
      </c>
      <c r="L97" s="14">
        <f>K97/K101*100</f>
        <v>1.732831063459867</v>
      </c>
      <c r="M97" s="13">
        <v>861.7318</v>
      </c>
      <c r="N97" s="14">
        <f>M97/M101*100</f>
        <v>6.974682934799842</v>
      </c>
    </row>
    <row r="98" spans="1:14" ht="12">
      <c r="A98" s="32"/>
      <c r="B98" s="12" t="s">
        <v>10</v>
      </c>
      <c r="C98" s="13">
        <v>81</v>
      </c>
      <c r="D98" s="14">
        <f>C98/C101*100</f>
        <v>0.2687547695676698</v>
      </c>
      <c r="E98" s="13">
        <v>226.38031999999998</v>
      </c>
      <c r="F98" s="14">
        <f>E98/E101*100</f>
        <v>5.906524017381728</v>
      </c>
      <c r="G98" s="13">
        <v>293</v>
      </c>
      <c r="H98" s="14">
        <f>G98/G101*100</f>
        <v>6.703271562571494</v>
      </c>
      <c r="I98" s="13">
        <v>940.7988700000001</v>
      </c>
      <c r="J98" s="14">
        <f>I98/I101*100</f>
        <v>11.03910095557661</v>
      </c>
      <c r="K98" s="13">
        <v>374</v>
      </c>
      <c r="L98" s="14">
        <f>K98/K101*100</f>
        <v>1.083743842364532</v>
      </c>
      <c r="M98" s="13">
        <v>1167.1791899999998</v>
      </c>
      <c r="N98" s="14">
        <f>M98/M101*100</f>
        <v>9.446912343662497</v>
      </c>
    </row>
    <row r="99" spans="1:14" ht="12">
      <c r="A99" s="32"/>
      <c r="B99" s="12" t="s">
        <v>11</v>
      </c>
      <c r="C99" s="13">
        <v>20</v>
      </c>
      <c r="D99" s="14">
        <f>C99/C101*100</f>
        <v>0.0663592023623876</v>
      </c>
      <c r="E99" s="13">
        <v>123.39125</v>
      </c>
      <c r="F99" s="14">
        <f>E99/E101*100</f>
        <v>3.2194202290188176</v>
      </c>
      <c r="G99" s="13">
        <v>131</v>
      </c>
      <c r="H99" s="14">
        <f>G99/G101*100</f>
        <v>2.997025852207733</v>
      </c>
      <c r="I99" s="13">
        <v>941.16194</v>
      </c>
      <c r="J99" s="14">
        <f>I99/I101*100</f>
        <v>11.043361129043804</v>
      </c>
      <c r="K99" s="13">
        <v>151</v>
      </c>
      <c r="L99" s="14">
        <f>K99/K101*100</f>
        <v>0.43755433207765865</v>
      </c>
      <c r="M99" s="13">
        <v>1064.55319</v>
      </c>
      <c r="N99" s="14">
        <f>M99/M101*100</f>
        <v>8.616278252096226</v>
      </c>
    </row>
    <row r="100" spans="1:14" ht="12">
      <c r="A100" s="32"/>
      <c r="B100" s="15" t="s">
        <v>12</v>
      </c>
      <c r="C100" s="16">
        <v>3</v>
      </c>
      <c r="D100" s="17">
        <f>C100/C101*100</f>
        <v>0.00995388035435814</v>
      </c>
      <c r="E100" s="16">
        <v>41.26966</v>
      </c>
      <c r="F100" s="17">
        <f>E100/E101*100</f>
        <v>1.0767730957318995</v>
      </c>
      <c r="G100" s="16">
        <v>154</v>
      </c>
      <c r="H100" s="17">
        <f>G100/G101*100</f>
        <v>3.5232212308396247</v>
      </c>
      <c r="I100" s="16">
        <v>5140.08281</v>
      </c>
      <c r="J100" s="17">
        <f>I100/I101*100</f>
        <v>60.31245877199438</v>
      </c>
      <c r="K100" s="16">
        <v>157</v>
      </c>
      <c r="L100" s="17">
        <f>K100/K101*100</f>
        <v>0.45494059692842653</v>
      </c>
      <c r="M100" s="16">
        <v>5181.35247</v>
      </c>
      <c r="N100" s="17">
        <f>M100/M101*100</f>
        <v>41.93681914917381</v>
      </c>
    </row>
    <row r="101" spans="1:14" ht="12">
      <c r="A101" s="32"/>
      <c r="B101" s="5" t="s">
        <v>13</v>
      </c>
      <c r="C101" s="19">
        <v>30139</v>
      </c>
      <c r="D101" s="18">
        <f>SUM(D90:D100)</f>
        <v>99.99999999999999</v>
      </c>
      <c r="E101" s="19">
        <v>3832.7164900000002</v>
      </c>
      <c r="F101" s="18">
        <f>SUM(F90:F100)</f>
        <v>99.99999999999999</v>
      </c>
      <c r="G101" s="19">
        <v>4371</v>
      </c>
      <c r="H101" s="18">
        <f>SUM(H90:H100)</f>
        <v>100.00000000000001</v>
      </c>
      <c r="I101" s="19">
        <v>8522.42292</v>
      </c>
      <c r="J101" s="18">
        <f>SUM(J90:J100)</f>
        <v>99.99999999999999</v>
      </c>
      <c r="K101" s="19">
        <v>34510</v>
      </c>
      <c r="L101" s="18">
        <f>SUM(L90:L100)</f>
        <v>99.99999999999997</v>
      </c>
      <c r="M101" s="19">
        <v>12355.139410000002</v>
      </c>
      <c r="N101" s="18">
        <f>SUM(N90:N100)</f>
        <v>100</v>
      </c>
    </row>
    <row r="102" spans="1:14" ht="12" customHeight="1">
      <c r="A102" s="32" t="s">
        <v>60</v>
      </c>
      <c r="B102" s="8" t="s">
        <v>52</v>
      </c>
      <c r="C102" s="9">
        <v>7560</v>
      </c>
      <c r="D102" s="10">
        <f>C102/C113*100</f>
        <v>18.094782192436572</v>
      </c>
      <c r="E102" s="9">
        <v>290.45298</v>
      </c>
      <c r="F102" s="10">
        <f>E102/E113*100</f>
        <v>5.089588168874367</v>
      </c>
      <c r="G102" s="9">
        <v>290</v>
      </c>
      <c r="H102" s="10">
        <f>G102/G113*100</f>
        <v>7.516848107827891</v>
      </c>
      <c r="I102" s="9">
        <v>8.23466</v>
      </c>
      <c r="J102" s="10">
        <f>I102/I113*100</f>
        <v>0.20494564539918994</v>
      </c>
      <c r="K102" s="9">
        <v>7850</v>
      </c>
      <c r="L102" s="10">
        <f>K102/K113*100</f>
        <v>17.200578465313992</v>
      </c>
      <c r="M102" s="9">
        <v>298.68764000000004</v>
      </c>
      <c r="N102" s="10">
        <f>M102/M113*100</f>
        <v>3.0714077517136333</v>
      </c>
    </row>
    <row r="103" spans="1:14" ht="12">
      <c r="A103" s="32"/>
      <c r="B103" s="12" t="s">
        <v>3</v>
      </c>
      <c r="C103" s="13">
        <v>17737</v>
      </c>
      <c r="D103" s="14">
        <f>C103/C113*100</f>
        <v>42.45332695069411</v>
      </c>
      <c r="E103" s="13">
        <v>1245.57747</v>
      </c>
      <c r="F103" s="14">
        <f>E103/E113*100</f>
        <v>21.82617081335666</v>
      </c>
      <c r="G103" s="13">
        <v>568</v>
      </c>
      <c r="H103" s="14">
        <f>G103/G113*100</f>
        <v>14.72265422498704</v>
      </c>
      <c r="I103" s="13">
        <v>43.43815</v>
      </c>
      <c r="J103" s="14">
        <f>I103/I113*100</f>
        <v>1.0810962063639327</v>
      </c>
      <c r="K103" s="13">
        <v>18305</v>
      </c>
      <c r="L103" s="14">
        <f>K103/K113*100</f>
        <v>40.10911959332136</v>
      </c>
      <c r="M103" s="13">
        <v>1289.01562</v>
      </c>
      <c r="N103" s="14">
        <f>M103/M113*100</f>
        <v>13.254959486599294</v>
      </c>
    </row>
    <row r="104" spans="1:14" ht="12">
      <c r="A104" s="32"/>
      <c r="B104" s="12" t="s">
        <v>4</v>
      </c>
      <c r="C104" s="13">
        <v>6992</v>
      </c>
      <c r="D104" s="14">
        <f>C104/C113*100</f>
        <v>16.735280038295837</v>
      </c>
      <c r="E104" s="13">
        <v>851.66729</v>
      </c>
      <c r="F104" s="14">
        <f>E104/E113*100</f>
        <v>14.923709038899494</v>
      </c>
      <c r="G104" s="13">
        <v>543</v>
      </c>
      <c r="H104" s="14">
        <f>G104/G113*100</f>
        <v>14.074650077760499</v>
      </c>
      <c r="I104" s="13">
        <v>67.74484</v>
      </c>
      <c r="J104" s="14">
        <f>I104/I113*100</f>
        <v>1.6860453201789578</v>
      </c>
      <c r="K104" s="13">
        <v>7535</v>
      </c>
      <c r="L104" s="14">
        <f>K104/K113*100</f>
        <v>16.510364170209037</v>
      </c>
      <c r="M104" s="13">
        <v>919.4121299999999</v>
      </c>
      <c r="N104" s="14">
        <f>M104/M113*100</f>
        <v>9.45432339651397</v>
      </c>
    </row>
    <row r="105" spans="1:14" ht="12">
      <c r="A105" s="32"/>
      <c r="B105" s="12" t="s">
        <v>5</v>
      </c>
      <c r="C105" s="13">
        <v>3538</v>
      </c>
      <c r="D105" s="14">
        <f>C105/C113*100</f>
        <v>8.468166586883678</v>
      </c>
      <c r="E105" s="13">
        <v>608.88805</v>
      </c>
      <c r="F105" s="14">
        <f>E105/E113*100</f>
        <v>10.669504631864973</v>
      </c>
      <c r="G105" s="13">
        <v>455</v>
      </c>
      <c r="H105" s="14">
        <f>G105/G113*100</f>
        <v>11.793675479523069</v>
      </c>
      <c r="I105" s="13">
        <v>78.91390999999999</v>
      </c>
      <c r="J105" s="14">
        <f>I105/I113*100</f>
        <v>1.9640230702814183</v>
      </c>
      <c r="K105" s="13">
        <v>3993</v>
      </c>
      <c r="L105" s="14">
        <f>K105/K113*100</f>
        <v>8.749287874139972</v>
      </c>
      <c r="M105" s="13">
        <v>687.80196</v>
      </c>
      <c r="N105" s="14">
        <f>M105/M113*100</f>
        <v>7.072673886297505</v>
      </c>
    </row>
    <row r="106" spans="1:14" ht="12">
      <c r="A106" s="32"/>
      <c r="B106" s="12" t="s">
        <v>6</v>
      </c>
      <c r="C106" s="13">
        <v>2933</v>
      </c>
      <c r="D106" s="14">
        <f>C106/C113*100</f>
        <v>7.020105313547152</v>
      </c>
      <c r="E106" s="13">
        <v>706.5646899999999</v>
      </c>
      <c r="F106" s="14">
        <f>E106/E113*100</f>
        <v>12.381085870657564</v>
      </c>
      <c r="G106" s="13">
        <v>514</v>
      </c>
      <c r="H106" s="14">
        <f>G106/G113*100</f>
        <v>13.32296526697771</v>
      </c>
      <c r="I106" s="13">
        <v>125.61172</v>
      </c>
      <c r="J106" s="14">
        <f>I106/I113*100</f>
        <v>3.126246259724425</v>
      </c>
      <c r="K106" s="13">
        <v>3447</v>
      </c>
      <c r="L106" s="14">
        <f>K106/K113*100</f>
        <v>7.55291642929138</v>
      </c>
      <c r="M106" s="13">
        <v>832.17641</v>
      </c>
      <c r="N106" s="14">
        <f>M106/M113*100</f>
        <v>8.557277684698377</v>
      </c>
    </row>
    <row r="107" spans="1:14" ht="12">
      <c r="A107" s="32"/>
      <c r="B107" s="12" t="s">
        <v>7</v>
      </c>
      <c r="C107" s="13">
        <v>1793</v>
      </c>
      <c r="D107" s="14">
        <f>C107/C113*100</f>
        <v>4.291527046433701</v>
      </c>
      <c r="E107" s="13">
        <v>672.61723</v>
      </c>
      <c r="F107" s="14">
        <f>E107/E113*100</f>
        <v>11.786226796464778</v>
      </c>
      <c r="G107" s="13">
        <v>542</v>
      </c>
      <c r="H107" s="14">
        <f>G107/G113*100</f>
        <v>14.048729911871435</v>
      </c>
      <c r="I107" s="13">
        <v>206.60725999999997</v>
      </c>
      <c r="J107" s="14">
        <f>I107/I113*100</f>
        <v>5.142077298256179</v>
      </c>
      <c r="K107" s="13">
        <v>2335</v>
      </c>
      <c r="L107" s="14">
        <f>K107/K113*100</f>
        <v>5.116350409746264</v>
      </c>
      <c r="M107" s="13">
        <v>879.22449</v>
      </c>
      <c r="N107" s="14">
        <f>M107/M113*100</f>
        <v>9.041073524443346</v>
      </c>
    </row>
    <row r="108" spans="1:14" ht="12">
      <c r="A108" s="32"/>
      <c r="B108" s="12" t="s">
        <v>8</v>
      </c>
      <c r="C108" s="13">
        <v>874</v>
      </c>
      <c r="D108" s="14">
        <f>C108/C113*100</f>
        <v>2.0919100047869796</v>
      </c>
      <c r="E108" s="13">
        <v>585.24785</v>
      </c>
      <c r="F108" s="14">
        <f>E108/E113*100</f>
        <v>10.25525898621925</v>
      </c>
      <c r="G108" s="13">
        <v>457</v>
      </c>
      <c r="H108" s="14">
        <f>G108/G113*100</f>
        <v>11.845515811301192</v>
      </c>
      <c r="I108" s="13">
        <v>314.94018</v>
      </c>
      <c r="J108" s="14">
        <f>I108/I113*100</f>
        <v>7.83828578863451</v>
      </c>
      <c r="K108" s="13">
        <v>1331</v>
      </c>
      <c r="L108" s="14">
        <f>K108/K113*100</f>
        <v>2.9164292913799903</v>
      </c>
      <c r="M108" s="13">
        <v>900.18803</v>
      </c>
      <c r="N108" s="14">
        <f>M108/M113*100</f>
        <v>9.256641799244939</v>
      </c>
    </row>
    <row r="109" spans="1:14" ht="12">
      <c r="A109" s="32"/>
      <c r="B109" s="12" t="s">
        <v>9</v>
      </c>
      <c r="C109" s="13">
        <v>237</v>
      </c>
      <c r="D109" s="14">
        <f>C109/C113*100</f>
        <v>0.5672570607946386</v>
      </c>
      <c r="E109" s="13">
        <v>322.04921</v>
      </c>
      <c r="F109" s="14">
        <f>E109/E113*100</f>
        <v>5.643246796818323</v>
      </c>
      <c r="G109" s="13">
        <v>245</v>
      </c>
      <c r="H109" s="14">
        <f>G109/G113*100</f>
        <v>6.350440642820114</v>
      </c>
      <c r="I109" s="13">
        <v>331.35293999999993</v>
      </c>
      <c r="J109" s="14">
        <f>I109/I113*100</f>
        <v>8.246769404349305</v>
      </c>
      <c r="K109" s="13">
        <v>482</v>
      </c>
      <c r="L109" s="14">
        <f>K109/K113*100</f>
        <v>1.0561374293352033</v>
      </c>
      <c r="M109" s="13">
        <v>653.4021500000001</v>
      </c>
      <c r="N109" s="14">
        <f>M109/M113*100</f>
        <v>6.718940323397227</v>
      </c>
    </row>
    <row r="110" spans="1:14" ht="12">
      <c r="A110" s="32"/>
      <c r="B110" s="12" t="s">
        <v>10</v>
      </c>
      <c r="C110" s="13">
        <v>96</v>
      </c>
      <c r="D110" s="14">
        <f>C110/C113*100</f>
        <v>0.22977501196744854</v>
      </c>
      <c r="E110" s="13">
        <v>268.55438</v>
      </c>
      <c r="F110" s="14">
        <f>E110/E113*100</f>
        <v>4.705860463705315</v>
      </c>
      <c r="G110" s="13">
        <v>142</v>
      </c>
      <c r="H110" s="14">
        <f>G110/G113*100</f>
        <v>3.68066355624676</v>
      </c>
      <c r="I110" s="13">
        <v>453.45936</v>
      </c>
      <c r="J110" s="14">
        <f>I110/I113*100</f>
        <v>11.28577515009771</v>
      </c>
      <c r="K110" s="13">
        <v>238</v>
      </c>
      <c r="L110" s="14">
        <f>K110/K113*100</f>
        <v>0.5214952451904115</v>
      </c>
      <c r="M110" s="13">
        <v>722.01374</v>
      </c>
      <c r="N110" s="14">
        <f>M110/M113*100</f>
        <v>7.424473934976859</v>
      </c>
    </row>
    <row r="111" spans="1:14" ht="12">
      <c r="A111" s="32"/>
      <c r="B111" s="12" t="s">
        <v>11</v>
      </c>
      <c r="C111" s="13">
        <v>17</v>
      </c>
      <c r="D111" s="14">
        <f>C111/C113*100</f>
        <v>0.04068932503590235</v>
      </c>
      <c r="E111" s="13">
        <v>112.55644</v>
      </c>
      <c r="F111" s="14">
        <f>E111/E113*100</f>
        <v>1.9723189803548151</v>
      </c>
      <c r="G111" s="13">
        <v>52</v>
      </c>
      <c r="H111" s="14">
        <f>G111/G113*100</f>
        <v>1.347848626231208</v>
      </c>
      <c r="I111" s="13">
        <v>353.56241</v>
      </c>
      <c r="J111" s="14">
        <f>I111/I113*100</f>
        <v>8.79952254329177</v>
      </c>
      <c r="K111" s="13">
        <v>69</v>
      </c>
      <c r="L111" s="14">
        <f>K111/K113*100</f>
        <v>0.1511897979753714</v>
      </c>
      <c r="M111" s="13">
        <v>466.11885</v>
      </c>
      <c r="N111" s="14">
        <f>M111/M113*100</f>
        <v>4.793104425445406</v>
      </c>
    </row>
    <row r="112" spans="1:14" ht="12">
      <c r="A112" s="32"/>
      <c r="B112" s="15" t="s">
        <v>12</v>
      </c>
      <c r="C112" s="16">
        <v>3</v>
      </c>
      <c r="D112" s="17">
        <f>C112/C113*100</f>
        <v>0.007180469123982767</v>
      </c>
      <c r="E112" s="16">
        <v>42.63153</v>
      </c>
      <c r="F112" s="17">
        <f>E112/E113*100</f>
        <v>0.7470294527844493</v>
      </c>
      <c r="G112" s="16">
        <v>50</v>
      </c>
      <c r="H112" s="17">
        <f>G112/G113*100</f>
        <v>1.2960082944530846</v>
      </c>
      <c r="I112" s="16">
        <v>2034.1072299999998</v>
      </c>
      <c r="J112" s="17">
        <f>I112/I113*100</f>
        <v>50.62521331342259</v>
      </c>
      <c r="K112" s="16">
        <v>53</v>
      </c>
      <c r="L112" s="17">
        <f>K112/K113*100</f>
        <v>0.11613129409702441</v>
      </c>
      <c r="M112" s="16">
        <v>2076.73876</v>
      </c>
      <c r="N112" s="17">
        <f>M112/M113*100</f>
        <v>21.355123786669438</v>
      </c>
    </row>
    <row r="113" spans="1:14" ht="12">
      <c r="A113" s="32"/>
      <c r="B113" s="5" t="s">
        <v>13</v>
      </c>
      <c r="C113" s="19">
        <v>41780</v>
      </c>
      <c r="D113" s="18">
        <f>SUM(D102:D112)</f>
        <v>100.00000000000001</v>
      </c>
      <c r="E113" s="19">
        <v>5706.80712</v>
      </c>
      <c r="F113" s="18">
        <f>SUM(F102:F112)</f>
        <v>99.99999999999999</v>
      </c>
      <c r="G113" s="19">
        <v>3858</v>
      </c>
      <c r="H113" s="18">
        <f>SUM(H102:H112)</f>
        <v>100.00000000000001</v>
      </c>
      <c r="I113" s="19">
        <v>4017.9726600000004</v>
      </c>
      <c r="J113" s="18">
        <f>SUM(J102:J112)</f>
        <v>100</v>
      </c>
      <c r="K113" s="19">
        <v>45638</v>
      </c>
      <c r="L113" s="18">
        <f>SUM(L102:L112)</f>
        <v>100.00000000000001</v>
      </c>
      <c r="M113" s="19">
        <v>9724.77978</v>
      </c>
      <c r="N113" s="18">
        <f>SUM(N102:N112)</f>
        <v>100</v>
      </c>
    </row>
    <row r="114" spans="1:14" ht="12" customHeight="1">
      <c r="A114" s="32" t="s">
        <v>61</v>
      </c>
      <c r="B114" s="8" t="s">
        <v>52</v>
      </c>
      <c r="C114" s="9">
        <v>3292</v>
      </c>
      <c r="D114" s="10">
        <f>C114/C125*100</f>
        <v>8.961724832580172</v>
      </c>
      <c r="E114" s="9">
        <v>117.95143</v>
      </c>
      <c r="F114" s="10">
        <f>E114/E125*100</f>
        <v>1.9476546428161021</v>
      </c>
      <c r="G114" s="9">
        <v>173</v>
      </c>
      <c r="H114" s="10">
        <f>G114/G125*100</f>
        <v>5.611417450535193</v>
      </c>
      <c r="I114" s="9">
        <v>4.59277</v>
      </c>
      <c r="J114" s="10">
        <f>I114/I125*100</f>
        <v>0.23081641038404624</v>
      </c>
      <c r="K114" s="9">
        <v>3465</v>
      </c>
      <c r="L114" s="10">
        <f>K114/K125*100</f>
        <v>8.70231308235176</v>
      </c>
      <c r="M114" s="9">
        <v>122.5442</v>
      </c>
      <c r="N114" s="10">
        <f>M114/M125*100</f>
        <v>1.5230698381987275</v>
      </c>
    </row>
    <row r="115" spans="1:14" ht="12">
      <c r="A115" s="32"/>
      <c r="B115" s="12" t="s">
        <v>3</v>
      </c>
      <c r="C115" s="13">
        <v>13462</v>
      </c>
      <c r="D115" s="14">
        <f>C115/C125*100</f>
        <v>36.647247781346984</v>
      </c>
      <c r="E115" s="13">
        <v>994.1898</v>
      </c>
      <c r="F115" s="14">
        <f>E115/E125*100</f>
        <v>16.416404445545187</v>
      </c>
      <c r="G115" s="13">
        <v>438</v>
      </c>
      <c r="H115" s="14">
        <f>G115/G125*100</f>
        <v>14.206941290950374</v>
      </c>
      <c r="I115" s="13">
        <v>33.45595</v>
      </c>
      <c r="J115" s="14">
        <f>I115/I125*100</f>
        <v>1.6813779668888564</v>
      </c>
      <c r="K115" s="13">
        <v>13900</v>
      </c>
      <c r="L115" s="14">
        <f>K115/K125*100</f>
        <v>34.90971193208931</v>
      </c>
      <c r="M115" s="13">
        <v>1027.64575</v>
      </c>
      <c r="N115" s="14">
        <f>M115/M125*100</f>
        <v>12.772340479419753</v>
      </c>
    </row>
    <row r="116" spans="1:14" ht="12">
      <c r="A116" s="32"/>
      <c r="B116" s="12" t="s">
        <v>4</v>
      </c>
      <c r="C116" s="13">
        <v>7850</v>
      </c>
      <c r="D116" s="14">
        <f>C116/C125*100</f>
        <v>21.369848097130724</v>
      </c>
      <c r="E116" s="13">
        <v>953.35476</v>
      </c>
      <c r="F116" s="14">
        <f>E116/E125*100</f>
        <v>15.742122198644228</v>
      </c>
      <c r="G116" s="13">
        <v>512</v>
      </c>
      <c r="H116" s="14">
        <f>G116/G125*100</f>
        <v>16.607200778462534</v>
      </c>
      <c r="I116" s="13">
        <v>63.8174</v>
      </c>
      <c r="J116" s="14">
        <f>I116/I125*100</f>
        <v>3.207237285569021</v>
      </c>
      <c r="K116" s="13">
        <v>8362</v>
      </c>
      <c r="L116" s="14">
        <f>K116/K125*100</f>
        <v>21.001079940728832</v>
      </c>
      <c r="M116" s="13">
        <v>1017.1721600000001</v>
      </c>
      <c r="N116" s="14">
        <f>M116/M125*100</f>
        <v>12.642166966298285</v>
      </c>
    </row>
    <row r="117" spans="1:14" ht="12">
      <c r="A117" s="32"/>
      <c r="B117" s="12" t="s">
        <v>5</v>
      </c>
      <c r="C117" s="13">
        <v>4754</v>
      </c>
      <c r="D117" s="14">
        <f>C117/C125*100</f>
        <v>12.941688898568085</v>
      </c>
      <c r="E117" s="13">
        <v>823.60772</v>
      </c>
      <c r="F117" s="14">
        <f>E117/E125*100</f>
        <v>13.599694380281646</v>
      </c>
      <c r="G117" s="13">
        <v>360</v>
      </c>
      <c r="H117" s="14">
        <f>G117/G125*100</f>
        <v>11.67693804735647</v>
      </c>
      <c r="I117" s="13">
        <v>62.860710000000005</v>
      </c>
      <c r="J117" s="14">
        <f>I117/I125*100</f>
        <v>3.159157422730187</v>
      </c>
      <c r="K117" s="13">
        <v>5114</v>
      </c>
      <c r="L117" s="14">
        <f>K117/K125*100</f>
        <v>12.843760202928397</v>
      </c>
      <c r="M117" s="13">
        <v>886.46843</v>
      </c>
      <c r="N117" s="14">
        <f>M117/M125*100</f>
        <v>11.017684462001304</v>
      </c>
    </row>
    <row r="118" spans="1:14" ht="12">
      <c r="A118" s="32"/>
      <c r="B118" s="12" t="s">
        <v>6</v>
      </c>
      <c r="C118" s="13">
        <v>3946</v>
      </c>
      <c r="D118" s="14">
        <f>C118/C125*100</f>
        <v>10.74209179506724</v>
      </c>
      <c r="E118" s="13">
        <v>952.74186</v>
      </c>
      <c r="F118" s="14">
        <f>E118/E125*100</f>
        <v>15.732001782718944</v>
      </c>
      <c r="G118" s="13">
        <v>506</v>
      </c>
      <c r="H118" s="14">
        <f>G118/G125*100</f>
        <v>16.41258514433993</v>
      </c>
      <c r="I118" s="13">
        <v>124.39205</v>
      </c>
      <c r="J118" s="14">
        <f>I118/I125*100</f>
        <v>6.251505401165919</v>
      </c>
      <c r="K118" s="13">
        <v>4452</v>
      </c>
      <c r="L118" s="14">
        <f>K118/K125*100</f>
        <v>11.181153778536807</v>
      </c>
      <c r="M118" s="13">
        <v>1077.13391</v>
      </c>
      <c r="N118" s="14">
        <f>M118/M125*100</f>
        <v>13.387415887672063</v>
      </c>
    </row>
    <row r="119" spans="1:14" ht="12">
      <c r="A119" s="32"/>
      <c r="B119" s="12" t="s">
        <v>7</v>
      </c>
      <c r="C119" s="13">
        <v>2295</v>
      </c>
      <c r="D119" s="14">
        <f>C119/C125*100</f>
        <v>6.247618010562421</v>
      </c>
      <c r="E119" s="13">
        <v>858.58448</v>
      </c>
      <c r="F119" s="14">
        <f>E119/E125*100</f>
        <v>14.17724268982452</v>
      </c>
      <c r="G119" s="13">
        <v>471</v>
      </c>
      <c r="H119" s="14">
        <f>G119/G125*100</f>
        <v>15.277327278624716</v>
      </c>
      <c r="I119" s="13">
        <v>183.37469</v>
      </c>
      <c r="J119" s="14">
        <f>I119/I125*100</f>
        <v>9.215764713035327</v>
      </c>
      <c r="K119" s="13">
        <v>2766</v>
      </c>
      <c r="L119" s="14">
        <f>K119/K125*100</f>
        <v>6.946781525479066</v>
      </c>
      <c r="M119" s="13">
        <v>1041.95917</v>
      </c>
      <c r="N119" s="14">
        <f>M119/M125*100</f>
        <v>12.950238236175851</v>
      </c>
    </row>
    <row r="120" spans="1:14" ht="12">
      <c r="A120" s="32"/>
      <c r="B120" s="12" t="s">
        <v>8</v>
      </c>
      <c r="C120" s="13">
        <v>801</v>
      </c>
      <c r="D120" s="14">
        <f>C120/C125*100</f>
        <v>2.180541188000218</v>
      </c>
      <c r="E120" s="13">
        <v>530.87821</v>
      </c>
      <c r="F120" s="14">
        <f>E120/E125*100</f>
        <v>8.766043874808481</v>
      </c>
      <c r="G120" s="13">
        <v>350</v>
      </c>
      <c r="H120" s="14">
        <f>G120/G125*100</f>
        <v>11.352578657152126</v>
      </c>
      <c r="I120" s="13">
        <v>242.43053</v>
      </c>
      <c r="J120" s="14">
        <f>I120/I125*100</f>
        <v>12.183702798551165</v>
      </c>
      <c r="K120" s="13">
        <v>1151</v>
      </c>
      <c r="L120" s="14">
        <f>K120/K125*100</f>
        <v>2.890725067182359</v>
      </c>
      <c r="M120" s="13">
        <v>773.3087400000001</v>
      </c>
      <c r="N120" s="14">
        <f>M120/M125*100</f>
        <v>9.611252246205549</v>
      </c>
    </row>
    <row r="121" spans="1:14" ht="12">
      <c r="A121" s="32"/>
      <c r="B121" s="12" t="s">
        <v>9</v>
      </c>
      <c r="C121" s="13">
        <v>241</v>
      </c>
      <c r="D121" s="14">
        <f>C121/C125*100</f>
        <v>0.656067947950128</v>
      </c>
      <c r="E121" s="13">
        <v>328.4721</v>
      </c>
      <c r="F121" s="14">
        <f>E121/E125*100</f>
        <v>5.423844463781024</v>
      </c>
      <c r="G121" s="13">
        <v>155</v>
      </c>
      <c r="H121" s="14">
        <f>G121/G125*100</f>
        <v>5.02757054816737</v>
      </c>
      <c r="I121" s="13">
        <v>212.30961</v>
      </c>
      <c r="J121" s="14">
        <f>I121/I125*100</f>
        <v>10.66993166873952</v>
      </c>
      <c r="K121" s="13">
        <v>396</v>
      </c>
      <c r="L121" s="14">
        <f>K121/K125*100</f>
        <v>0.9945500665544867</v>
      </c>
      <c r="M121" s="13">
        <v>540.78171</v>
      </c>
      <c r="N121" s="14">
        <f>M121/M125*100</f>
        <v>6.721234554964912</v>
      </c>
    </row>
    <row r="122" spans="1:14" ht="12">
      <c r="A122" s="32"/>
      <c r="B122" s="12" t="s">
        <v>10</v>
      </c>
      <c r="C122" s="13">
        <v>73</v>
      </c>
      <c r="D122" s="14">
        <f>C122/C125*100</f>
        <v>0.198725975935101</v>
      </c>
      <c r="E122" s="13">
        <v>225.34308</v>
      </c>
      <c r="F122" s="14">
        <f>E122/E125*100</f>
        <v>3.720942560751322</v>
      </c>
      <c r="G122" s="13">
        <v>71</v>
      </c>
      <c r="H122" s="14">
        <f>G122/G125*100</f>
        <v>2.30295167045086</v>
      </c>
      <c r="I122" s="13">
        <v>220.58024</v>
      </c>
      <c r="J122" s="14">
        <f>I122/I125*100</f>
        <v>11.085584342009595</v>
      </c>
      <c r="K122" s="13">
        <v>144</v>
      </c>
      <c r="L122" s="14">
        <f>K122/K125*100</f>
        <v>0.36165456965617704</v>
      </c>
      <c r="M122" s="13">
        <v>445.92332</v>
      </c>
      <c r="N122" s="14">
        <f>M122/M125*100</f>
        <v>5.542264414321032</v>
      </c>
    </row>
    <row r="123" spans="1:14" ht="12">
      <c r="A123" s="32"/>
      <c r="B123" s="12" t="s">
        <v>11</v>
      </c>
      <c r="C123" s="13">
        <v>12</v>
      </c>
      <c r="D123" s="14">
        <f>C123/C125*100</f>
        <v>0.03266728371535907</v>
      </c>
      <c r="E123" s="13">
        <v>80.99141</v>
      </c>
      <c r="F123" s="14">
        <f>E123/E125*100</f>
        <v>1.337358060980884</v>
      </c>
      <c r="G123" s="13">
        <v>23</v>
      </c>
      <c r="H123" s="14">
        <f>G123/G125*100</f>
        <v>0.7460265974699967</v>
      </c>
      <c r="I123" s="13">
        <v>149.58604</v>
      </c>
      <c r="J123" s="14">
        <f>I123/I125*100</f>
        <v>7.517666418384625</v>
      </c>
      <c r="K123" s="13">
        <v>35</v>
      </c>
      <c r="L123" s="14">
        <f>K123/K125*100</f>
        <v>0.08790215234698746</v>
      </c>
      <c r="M123" s="13">
        <v>230.57745</v>
      </c>
      <c r="N123" s="14">
        <f>M123/M125*100</f>
        <v>2.865786870890464</v>
      </c>
    </row>
    <row r="124" spans="1:14" ht="12">
      <c r="A124" s="32"/>
      <c r="B124" s="15" t="s">
        <v>12</v>
      </c>
      <c r="C124" s="16">
        <v>8</v>
      </c>
      <c r="D124" s="17">
        <f>C124/C125*100</f>
        <v>0.021778189143572713</v>
      </c>
      <c r="E124" s="16">
        <v>189.96036</v>
      </c>
      <c r="F124" s="17">
        <f>E124/E125*100</f>
        <v>3.1366908998476593</v>
      </c>
      <c r="G124" s="16">
        <v>24</v>
      </c>
      <c r="H124" s="17">
        <f>G124/G125*100</f>
        <v>0.7784625364904314</v>
      </c>
      <c r="I124" s="16">
        <v>692.39354</v>
      </c>
      <c r="J124" s="17">
        <f>I124/I125*100</f>
        <v>34.797255572541744</v>
      </c>
      <c r="K124" s="16">
        <v>32</v>
      </c>
      <c r="L124" s="17">
        <f>K124/K125*100</f>
        <v>0.08036768214581712</v>
      </c>
      <c r="M124" s="16">
        <v>882.3539</v>
      </c>
      <c r="N124" s="17">
        <f>M124/M125*100</f>
        <v>10.966546043852064</v>
      </c>
    </row>
    <row r="125" spans="1:14" ht="12">
      <c r="A125" s="32"/>
      <c r="B125" s="5" t="s">
        <v>13</v>
      </c>
      <c r="C125" s="19">
        <v>36734</v>
      </c>
      <c r="D125" s="18">
        <f>SUM(D114:D124)</f>
        <v>100.00000000000001</v>
      </c>
      <c r="E125" s="19">
        <v>6056.07521</v>
      </c>
      <c r="F125" s="18">
        <f>SUM(F114:F124)</f>
        <v>100</v>
      </c>
      <c r="G125" s="19">
        <v>3083</v>
      </c>
      <c r="H125" s="18">
        <f>SUM(H114:H124)</f>
        <v>100.00000000000001</v>
      </c>
      <c r="I125" s="19">
        <v>1989.79353</v>
      </c>
      <c r="J125" s="18">
        <f>SUM(J114:J124)</f>
        <v>100.00000000000001</v>
      </c>
      <c r="K125" s="19">
        <v>39817</v>
      </c>
      <c r="L125" s="18">
        <f>SUM(L114:L124)</f>
        <v>100</v>
      </c>
      <c r="M125" s="19">
        <v>8045.86874</v>
      </c>
      <c r="N125" s="18">
        <f>SUM(N114:N124)</f>
        <v>100</v>
      </c>
    </row>
    <row r="126" spans="1:14" ht="12" customHeight="1">
      <c r="A126" s="32" t="s">
        <v>62</v>
      </c>
      <c r="B126" s="8" t="s">
        <v>52</v>
      </c>
      <c r="C126" s="9">
        <v>12023</v>
      </c>
      <c r="D126" s="10">
        <f>C126/C137*100</f>
        <v>13.14966313763234</v>
      </c>
      <c r="E126" s="9">
        <v>469.95683</v>
      </c>
      <c r="F126" s="10">
        <f>E126/E137*100</f>
        <v>3.0147383124927476</v>
      </c>
      <c r="G126" s="9">
        <v>373</v>
      </c>
      <c r="H126" s="10">
        <f>G126/G137*100</f>
        <v>5.3878376426404735</v>
      </c>
      <c r="I126" s="9">
        <v>10.341700000000001</v>
      </c>
      <c r="J126" s="10">
        <f>I126/I137*100</f>
        <v>0.1495709986385116</v>
      </c>
      <c r="K126" s="9">
        <v>12396</v>
      </c>
      <c r="L126" s="10">
        <f>K126/K137*100</f>
        <v>12.603324691169743</v>
      </c>
      <c r="M126" s="9">
        <v>480.29852999999997</v>
      </c>
      <c r="N126" s="10">
        <f>M126/M137*100</f>
        <v>2.1343863921125394</v>
      </c>
    </row>
    <row r="127" spans="1:14" ht="12">
      <c r="A127" s="32"/>
      <c r="B127" s="12" t="s">
        <v>3</v>
      </c>
      <c r="C127" s="13">
        <v>35947</v>
      </c>
      <c r="D127" s="14">
        <f>C127/C137*100</f>
        <v>39.31555691661563</v>
      </c>
      <c r="E127" s="13">
        <v>2588.1416100000006</v>
      </c>
      <c r="F127" s="14">
        <f>E127/E137*100</f>
        <v>16.602737042514445</v>
      </c>
      <c r="G127" s="13">
        <v>805</v>
      </c>
      <c r="H127" s="14">
        <f>G127/G137*100</f>
        <v>11.627906976744185</v>
      </c>
      <c r="I127" s="13">
        <v>62.924099999999996</v>
      </c>
      <c r="J127" s="14">
        <f>I127/I137*100</f>
        <v>0.9100651223135039</v>
      </c>
      <c r="K127" s="13">
        <v>36752</v>
      </c>
      <c r="L127" s="14">
        <f>K127/K137*100</f>
        <v>37.366681917543595</v>
      </c>
      <c r="M127" s="13">
        <v>2651.0657100000003</v>
      </c>
      <c r="N127" s="14">
        <f>M127/M137*100</f>
        <v>11.781003318957001</v>
      </c>
    </row>
    <row r="128" spans="1:14" ht="12">
      <c r="A128" s="32"/>
      <c r="B128" s="12" t="s">
        <v>4</v>
      </c>
      <c r="C128" s="13">
        <v>17185</v>
      </c>
      <c r="D128" s="14">
        <f>C128/C137*100</f>
        <v>18.79538892291539</v>
      </c>
      <c r="E128" s="13">
        <v>2077.7432599999997</v>
      </c>
      <c r="F128" s="14">
        <f>E128/E137*100</f>
        <v>13.328569369755897</v>
      </c>
      <c r="G128" s="13">
        <v>934</v>
      </c>
      <c r="H128" s="14">
        <f>G128/G137*100</f>
        <v>13.491261014011267</v>
      </c>
      <c r="I128" s="13">
        <v>116.82404000000001</v>
      </c>
      <c r="J128" s="14">
        <f>I128/I137*100</f>
        <v>1.6896146985297795</v>
      </c>
      <c r="K128" s="13">
        <v>18119</v>
      </c>
      <c r="L128" s="14">
        <f>K128/K137*100</f>
        <v>18.422042600782877</v>
      </c>
      <c r="M128" s="13">
        <v>2194.5672999999997</v>
      </c>
      <c r="N128" s="14">
        <f>M128/M137*100</f>
        <v>9.752381673321292</v>
      </c>
    </row>
    <row r="129" spans="1:14" ht="12">
      <c r="A129" s="32"/>
      <c r="B129" s="12" t="s">
        <v>5</v>
      </c>
      <c r="C129" s="13">
        <v>9318</v>
      </c>
      <c r="D129" s="14">
        <f>C129/C137*100</f>
        <v>10.191180330737597</v>
      </c>
      <c r="E129" s="13">
        <v>1609.24648</v>
      </c>
      <c r="F129" s="14">
        <f>E129/E137*100</f>
        <v>10.323197170046647</v>
      </c>
      <c r="G129" s="13">
        <v>691</v>
      </c>
      <c r="H129" s="14">
        <f>G129/G137*100</f>
        <v>9.981222013577929</v>
      </c>
      <c r="I129" s="13">
        <v>120.68429</v>
      </c>
      <c r="J129" s="14">
        <f>I129/I137*100</f>
        <v>1.7454451178510046</v>
      </c>
      <c r="K129" s="13">
        <v>10009</v>
      </c>
      <c r="L129" s="14">
        <f>K129/K137*100</f>
        <v>10.176401809770729</v>
      </c>
      <c r="M129" s="13">
        <v>1729.93077</v>
      </c>
      <c r="N129" s="14">
        <f>M129/M137*100</f>
        <v>7.687595243701385</v>
      </c>
    </row>
    <row r="130" spans="1:14" ht="12">
      <c r="A130" s="32"/>
      <c r="B130" s="12" t="s">
        <v>6</v>
      </c>
      <c r="C130" s="13">
        <v>7754</v>
      </c>
      <c r="D130" s="14">
        <f>C130/C137*100</f>
        <v>8.480619476769622</v>
      </c>
      <c r="E130" s="13">
        <v>1880.71403</v>
      </c>
      <c r="F130" s="14">
        <f>E130/E137*100</f>
        <v>12.064641429051335</v>
      </c>
      <c r="G130" s="13">
        <v>908</v>
      </c>
      <c r="H130" s="14">
        <f>G130/G137*100</f>
        <v>13.11570128556984</v>
      </c>
      <c r="I130" s="13">
        <v>222.84952</v>
      </c>
      <c r="J130" s="14">
        <f>I130/I137*100</f>
        <v>3.2230508767913357</v>
      </c>
      <c r="K130" s="13">
        <v>8662</v>
      </c>
      <c r="L130" s="14">
        <f>K130/K137*100</f>
        <v>8.806873061867725</v>
      </c>
      <c r="M130" s="13">
        <v>2103.5635500000003</v>
      </c>
      <c r="N130" s="14">
        <f>M130/M137*100</f>
        <v>9.347972428864077</v>
      </c>
    </row>
    <row r="131" spans="1:14" ht="12">
      <c r="A131" s="32"/>
      <c r="B131" s="12" t="s">
        <v>7</v>
      </c>
      <c r="C131" s="13">
        <v>5243</v>
      </c>
      <c r="D131" s="14">
        <f>C131/C137*100</f>
        <v>5.734316213142007</v>
      </c>
      <c r="E131" s="13">
        <v>1979.4276</v>
      </c>
      <c r="F131" s="14">
        <f>E131/E137*100</f>
        <v>12.697881681016465</v>
      </c>
      <c r="G131" s="13">
        <v>1098</v>
      </c>
      <c r="H131" s="14">
        <f>G131/G137*100</f>
        <v>15.86017622418027</v>
      </c>
      <c r="I131" s="13">
        <v>422.47314</v>
      </c>
      <c r="J131" s="14">
        <f>I131/I137*100</f>
        <v>6.110187826735227</v>
      </c>
      <c r="K131" s="13">
        <v>6341</v>
      </c>
      <c r="L131" s="14">
        <f>K131/K137*100</f>
        <v>6.447054038940572</v>
      </c>
      <c r="M131" s="13">
        <v>2401.90074</v>
      </c>
      <c r="N131" s="14">
        <f>M131/M137*100</f>
        <v>10.673745461309322</v>
      </c>
    </row>
    <row r="132" spans="1:14" ht="12">
      <c r="A132" s="32"/>
      <c r="B132" s="12" t="s">
        <v>8</v>
      </c>
      <c r="C132" s="13">
        <v>2561</v>
      </c>
      <c r="D132" s="14">
        <f>C132/C137*100</f>
        <v>2.800988712923265</v>
      </c>
      <c r="E132" s="13">
        <v>1731.55966</v>
      </c>
      <c r="F132" s="14">
        <f>E132/E137*100</f>
        <v>11.107827175038429</v>
      </c>
      <c r="G132" s="13">
        <v>978</v>
      </c>
      <c r="H132" s="14">
        <f>G132/G137*100</f>
        <v>14.12682363137368</v>
      </c>
      <c r="I132" s="13">
        <v>695.1152999999999</v>
      </c>
      <c r="J132" s="14">
        <f>I132/I137*100</f>
        <v>10.053384800362467</v>
      </c>
      <c r="K132" s="13">
        <v>3539</v>
      </c>
      <c r="L132" s="14">
        <f>K132/K137*100</f>
        <v>3.5981902292715167</v>
      </c>
      <c r="M132" s="13">
        <v>2426.67496</v>
      </c>
      <c r="N132" s="14">
        <f>M132/M137*100</f>
        <v>10.783838985941182</v>
      </c>
    </row>
    <row r="133" spans="1:14" ht="12">
      <c r="A133" s="32"/>
      <c r="B133" s="12" t="s">
        <v>9</v>
      </c>
      <c r="C133" s="13">
        <v>903</v>
      </c>
      <c r="D133" s="14">
        <f>C133/C137*100</f>
        <v>0.9876192142794645</v>
      </c>
      <c r="E133" s="13">
        <v>1217.48746</v>
      </c>
      <c r="F133" s="14">
        <f>E133/E137*100</f>
        <v>7.810092026200538</v>
      </c>
      <c r="G133" s="13">
        <v>564</v>
      </c>
      <c r="H133" s="14">
        <f>G133/G137*100</f>
        <v>8.146757186190957</v>
      </c>
      <c r="I133" s="13">
        <v>783.94605</v>
      </c>
      <c r="J133" s="14">
        <f>I133/I137*100</f>
        <v>11.338135275362514</v>
      </c>
      <c r="K133" s="13">
        <v>1467</v>
      </c>
      <c r="L133" s="14">
        <f>K133/K137*100</f>
        <v>1.4915357633063901</v>
      </c>
      <c r="M133" s="13">
        <v>2001.4335099999998</v>
      </c>
      <c r="N133" s="14">
        <f>M133/M137*100</f>
        <v>8.894119347943946</v>
      </c>
    </row>
    <row r="134" spans="1:14" ht="12">
      <c r="A134" s="32"/>
      <c r="B134" s="12" t="s">
        <v>10</v>
      </c>
      <c r="C134" s="13">
        <v>395</v>
      </c>
      <c r="D134" s="14">
        <f>C134/C137*100</f>
        <v>0.4320150494356462</v>
      </c>
      <c r="E134" s="13">
        <v>1180.19296</v>
      </c>
      <c r="F134" s="14">
        <f>E134/E137*100</f>
        <v>7.570850566521655</v>
      </c>
      <c r="G134" s="13">
        <v>361</v>
      </c>
      <c r="H134" s="14">
        <f>G134/G137*100</f>
        <v>5.214502383359815</v>
      </c>
      <c r="I134" s="13">
        <v>1096.47123</v>
      </c>
      <c r="J134" s="14">
        <f>I134/I137*100</f>
        <v>15.858156478093264</v>
      </c>
      <c r="K134" s="13">
        <v>756</v>
      </c>
      <c r="L134" s="14">
        <f>K134/K137*100</f>
        <v>0.7686441970413299</v>
      </c>
      <c r="M134" s="13">
        <v>2276.66419</v>
      </c>
      <c r="N134" s="14">
        <f>M134/M137*100</f>
        <v>10.117209949707565</v>
      </c>
    </row>
    <row r="135" spans="1:14" ht="12">
      <c r="A135" s="32"/>
      <c r="B135" s="12" t="s">
        <v>11</v>
      </c>
      <c r="C135" s="13">
        <v>84</v>
      </c>
      <c r="D135" s="14">
        <f>C135/C137*100</f>
        <v>0.09187155481669437</v>
      </c>
      <c r="E135" s="13">
        <v>555.49136</v>
      </c>
      <c r="F135" s="14">
        <f>E135/E137*100</f>
        <v>3.56343599741002</v>
      </c>
      <c r="G135" s="13">
        <v>117</v>
      </c>
      <c r="H135" s="14">
        <f>G135/G137*100</f>
        <v>1.6900187779864222</v>
      </c>
      <c r="I135" s="13">
        <v>802.07508</v>
      </c>
      <c r="J135" s="14">
        <f>I135/I137*100</f>
        <v>11.600333668416608</v>
      </c>
      <c r="K135" s="13">
        <v>201</v>
      </c>
      <c r="L135" s="14">
        <f>K135/K137*100</f>
        <v>0.204361750800671</v>
      </c>
      <c r="M135" s="13">
        <v>1357.56644</v>
      </c>
      <c r="N135" s="14">
        <f>M135/M137*100</f>
        <v>6.032854891154184</v>
      </c>
    </row>
    <row r="136" spans="1:14" ht="12">
      <c r="A136" s="32"/>
      <c r="B136" s="15" t="s">
        <v>12</v>
      </c>
      <c r="C136" s="16">
        <v>19</v>
      </c>
      <c r="D136" s="17">
        <f>C136/C137*100</f>
        <v>0.020780470732347536</v>
      </c>
      <c r="E136" s="16">
        <v>298.68298</v>
      </c>
      <c r="F136" s="17">
        <f>E136/E137*100</f>
        <v>1.9160292299518342</v>
      </c>
      <c r="G136" s="16">
        <v>94</v>
      </c>
      <c r="H136" s="17">
        <f>G136/G137*100</f>
        <v>1.3577928643651598</v>
      </c>
      <c r="I136" s="16">
        <v>2580.53701</v>
      </c>
      <c r="J136" s="17">
        <f>I136/I137*100</f>
        <v>37.322055136905796</v>
      </c>
      <c r="K136" s="16">
        <v>113</v>
      </c>
      <c r="L136" s="17">
        <f>K136/K137*100</f>
        <v>0.11488993950485486</v>
      </c>
      <c r="M136" s="16">
        <v>2879.2199899999996</v>
      </c>
      <c r="N136" s="17">
        <f>M136/M137*100</f>
        <v>12.794892306987492</v>
      </c>
    </row>
    <row r="137" spans="1:14" ht="12">
      <c r="A137" s="32"/>
      <c r="B137" s="5" t="s">
        <v>13</v>
      </c>
      <c r="C137" s="19">
        <v>91432</v>
      </c>
      <c r="D137" s="18">
        <f>SUM(D126:D136)</f>
        <v>100</v>
      </c>
      <c r="E137" s="19">
        <v>15588.644229999998</v>
      </c>
      <c r="F137" s="18">
        <f>SUM(F126:F136)</f>
        <v>100.00000000000001</v>
      </c>
      <c r="G137" s="19">
        <v>6923</v>
      </c>
      <c r="H137" s="18">
        <f>SUM(H126:H136)</f>
        <v>100</v>
      </c>
      <c r="I137" s="19">
        <v>6914.241459999999</v>
      </c>
      <c r="J137" s="18">
        <f>SUM(J126:J136)</f>
        <v>100</v>
      </c>
      <c r="K137" s="19">
        <v>98355</v>
      </c>
      <c r="L137" s="18">
        <f>SUM(L126:L136)</f>
        <v>99.99999999999999</v>
      </c>
      <c r="M137" s="19">
        <v>22502.885690000003</v>
      </c>
      <c r="N137" s="18">
        <f>SUM(N126:N136)</f>
        <v>100</v>
      </c>
    </row>
    <row r="138" spans="1:14" ht="12" customHeight="1">
      <c r="A138" s="32" t="s">
        <v>63</v>
      </c>
      <c r="B138" s="8" t="s">
        <v>52</v>
      </c>
      <c r="C138" s="9">
        <v>8896</v>
      </c>
      <c r="D138" s="10">
        <f>C138/C149*100</f>
        <v>6.693502877995561</v>
      </c>
      <c r="E138" s="9">
        <v>311.72059</v>
      </c>
      <c r="F138" s="10">
        <f>E138/E149*100</f>
        <v>1.2356054247159691</v>
      </c>
      <c r="G138" s="9">
        <v>393</v>
      </c>
      <c r="H138" s="10">
        <f>G138/G149*100</f>
        <v>5.709719599012058</v>
      </c>
      <c r="I138" s="9">
        <v>9.36055</v>
      </c>
      <c r="J138" s="10">
        <f>I138/I149*100</f>
        <v>0.16307840430683437</v>
      </c>
      <c r="K138" s="9">
        <v>9289</v>
      </c>
      <c r="L138" s="10">
        <f>K138/K149*100</f>
        <v>6.645062523249493</v>
      </c>
      <c r="M138" s="9">
        <v>321.08114</v>
      </c>
      <c r="N138" s="10">
        <f>M138/M149*100</f>
        <v>1.0368133982588823</v>
      </c>
    </row>
    <row r="139" spans="1:14" ht="12">
      <c r="A139" s="32"/>
      <c r="B139" s="12" t="s">
        <v>3</v>
      </c>
      <c r="C139" s="13">
        <v>42283</v>
      </c>
      <c r="D139" s="14">
        <f>C139/C149*100</f>
        <v>31.8144539332606</v>
      </c>
      <c r="E139" s="13">
        <v>3235.2711</v>
      </c>
      <c r="F139" s="14">
        <f>E139/E149*100</f>
        <v>12.82404387078441</v>
      </c>
      <c r="G139" s="13">
        <v>887</v>
      </c>
      <c r="H139" s="14">
        <f>G139/G149*100</f>
        <v>12.88682260642162</v>
      </c>
      <c r="I139" s="13">
        <v>69.03836</v>
      </c>
      <c r="J139" s="14">
        <f>I139/I149*100</f>
        <v>1.202778211190665</v>
      </c>
      <c r="K139" s="13">
        <v>43170</v>
      </c>
      <c r="L139" s="14">
        <f>K139/K149*100</f>
        <v>30.882479182762467</v>
      </c>
      <c r="M139" s="13">
        <v>3304.30946</v>
      </c>
      <c r="N139" s="14">
        <f>M139/M149*100</f>
        <v>10.67005156429173</v>
      </c>
    </row>
    <row r="140" spans="1:14" ht="12">
      <c r="A140" s="32"/>
      <c r="B140" s="12" t="s">
        <v>4</v>
      </c>
      <c r="C140" s="13">
        <v>34747</v>
      </c>
      <c r="D140" s="14">
        <f>C140/C149*100</f>
        <v>26.14423836574997</v>
      </c>
      <c r="E140" s="13">
        <v>4168.14725</v>
      </c>
      <c r="F140" s="14">
        <f>E140/E149*100</f>
        <v>16.521800350483577</v>
      </c>
      <c r="G140" s="13">
        <v>1005</v>
      </c>
      <c r="H140" s="14">
        <f>G140/G149*100</f>
        <v>14.601191340985038</v>
      </c>
      <c r="I140" s="13">
        <v>125.29872</v>
      </c>
      <c r="J140" s="14">
        <f>I140/I149*100</f>
        <v>2.1829396049686007</v>
      </c>
      <c r="K140" s="13">
        <v>35752</v>
      </c>
      <c r="L140" s="14">
        <f>K140/K149*100</f>
        <v>25.575872034795548</v>
      </c>
      <c r="M140" s="13">
        <v>4293.44597</v>
      </c>
      <c r="N140" s="14">
        <f>M140/M149*100</f>
        <v>13.864103965734653</v>
      </c>
    </row>
    <row r="141" spans="1:14" ht="12">
      <c r="A141" s="32"/>
      <c r="B141" s="12" t="s">
        <v>5</v>
      </c>
      <c r="C141" s="13">
        <v>17156</v>
      </c>
      <c r="D141" s="14">
        <f>C141/C149*100</f>
        <v>12.908468454911404</v>
      </c>
      <c r="E141" s="13">
        <v>2967.1278</v>
      </c>
      <c r="F141" s="14">
        <f>E141/E149*100</f>
        <v>11.761171135681344</v>
      </c>
      <c r="G141" s="13">
        <v>905</v>
      </c>
      <c r="H141" s="14">
        <f>G141/G149*100</f>
        <v>13.14833648118553</v>
      </c>
      <c r="I141" s="13">
        <v>156.8356</v>
      </c>
      <c r="J141" s="14">
        <f>I141/I149*100</f>
        <v>2.7323714297242097</v>
      </c>
      <c r="K141" s="13">
        <v>18061</v>
      </c>
      <c r="L141" s="14">
        <f>K141/K149*100</f>
        <v>12.920279280052652</v>
      </c>
      <c r="M141" s="13">
        <v>3123.9634</v>
      </c>
      <c r="N141" s="14">
        <f>M141/M149*100</f>
        <v>10.087690322733911</v>
      </c>
    </row>
    <row r="142" spans="1:14" ht="12">
      <c r="A142" s="32"/>
      <c r="B142" s="12" t="s">
        <v>6</v>
      </c>
      <c r="C142" s="13">
        <v>14919</v>
      </c>
      <c r="D142" s="14">
        <f>C142/C149*100</f>
        <v>11.225311312591701</v>
      </c>
      <c r="E142" s="13">
        <v>3599.30296</v>
      </c>
      <c r="F142" s="14">
        <f>E142/E149*100</f>
        <v>14.267001940976195</v>
      </c>
      <c r="G142" s="13">
        <v>1044</v>
      </c>
      <c r="H142" s="14">
        <f>G142/G149*100</f>
        <v>15.167804736306842</v>
      </c>
      <c r="I142" s="13">
        <v>253.62079</v>
      </c>
      <c r="J142" s="14">
        <f>I142/I149*100</f>
        <v>4.418551659062634</v>
      </c>
      <c r="K142" s="13">
        <v>15963</v>
      </c>
      <c r="L142" s="14">
        <f>K142/K149*100</f>
        <v>11.41943514464761</v>
      </c>
      <c r="M142" s="13">
        <v>3852.92375</v>
      </c>
      <c r="N142" s="14">
        <f>M142/M149*100</f>
        <v>12.441599548543575</v>
      </c>
    </row>
    <row r="143" spans="1:14" ht="12">
      <c r="A143" s="32"/>
      <c r="B143" s="12" t="s">
        <v>7</v>
      </c>
      <c r="C143" s="13">
        <v>9125</v>
      </c>
      <c r="D143" s="14">
        <f>C143/C149*100</f>
        <v>6.865806403069861</v>
      </c>
      <c r="E143" s="13">
        <v>3416.8982100000003</v>
      </c>
      <c r="F143" s="14">
        <f>E143/E149*100</f>
        <v>13.543981691996299</v>
      </c>
      <c r="G143" s="13">
        <v>1084</v>
      </c>
      <c r="H143" s="14">
        <f>G143/G149*100</f>
        <v>15.748946680226645</v>
      </c>
      <c r="I143" s="13">
        <v>418.0754</v>
      </c>
      <c r="J143" s="14">
        <f>I143/I149*100</f>
        <v>7.28366058745923</v>
      </c>
      <c r="K143" s="13">
        <v>10209</v>
      </c>
      <c r="L143" s="14">
        <f>K143/K149*100</f>
        <v>7.30320199158726</v>
      </c>
      <c r="M143" s="13">
        <v>3834.97361</v>
      </c>
      <c r="N143" s="14">
        <f>M143/M149*100</f>
        <v>12.383636176255115</v>
      </c>
    </row>
    <row r="144" spans="1:14" ht="12">
      <c r="A144" s="32"/>
      <c r="B144" s="12" t="s">
        <v>8</v>
      </c>
      <c r="C144" s="13">
        <v>3578</v>
      </c>
      <c r="D144" s="14">
        <f>C144/C149*100</f>
        <v>2.6921485271434484</v>
      </c>
      <c r="E144" s="13">
        <v>2389.35034</v>
      </c>
      <c r="F144" s="14">
        <f>E144/E149*100</f>
        <v>9.470963216292336</v>
      </c>
      <c r="G144" s="13">
        <v>838</v>
      </c>
      <c r="H144" s="14">
        <f>G144/G149*100</f>
        <v>12.17492372511986</v>
      </c>
      <c r="I144" s="13">
        <v>580.89128</v>
      </c>
      <c r="J144" s="14">
        <f>I144/I149*100</f>
        <v>10.120219753983958</v>
      </c>
      <c r="K144" s="13">
        <v>4416</v>
      </c>
      <c r="L144" s="14">
        <f>K144/K149*100</f>
        <v>3.159069448021289</v>
      </c>
      <c r="M144" s="13">
        <v>2970.24162</v>
      </c>
      <c r="N144" s="14">
        <f>M144/M149*100</f>
        <v>9.591302396902439</v>
      </c>
    </row>
    <row r="145" spans="1:14" ht="12">
      <c r="A145" s="32"/>
      <c r="B145" s="12" t="s">
        <v>9</v>
      </c>
      <c r="C145" s="13">
        <v>1299</v>
      </c>
      <c r="D145" s="14">
        <f>C145/C149*100</f>
        <v>0.9773898649411232</v>
      </c>
      <c r="E145" s="13">
        <v>1774.0871399999999</v>
      </c>
      <c r="F145" s="14">
        <f>E145/E149*100</f>
        <v>7.032168436813362</v>
      </c>
      <c r="G145" s="13">
        <v>372</v>
      </c>
      <c r="H145" s="14">
        <f>G145/G149*100</f>
        <v>5.404620078454162</v>
      </c>
      <c r="I145" s="13">
        <v>513.6289800000001</v>
      </c>
      <c r="J145" s="14">
        <f>I145/I149*100</f>
        <v>8.94838385181928</v>
      </c>
      <c r="K145" s="13">
        <v>1671</v>
      </c>
      <c r="L145" s="14">
        <f>K145/K149*100</f>
        <v>1.1953815778178385</v>
      </c>
      <c r="M145" s="13">
        <v>2287.71612</v>
      </c>
      <c r="N145" s="14">
        <f>M145/M149*100</f>
        <v>7.387337433238293</v>
      </c>
    </row>
    <row r="146" spans="1:14" ht="12">
      <c r="A146" s="32"/>
      <c r="B146" s="12" t="s">
        <v>10</v>
      </c>
      <c r="C146" s="13">
        <v>753</v>
      </c>
      <c r="D146" s="14">
        <f>C146/C149*100</f>
        <v>0.5665701064670253</v>
      </c>
      <c r="E146" s="13">
        <v>2237.09455</v>
      </c>
      <c r="F146" s="14">
        <f>E146/E149*100</f>
        <v>8.86744812584414</v>
      </c>
      <c r="G146" s="13">
        <v>203</v>
      </c>
      <c r="H146" s="14">
        <f>G146/G149*100</f>
        <v>2.949295365392997</v>
      </c>
      <c r="I146" s="13">
        <v>643.17919</v>
      </c>
      <c r="J146" s="14">
        <f>I146/I149*100</f>
        <v>11.205392416958643</v>
      </c>
      <c r="K146" s="13">
        <v>956</v>
      </c>
      <c r="L146" s="14">
        <f>K146/K149*100</f>
        <v>0.6838927518814204</v>
      </c>
      <c r="M146" s="13">
        <v>2880.27374</v>
      </c>
      <c r="N146" s="14">
        <f>M146/M149*100</f>
        <v>9.300784232562586</v>
      </c>
    </row>
    <row r="147" spans="1:14" ht="12">
      <c r="A147" s="32"/>
      <c r="B147" s="12" t="s">
        <v>11</v>
      </c>
      <c r="C147" s="13">
        <v>130</v>
      </c>
      <c r="D147" s="14">
        <f>C147/C149*100</f>
        <v>0.09781422820811858</v>
      </c>
      <c r="E147" s="13">
        <v>860.46884</v>
      </c>
      <c r="F147" s="14">
        <f>E147/E149*100</f>
        <v>3.4107466770259136</v>
      </c>
      <c r="G147" s="13">
        <v>77</v>
      </c>
      <c r="H147" s="14">
        <f>G147/G149*100</f>
        <v>1.1186982420456195</v>
      </c>
      <c r="I147" s="13">
        <v>537.4846699999999</v>
      </c>
      <c r="J147" s="14">
        <f>I147/I149*100</f>
        <v>9.363994885234888</v>
      </c>
      <c r="K147" s="13">
        <v>207</v>
      </c>
      <c r="L147" s="14">
        <f>K147/K149*100</f>
        <v>0.14808138037599794</v>
      </c>
      <c r="M147" s="13">
        <v>1397.95351</v>
      </c>
      <c r="N147" s="14">
        <f>M147/M149*100</f>
        <v>4.514176476734299</v>
      </c>
    </row>
    <row r="148" spans="1:14" ht="12">
      <c r="A148" s="32"/>
      <c r="B148" s="15" t="s">
        <v>12</v>
      </c>
      <c r="C148" s="16">
        <v>19</v>
      </c>
      <c r="D148" s="17">
        <f>C148/C149*100</f>
        <v>0.014295925661186561</v>
      </c>
      <c r="E148" s="16">
        <v>268.69741</v>
      </c>
      <c r="F148" s="17">
        <f>E148/E149*100</f>
        <v>1.065069129386451</v>
      </c>
      <c r="G148" s="16">
        <v>75</v>
      </c>
      <c r="H148" s="17">
        <f>G148/G149*100</f>
        <v>1.0896411448496295</v>
      </c>
      <c r="I148" s="16">
        <v>2432.49423</v>
      </c>
      <c r="J148" s="17">
        <f>I148/I149*100</f>
        <v>42.378629195291055</v>
      </c>
      <c r="K148" s="16">
        <v>94</v>
      </c>
      <c r="L148" s="17">
        <f>K148/K149*100</f>
        <v>0.06724468480842419</v>
      </c>
      <c r="M148" s="16">
        <v>2701.19164</v>
      </c>
      <c r="N148" s="17">
        <f>M148/M149*100</f>
        <v>8.72250448474452</v>
      </c>
    </row>
    <row r="149" spans="1:14" ht="12">
      <c r="A149" s="32"/>
      <c r="B149" s="5" t="s">
        <v>13</v>
      </c>
      <c r="C149" s="19">
        <v>132905</v>
      </c>
      <c r="D149" s="18">
        <f>SUM(D138:D148)</f>
        <v>99.99999999999999</v>
      </c>
      <c r="E149" s="19">
        <v>25228.16619</v>
      </c>
      <c r="F149" s="18">
        <f>SUM(F138:F148)</f>
        <v>99.99999999999999</v>
      </c>
      <c r="G149" s="19">
        <v>6883</v>
      </c>
      <c r="H149" s="18">
        <f>SUM(H138:H148)</f>
        <v>100</v>
      </c>
      <c r="I149" s="19">
        <v>5739.90777</v>
      </c>
      <c r="J149" s="18">
        <f>SUM(J138:J148)</f>
        <v>100</v>
      </c>
      <c r="K149" s="19">
        <v>139788</v>
      </c>
      <c r="L149" s="18">
        <f>SUM(L138:L148)</f>
        <v>100</v>
      </c>
      <c r="M149" s="19">
        <v>30968.073959999998</v>
      </c>
      <c r="N149" s="18">
        <f>SUM(N138:N148)</f>
        <v>100</v>
      </c>
    </row>
    <row r="150" spans="1:14" ht="12" customHeight="1">
      <c r="A150" s="32" t="s">
        <v>64</v>
      </c>
      <c r="B150" s="8" t="s">
        <v>52</v>
      </c>
      <c r="C150" s="9">
        <v>3168</v>
      </c>
      <c r="D150" s="10">
        <f>C150/C161*100</f>
        <v>13.255230125523013</v>
      </c>
      <c r="E150" s="9">
        <v>116.52823</v>
      </c>
      <c r="F150" s="10">
        <f>E150/E161*100</f>
        <v>3.0648593665433084</v>
      </c>
      <c r="G150" s="9">
        <v>355</v>
      </c>
      <c r="H150" s="10">
        <f>G150/G161*100</f>
        <v>7.406634675568538</v>
      </c>
      <c r="I150" s="9">
        <v>9.77111</v>
      </c>
      <c r="J150" s="10">
        <f>I150/I161*100</f>
        <v>0.3382040315121201</v>
      </c>
      <c r="K150" s="9">
        <v>3523</v>
      </c>
      <c r="L150" s="10">
        <f>K150/K161*100</f>
        <v>12.27825602063221</v>
      </c>
      <c r="M150" s="9">
        <v>126.29934</v>
      </c>
      <c r="N150" s="10">
        <f>M150/M161*100</f>
        <v>1.887546409449209</v>
      </c>
    </row>
    <row r="151" spans="1:14" ht="12">
      <c r="A151" s="32"/>
      <c r="B151" s="12" t="s">
        <v>3</v>
      </c>
      <c r="C151" s="13">
        <v>8332</v>
      </c>
      <c r="D151" s="14">
        <f>C151/C161*100</f>
        <v>34.86192468619247</v>
      </c>
      <c r="E151" s="13">
        <v>599.3922</v>
      </c>
      <c r="F151" s="14">
        <f>E151/E161*100</f>
        <v>15.764873442280896</v>
      </c>
      <c r="G151" s="13">
        <v>776</v>
      </c>
      <c r="H151" s="14">
        <f>G151/G161*100</f>
        <v>16.19027748800334</v>
      </c>
      <c r="I151" s="13">
        <v>59.27621</v>
      </c>
      <c r="J151" s="14">
        <f>I151/I161*100</f>
        <v>2.051706837274275</v>
      </c>
      <c r="K151" s="13">
        <v>9108</v>
      </c>
      <c r="L151" s="14">
        <f>K151/K161*100</f>
        <v>31.742933816610325</v>
      </c>
      <c r="M151" s="13">
        <v>658.66841</v>
      </c>
      <c r="N151" s="14">
        <f>M151/M161*100</f>
        <v>9.84381384980412</v>
      </c>
    </row>
    <row r="152" spans="1:14" ht="12">
      <c r="A152" s="32"/>
      <c r="B152" s="12" t="s">
        <v>4</v>
      </c>
      <c r="C152" s="13">
        <v>4524</v>
      </c>
      <c r="D152" s="14">
        <f>C152/C161*100</f>
        <v>18.92887029288703</v>
      </c>
      <c r="E152" s="13">
        <v>554.395</v>
      </c>
      <c r="F152" s="14">
        <f>E152/E161*100</f>
        <v>14.581382627323675</v>
      </c>
      <c r="G152" s="13">
        <v>705</v>
      </c>
      <c r="H152" s="14">
        <f>G152/G161*100</f>
        <v>14.708950552889629</v>
      </c>
      <c r="I152" s="13">
        <v>87.65397</v>
      </c>
      <c r="J152" s="14">
        <f>I152/I161*100</f>
        <v>3.0339363728422284</v>
      </c>
      <c r="K152" s="13">
        <v>5229</v>
      </c>
      <c r="L152" s="14">
        <f>K152/K161*100</f>
        <v>18.22395706269822</v>
      </c>
      <c r="M152" s="13">
        <v>642.04897</v>
      </c>
      <c r="N152" s="14">
        <f>M152/M161*100</f>
        <v>9.595435954091787</v>
      </c>
    </row>
    <row r="153" spans="1:14" ht="12">
      <c r="A153" s="32"/>
      <c r="B153" s="12" t="s">
        <v>5</v>
      </c>
      <c r="C153" s="13">
        <v>2830</v>
      </c>
      <c r="D153" s="14">
        <f>C153/C161*100</f>
        <v>11.841004184100418</v>
      </c>
      <c r="E153" s="13">
        <v>488.74240999999995</v>
      </c>
      <c r="F153" s="14">
        <f>E153/E161*100</f>
        <v>12.854625468141496</v>
      </c>
      <c r="G153" s="13">
        <v>561</v>
      </c>
      <c r="H153" s="14">
        <f>G153/G161*100</f>
        <v>11.704569163363237</v>
      </c>
      <c r="I153" s="13">
        <v>97.51411</v>
      </c>
      <c r="J153" s="14">
        <f>I153/I161*100</f>
        <v>3.375221968774923</v>
      </c>
      <c r="K153" s="13">
        <v>3391</v>
      </c>
      <c r="L153" s="14">
        <f>K153/K161*100</f>
        <v>11.8182135015509</v>
      </c>
      <c r="M153" s="13">
        <v>586.25652</v>
      </c>
      <c r="N153" s="14">
        <f>M153/M161*100</f>
        <v>8.761616563809346</v>
      </c>
    </row>
    <row r="154" spans="1:14" ht="12">
      <c r="A154" s="32"/>
      <c r="B154" s="12" t="s">
        <v>6</v>
      </c>
      <c r="C154" s="13">
        <v>2544</v>
      </c>
      <c r="D154" s="14">
        <f>C154/C161*100</f>
        <v>10.644351464435147</v>
      </c>
      <c r="E154" s="13">
        <v>616.3030600000001</v>
      </c>
      <c r="F154" s="14">
        <f>E154/E161*100</f>
        <v>16.209653283760534</v>
      </c>
      <c r="G154" s="13">
        <v>651</v>
      </c>
      <c r="H154" s="14">
        <f>G154/G161*100</f>
        <v>13.582307531817234</v>
      </c>
      <c r="I154" s="13">
        <v>161.70387</v>
      </c>
      <c r="J154" s="14">
        <f>I154/I161*100</f>
        <v>5.596999803002091</v>
      </c>
      <c r="K154" s="13">
        <v>3195</v>
      </c>
      <c r="L154" s="14">
        <f>K154/K161*100</f>
        <v>11.13512006412714</v>
      </c>
      <c r="M154" s="13">
        <v>778.00693</v>
      </c>
      <c r="N154" s="14">
        <f>M154/M161*100</f>
        <v>11.627330651514901</v>
      </c>
    </row>
    <row r="155" spans="1:14" ht="12">
      <c r="A155" s="32"/>
      <c r="B155" s="12" t="s">
        <v>7</v>
      </c>
      <c r="C155" s="13">
        <v>1712</v>
      </c>
      <c r="D155" s="14">
        <f>C155/C161*100</f>
        <v>7.163179916317991</v>
      </c>
      <c r="E155" s="13">
        <v>637.3342600000001</v>
      </c>
      <c r="F155" s="14">
        <f>E155/E161*100</f>
        <v>16.76280396930382</v>
      </c>
      <c r="G155" s="13">
        <v>736</v>
      </c>
      <c r="H155" s="14">
        <f>G155/G161*100</f>
        <v>15.355727102023783</v>
      </c>
      <c r="I155" s="13">
        <v>280.64579</v>
      </c>
      <c r="J155" s="14">
        <f>I155/I161*100</f>
        <v>9.71389510556158</v>
      </c>
      <c r="K155" s="13">
        <v>2448</v>
      </c>
      <c r="L155" s="14">
        <f>K155/K161*100</f>
        <v>8.531697626598822</v>
      </c>
      <c r="M155" s="13">
        <v>917.98005</v>
      </c>
      <c r="N155" s="14">
        <f>M155/M161*100</f>
        <v>13.719232003298712</v>
      </c>
    </row>
    <row r="156" spans="1:14" ht="12">
      <c r="A156" s="32"/>
      <c r="B156" s="12" t="s">
        <v>8</v>
      </c>
      <c r="C156" s="13">
        <v>613</v>
      </c>
      <c r="D156" s="14">
        <f>C156/C161*100</f>
        <v>2.564853556485356</v>
      </c>
      <c r="E156" s="13">
        <v>410.04154</v>
      </c>
      <c r="F156" s="14">
        <f>E156/E161*100</f>
        <v>10.784679854322363</v>
      </c>
      <c r="G156" s="13">
        <v>555</v>
      </c>
      <c r="H156" s="14">
        <f>G156/G161*100</f>
        <v>11.579386605466304</v>
      </c>
      <c r="I156" s="13">
        <v>387.26198</v>
      </c>
      <c r="J156" s="14">
        <f>I156/I161*100</f>
        <v>13.40416420318326</v>
      </c>
      <c r="K156" s="13">
        <v>1168</v>
      </c>
      <c r="L156" s="14">
        <f>K156/K161*100</f>
        <v>4.070679259749765</v>
      </c>
      <c r="M156" s="13">
        <v>797.3035199999999</v>
      </c>
      <c r="N156" s="14">
        <f>M156/M161*100</f>
        <v>11.915718612759301</v>
      </c>
    </row>
    <row r="157" spans="1:14" ht="12">
      <c r="A157" s="32"/>
      <c r="B157" s="12" t="s">
        <v>9</v>
      </c>
      <c r="C157" s="13">
        <v>127</v>
      </c>
      <c r="D157" s="14">
        <f>C157/C161*100</f>
        <v>0.5313807531380753</v>
      </c>
      <c r="E157" s="13">
        <v>175.87762</v>
      </c>
      <c r="F157" s="14">
        <f>E157/E161*100</f>
        <v>4.625833336886219</v>
      </c>
      <c r="G157" s="13">
        <v>241</v>
      </c>
      <c r="H157" s="14">
        <f>G157/G161*100</f>
        <v>5.028166075526809</v>
      </c>
      <c r="I157" s="13">
        <v>332.75006</v>
      </c>
      <c r="J157" s="14">
        <f>I157/I161*100</f>
        <v>11.51736207840254</v>
      </c>
      <c r="K157" s="13">
        <v>368</v>
      </c>
      <c r="L157" s="14">
        <f>K157/K161*100</f>
        <v>1.282542780469104</v>
      </c>
      <c r="M157" s="13">
        <v>508.62767999999994</v>
      </c>
      <c r="N157" s="14">
        <f>M157/M161*100</f>
        <v>7.601451845516224</v>
      </c>
    </row>
    <row r="158" spans="1:14" ht="12">
      <c r="A158" s="32"/>
      <c r="B158" s="12" t="s">
        <v>10</v>
      </c>
      <c r="C158" s="13">
        <v>41</v>
      </c>
      <c r="D158" s="14">
        <f>C158/C161*100</f>
        <v>0.17154811715481172</v>
      </c>
      <c r="E158" s="13">
        <v>116.75544</v>
      </c>
      <c r="F158" s="14">
        <f>E158/E161*100</f>
        <v>3.0708353150038</v>
      </c>
      <c r="G158" s="13">
        <v>143</v>
      </c>
      <c r="H158" s="14">
        <f>G158/G161*100</f>
        <v>2.983517629876904</v>
      </c>
      <c r="I158" s="13">
        <v>433.74809000000005</v>
      </c>
      <c r="J158" s="14">
        <f>I158/I161*100</f>
        <v>15.013171758242605</v>
      </c>
      <c r="K158" s="13">
        <v>184</v>
      </c>
      <c r="L158" s="14">
        <f>K158/K161*100</f>
        <v>0.641271390234552</v>
      </c>
      <c r="M158" s="13">
        <v>550.50353</v>
      </c>
      <c r="N158" s="14">
        <f>M158/M161*100</f>
        <v>8.227287343232472</v>
      </c>
    </row>
    <row r="159" spans="1:14" ht="12">
      <c r="A159" s="32"/>
      <c r="B159" s="12" t="s">
        <v>11</v>
      </c>
      <c r="C159" s="13">
        <v>6</v>
      </c>
      <c r="D159" s="14">
        <f>C159/C161*100</f>
        <v>0.025104602510460254</v>
      </c>
      <c r="E159" s="13">
        <v>42.09128</v>
      </c>
      <c r="F159" s="14">
        <f>E159/E161*100</f>
        <v>1.1070609564549039</v>
      </c>
      <c r="G159" s="13">
        <v>41</v>
      </c>
      <c r="H159" s="14">
        <f>G159/G161*100</f>
        <v>0.8554141456290423</v>
      </c>
      <c r="I159" s="13">
        <v>277.74019999999996</v>
      </c>
      <c r="J159" s="14">
        <f>I159/I161*100</f>
        <v>9.613324929612144</v>
      </c>
      <c r="K159" s="13">
        <v>47</v>
      </c>
      <c r="L159" s="14">
        <f>K159/K161*100</f>
        <v>0.16380301815773882</v>
      </c>
      <c r="M159" s="13">
        <v>319.83148</v>
      </c>
      <c r="N159" s="14">
        <f>M159/M161*100</f>
        <v>4.779888491126133</v>
      </c>
    </row>
    <row r="160" spans="1:14" ht="12">
      <c r="A160" s="32"/>
      <c r="B160" s="15" t="s">
        <v>12</v>
      </c>
      <c r="C160" s="16">
        <v>3</v>
      </c>
      <c r="D160" s="17">
        <f>C160/C161*100</f>
        <v>0.012552301255230127</v>
      </c>
      <c r="E160" s="16">
        <v>44.61325</v>
      </c>
      <c r="F160" s="17">
        <f>E160/E161*100</f>
        <v>1.1733923799789825</v>
      </c>
      <c r="G160" s="16">
        <v>29</v>
      </c>
      <c r="H160" s="17">
        <f>G160/G161*100</f>
        <v>0.6050490298351763</v>
      </c>
      <c r="I160" s="16">
        <v>761.0515600000001</v>
      </c>
      <c r="J160" s="17">
        <f>I160/I161*100</f>
        <v>26.34201291159225</v>
      </c>
      <c r="K160" s="16">
        <v>32</v>
      </c>
      <c r="L160" s="17">
        <f>K160/K161*100</f>
        <v>0.11152545917122643</v>
      </c>
      <c r="M160" s="16">
        <v>805.66481</v>
      </c>
      <c r="N160" s="17">
        <f>M160/M161*100</f>
        <v>12.04067827539779</v>
      </c>
    </row>
    <row r="161" spans="1:14" ht="12">
      <c r="A161" s="32"/>
      <c r="B161" s="5" t="s">
        <v>13</v>
      </c>
      <c r="C161" s="19">
        <v>23900</v>
      </c>
      <c r="D161" s="18">
        <f>SUM(D150:D160)</f>
        <v>100</v>
      </c>
      <c r="E161" s="19">
        <v>3802.07429</v>
      </c>
      <c r="F161" s="18">
        <f>SUM(F150:F160)</f>
        <v>99.99999999999999</v>
      </c>
      <c r="G161" s="19">
        <v>4793</v>
      </c>
      <c r="H161" s="18">
        <f>SUM(H150:H160)</f>
        <v>99.99999999999999</v>
      </c>
      <c r="I161" s="19">
        <v>2889.1169499999996</v>
      </c>
      <c r="J161" s="18">
        <f>SUM(J150:J160)</f>
        <v>100.00000000000001</v>
      </c>
      <c r="K161" s="19">
        <v>28693</v>
      </c>
      <c r="L161" s="18">
        <f>SUM(L150:L160)</f>
        <v>100</v>
      </c>
      <c r="M161" s="19">
        <v>6691.19124</v>
      </c>
      <c r="N161" s="18">
        <f>SUM(N150:N160)</f>
        <v>100</v>
      </c>
    </row>
    <row r="162" spans="1:14" ht="12" customHeight="1">
      <c r="A162" s="32" t="s">
        <v>65</v>
      </c>
      <c r="B162" s="8" t="s">
        <v>52</v>
      </c>
      <c r="C162" s="9">
        <v>5584</v>
      </c>
      <c r="D162" s="10">
        <f>C162/C173*100</f>
        <v>11.658593619508936</v>
      </c>
      <c r="E162" s="9">
        <v>201.83366</v>
      </c>
      <c r="F162" s="10">
        <f>E162/E173*100</f>
        <v>2.712768739725834</v>
      </c>
      <c r="G162" s="9">
        <v>332</v>
      </c>
      <c r="H162" s="10">
        <f>G162/G173*100</f>
        <v>9.540229885057471</v>
      </c>
      <c r="I162" s="9">
        <v>9.58537</v>
      </c>
      <c r="J162" s="10">
        <f>I162/I173*100</f>
        <v>0.5767627613011278</v>
      </c>
      <c r="K162" s="9">
        <v>5916</v>
      </c>
      <c r="L162" s="10">
        <f>K162/K173*100</f>
        <v>11.51510432886951</v>
      </c>
      <c r="M162" s="9">
        <v>211.41903</v>
      </c>
      <c r="N162" s="10">
        <f>M162/M173*100</f>
        <v>2.3227599566932375</v>
      </c>
    </row>
    <row r="163" spans="1:14" ht="12">
      <c r="A163" s="32"/>
      <c r="B163" s="12" t="s">
        <v>3</v>
      </c>
      <c r="C163" s="13">
        <v>18421</v>
      </c>
      <c r="D163" s="14">
        <f>C163/C173*100</f>
        <v>38.46041423083347</v>
      </c>
      <c r="E163" s="13">
        <v>1363.40212</v>
      </c>
      <c r="F163" s="14">
        <f>E163/E173*100</f>
        <v>18.32496448219752</v>
      </c>
      <c r="G163" s="13">
        <v>645</v>
      </c>
      <c r="H163" s="14">
        <f>G163/G173*100</f>
        <v>18.53448275862069</v>
      </c>
      <c r="I163" s="13">
        <v>49.804700000000004</v>
      </c>
      <c r="J163" s="14">
        <f>I163/I173*100</f>
        <v>2.99680620547504</v>
      </c>
      <c r="K163" s="13">
        <v>19066</v>
      </c>
      <c r="L163" s="14">
        <f>K163/K173*100</f>
        <v>37.11071317346621</v>
      </c>
      <c r="M163" s="13">
        <v>1413.2068199999999</v>
      </c>
      <c r="N163" s="14">
        <f>M163/M173*100</f>
        <v>15.526228703356493</v>
      </c>
    </row>
    <row r="164" spans="1:14" ht="12">
      <c r="A164" s="32"/>
      <c r="B164" s="12" t="s">
        <v>4</v>
      </c>
      <c r="C164" s="13">
        <v>10185</v>
      </c>
      <c r="D164" s="14">
        <f>C164/C173*100</f>
        <v>21.26482378486721</v>
      </c>
      <c r="E164" s="13">
        <v>1235.2778600000001</v>
      </c>
      <c r="F164" s="14">
        <f>E164/E173*100</f>
        <v>16.602895490689836</v>
      </c>
      <c r="G164" s="13">
        <v>590</v>
      </c>
      <c r="H164" s="14">
        <f>G164/G173*100</f>
        <v>16.954022988505745</v>
      </c>
      <c r="I164" s="13">
        <v>72.59228</v>
      </c>
      <c r="J164" s="14">
        <f>I164/I173*100</f>
        <v>4.367961159761662</v>
      </c>
      <c r="K164" s="13">
        <v>10775</v>
      </c>
      <c r="L164" s="14">
        <f>K164/K173*100</f>
        <v>20.97282777950794</v>
      </c>
      <c r="M164" s="13">
        <v>1307.87014</v>
      </c>
      <c r="N164" s="14">
        <f>M164/M173*100</f>
        <v>14.368944885173196</v>
      </c>
    </row>
    <row r="165" spans="1:14" ht="12">
      <c r="A165" s="32"/>
      <c r="B165" s="12" t="s">
        <v>5</v>
      </c>
      <c r="C165" s="13">
        <v>5451</v>
      </c>
      <c r="D165" s="14">
        <f>C165/C173*100</f>
        <v>11.380908635376649</v>
      </c>
      <c r="E165" s="13">
        <v>941.59333</v>
      </c>
      <c r="F165" s="14">
        <f>E165/E173*100</f>
        <v>12.655594469021425</v>
      </c>
      <c r="G165" s="13">
        <v>444</v>
      </c>
      <c r="H165" s="14">
        <f>G165/G173*100</f>
        <v>12.758620689655173</v>
      </c>
      <c r="I165" s="13">
        <v>77.0621</v>
      </c>
      <c r="J165" s="14">
        <f>I165/I173*100</f>
        <v>4.636915381217798</v>
      </c>
      <c r="K165" s="13">
        <v>5895</v>
      </c>
      <c r="L165" s="14">
        <f>K165/K173*100</f>
        <v>11.474229212083463</v>
      </c>
      <c r="M165" s="13">
        <v>1018.6554299999999</v>
      </c>
      <c r="N165" s="14">
        <f>M165/M173*100</f>
        <v>11.191480929943397</v>
      </c>
    </row>
    <row r="166" spans="1:14" ht="12">
      <c r="A166" s="32"/>
      <c r="B166" s="12" t="s">
        <v>6</v>
      </c>
      <c r="C166" s="13">
        <v>4362</v>
      </c>
      <c r="D166" s="14">
        <f>C166/C173*100</f>
        <v>9.10723233672958</v>
      </c>
      <c r="E166" s="13">
        <v>1051.71017</v>
      </c>
      <c r="F166" s="14">
        <f>E166/E173*100</f>
        <v>14.13563264139263</v>
      </c>
      <c r="G166" s="13">
        <v>464</v>
      </c>
      <c r="H166" s="14">
        <f>G166/G173*100</f>
        <v>13.333333333333334</v>
      </c>
      <c r="I166" s="13">
        <v>114.13186999999999</v>
      </c>
      <c r="J166" s="14">
        <f>I166/I173*100</f>
        <v>6.8674461699090745</v>
      </c>
      <c r="K166" s="13">
        <v>4826</v>
      </c>
      <c r="L166" s="14">
        <f>K166/K173*100</f>
        <v>9.393491124260354</v>
      </c>
      <c r="M166" s="13">
        <v>1165.84204</v>
      </c>
      <c r="N166" s="14">
        <f>M166/M173*100</f>
        <v>12.808549950974403</v>
      </c>
    </row>
    <row r="167" spans="1:14" ht="12">
      <c r="A167" s="32"/>
      <c r="B167" s="12" t="s">
        <v>7</v>
      </c>
      <c r="C167" s="13">
        <v>2490</v>
      </c>
      <c r="D167" s="14">
        <f>C167/C173*100</f>
        <v>5.198763988642058</v>
      </c>
      <c r="E167" s="13">
        <v>926.88477</v>
      </c>
      <c r="F167" s="14">
        <f>E167/E173*100</f>
        <v>12.457902360706182</v>
      </c>
      <c r="G167" s="13">
        <v>449</v>
      </c>
      <c r="H167" s="14">
        <f>G167/G173*100</f>
        <v>12.902298850574711</v>
      </c>
      <c r="I167" s="13">
        <v>171.51035</v>
      </c>
      <c r="J167" s="14">
        <f>I167/I173*100</f>
        <v>10.31997544776288</v>
      </c>
      <c r="K167" s="13">
        <v>2939</v>
      </c>
      <c r="L167" s="14">
        <f>K167/K173*100</f>
        <v>5.720569915914045</v>
      </c>
      <c r="M167" s="13">
        <v>1098.39512</v>
      </c>
      <c r="N167" s="14">
        <f>M167/M173*100</f>
        <v>12.067542838330414</v>
      </c>
    </row>
    <row r="168" spans="1:14" ht="12">
      <c r="A168" s="32"/>
      <c r="B168" s="12" t="s">
        <v>8</v>
      </c>
      <c r="C168" s="13">
        <v>923</v>
      </c>
      <c r="D168" s="14">
        <f>C168/C173*100</f>
        <v>1.927092032737598</v>
      </c>
      <c r="E168" s="13">
        <v>614.95911</v>
      </c>
      <c r="F168" s="14">
        <f>E168/E173*100</f>
        <v>8.265429313513021</v>
      </c>
      <c r="G168" s="13">
        <v>312</v>
      </c>
      <c r="H168" s="14">
        <f>G168/G173*100</f>
        <v>8.96551724137931</v>
      </c>
      <c r="I168" s="13">
        <v>211.61183</v>
      </c>
      <c r="J168" s="14">
        <f>I168/I173*100</f>
        <v>12.732927721599149</v>
      </c>
      <c r="K168" s="13">
        <v>1235</v>
      </c>
      <c r="L168" s="14">
        <f>K168/K173*100</f>
        <v>2.403846153846154</v>
      </c>
      <c r="M168" s="13">
        <v>826.57094</v>
      </c>
      <c r="N168" s="14">
        <f>M168/M173*100</f>
        <v>9.08114033442632</v>
      </c>
    </row>
    <row r="169" spans="1:14" ht="12">
      <c r="A169" s="32"/>
      <c r="B169" s="12" t="s">
        <v>9</v>
      </c>
      <c r="C169" s="13">
        <v>279</v>
      </c>
      <c r="D169" s="14">
        <f>C169/C173*100</f>
        <v>0.5825121095707365</v>
      </c>
      <c r="E169" s="13">
        <v>382.54064999999997</v>
      </c>
      <c r="F169" s="14">
        <f>E169/E173*100</f>
        <v>5.141582018551322</v>
      </c>
      <c r="G169" s="13">
        <v>137</v>
      </c>
      <c r="H169" s="14">
        <f>G169/G173*100</f>
        <v>3.936781609195402</v>
      </c>
      <c r="I169" s="13">
        <v>188.55955</v>
      </c>
      <c r="J169" s="14">
        <f>I169/I173*100</f>
        <v>11.345845463210923</v>
      </c>
      <c r="K169" s="13">
        <v>416</v>
      </c>
      <c r="L169" s="14">
        <f>K169/K173*100</f>
        <v>0.8097165991902834</v>
      </c>
      <c r="M169" s="13">
        <v>571.1002</v>
      </c>
      <c r="N169" s="14">
        <f>M169/M173*100</f>
        <v>6.274405269097579</v>
      </c>
    </row>
    <row r="170" spans="1:14" ht="12">
      <c r="A170" s="32"/>
      <c r="B170" s="12" t="s">
        <v>10</v>
      </c>
      <c r="C170" s="13">
        <v>172</v>
      </c>
      <c r="D170" s="14">
        <f>C170/C173*100</f>
        <v>0.3591114080507767</v>
      </c>
      <c r="E170" s="13">
        <v>513.76837</v>
      </c>
      <c r="F170" s="14">
        <f>E170/E173*100</f>
        <v>6.905363424494684</v>
      </c>
      <c r="G170" s="13">
        <v>59</v>
      </c>
      <c r="H170" s="14">
        <f>G170/G173*100</f>
        <v>1.6954022988505748</v>
      </c>
      <c r="I170" s="13">
        <v>178.34572</v>
      </c>
      <c r="J170" s="14">
        <f>I170/I173*100</f>
        <v>10.731267539326888</v>
      </c>
      <c r="K170" s="13">
        <v>231</v>
      </c>
      <c r="L170" s="14">
        <f>K170/K173*100</f>
        <v>0.44962628464652754</v>
      </c>
      <c r="M170" s="13">
        <v>692.1140899999999</v>
      </c>
      <c r="N170" s="14">
        <f>M170/M173*100</f>
        <v>7.6039271096607495</v>
      </c>
    </row>
    <row r="171" spans="1:14" ht="12">
      <c r="A171" s="32"/>
      <c r="B171" s="12" t="s">
        <v>11</v>
      </c>
      <c r="C171" s="13">
        <v>27</v>
      </c>
      <c r="D171" s="14">
        <f>C171/C173*100</f>
        <v>0.05637213963587774</v>
      </c>
      <c r="E171" s="13">
        <v>185.69079</v>
      </c>
      <c r="F171" s="14">
        <f>E171/E173*100</f>
        <v>2.4957986213349863</v>
      </c>
      <c r="G171" s="13">
        <v>34</v>
      </c>
      <c r="H171" s="14">
        <f>G171/G173*100</f>
        <v>0.9770114942528736</v>
      </c>
      <c r="I171" s="13">
        <v>236.21309</v>
      </c>
      <c r="J171" s="14">
        <f>I171/I173*100</f>
        <v>14.213213891990797</v>
      </c>
      <c r="K171" s="13">
        <v>61</v>
      </c>
      <c r="L171" s="14">
        <f>K171/K173*100</f>
        <v>0.11873248209280597</v>
      </c>
      <c r="M171" s="13">
        <v>421.90388</v>
      </c>
      <c r="N171" s="14">
        <f>M171/M173*100</f>
        <v>4.635256523679581</v>
      </c>
    </row>
    <row r="172" spans="1:14" ht="12">
      <c r="A172" s="32"/>
      <c r="B172" s="15" t="s">
        <v>12</v>
      </c>
      <c r="C172" s="16">
        <v>2</v>
      </c>
      <c r="D172" s="17">
        <f>C172/C173*100</f>
        <v>0.0041757140471020545</v>
      </c>
      <c r="E172" s="16">
        <v>22.4743</v>
      </c>
      <c r="F172" s="17">
        <f>E172/E173*100</f>
        <v>0.30206843837257025</v>
      </c>
      <c r="G172" s="16">
        <v>14</v>
      </c>
      <c r="H172" s="17">
        <f>G172/G173*100</f>
        <v>0.40229885057471265</v>
      </c>
      <c r="I172" s="16">
        <v>352.50909</v>
      </c>
      <c r="J172" s="17">
        <f>I172/I173*100</f>
        <v>21.21087825844467</v>
      </c>
      <c r="K172" s="16">
        <v>16</v>
      </c>
      <c r="L172" s="17">
        <f>K172/K173*100</f>
        <v>0.03114294612270321</v>
      </c>
      <c r="M172" s="16">
        <v>374.98339</v>
      </c>
      <c r="N172" s="17">
        <f>M172/M173*100</f>
        <v>4.119763498664635</v>
      </c>
    </row>
    <row r="173" spans="1:14" ht="12">
      <c r="A173" s="32"/>
      <c r="B173" s="5" t="s">
        <v>13</v>
      </c>
      <c r="C173" s="19">
        <v>47896</v>
      </c>
      <c r="D173" s="18">
        <f>SUM(D162:D172)</f>
        <v>100.00000000000001</v>
      </c>
      <c r="E173" s="19">
        <v>7440.13513</v>
      </c>
      <c r="F173" s="18">
        <f>SUM(F162:F172)</f>
        <v>100.00000000000001</v>
      </c>
      <c r="G173" s="19">
        <v>3480</v>
      </c>
      <c r="H173" s="18">
        <f>SUM(H162:H172)</f>
        <v>100</v>
      </c>
      <c r="I173" s="19">
        <v>1661.9259499999998</v>
      </c>
      <c r="J173" s="18">
        <f>SUM(J162:J172)</f>
        <v>100</v>
      </c>
      <c r="K173" s="19">
        <v>51376</v>
      </c>
      <c r="L173" s="18">
        <f>SUM(L162:L172)</f>
        <v>99.99999999999999</v>
      </c>
      <c r="M173" s="19">
        <v>9102.06108</v>
      </c>
      <c r="N173" s="18">
        <f>SUM(N162:N172)</f>
        <v>100.00000000000001</v>
      </c>
    </row>
    <row r="174" spans="1:14" ht="12" customHeight="1">
      <c r="A174" s="32" t="s">
        <v>66</v>
      </c>
      <c r="B174" s="8" t="s">
        <v>52</v>
      </c>
      <c r="C174" s="9">
        <v>6533</v>
      </c>
      <c r="D174" s="10">
        <f>C174/C185*100</f>
        <v>6.882202979162716</v>
      </c>
      <c r="E174" s="9">
        <v>223.47609</v>
      </c>
      <c r="F174" s="10">
        <f>E174/E185*100</f>
        <v>1.3002521710637638</v>
      </c>
      <c r="G174" s="9">
        <v>322</v>
      </c>
      <c r="H174" s="10">
        <f>G174/G185*100</f>
        <v>7.025965524765438</v>
      </c>
      <c r="I174" s="9">
        <v>8.15209</v>
      </c>
      <c r="J174" s="10">
        <f>I174/I185*100</f>
        <v>0.291033144332146</v>
      </c>
      <c r="K174" s="9">
        <v>6855</v>
      </c>
      <c r="L174" s="10">
        <f>K174/K185*100</f>
        <v>6.888824126460922</v>
      </c>
      <c r="M174" s="9">
        <v>231.62818</v>
      </c>
      <c r="N174" s="10">
        <f>M174/M185*100</f>
        <v>1.158823389034972</v>
      </c>
    </row>
    <row r="175" spans="1:14" ht="12">
      <c r="A175" s="32"/>
      <c r="B175" s="12" t="s">
        <v>3</v>
      </c>
      <c r="C175" s="13">
        <v>30410</v>
      </c>
      <c r="D175" s="14">
        <f>C175/C185*100</f>
        <v>32.03548026884099</v>
      </c>
      <c r="E175" s="13">
        <v>2357.9948099999997</v>
      </c>
      <c r="F175" s="14">
        <f>E175/E185*100</f>
        <v>13.719534251111995</v>
      </c>
      <c r="G175" s="13">
        <v>706</v>
      </c>
      <c r="H175" s="14">
        <f>G175/G185*100</f>
        <v>15.404756709578878</v>
      </c>
      <c r="I175" s="13">
        <v>54.444399999999995</v>
      </c>
      <c r="J175" s="14">
        <f>I175/I185*100</f>
        <v>1.943688664290641</v>
      </c>
      <c r="K175" s="13">
        <v>31116</v>
      </c>
      <c r="L175" s="14">
        <f>K175/K185*100</f>
        <v>31.26953340903838</v>
      </c>
      <c r="M175" s="13">
        <v>2412.43921</v>
      </c>
      <c r="N175" s="14">
        <f>M175/M185*100</f>
        <v>12.069304266747901</v>
      </c>
    </row>
    <row r="176" spans="1:14" ht="12">
      <c r="A176" s="32"/>
      <c r="B176" s="12" t="s">
        <v>4</v>
      </c>
      <c r="C176" s="13">
        <v>25328</v>
      </c>
      <c r="D176" s="14">
        <f>C176/C185*100</f>
        <v>26.681836377810082</v>
      </c>
      <c r="E176" s="13">
        <v>3034.57141</v>
      </c>
      <c r="F176" s="14">
        <f>E176/E185*100</f>
        <v>17.656063626764396</v>
      </c>
      <c r="G176" s="13">
        <v>699</v>
      </c>
      <c r="H176" s="14">
        <f>G176/G185*100</f>
        <v>15.252018328605718</v>
      </c>
      <c r="I176" s="13">
        <v>86.72667000000001</v>
      </c>
      <c r="J176" s="14">
        <f>I176/I185*100</f>
        <v>3.0961796873631675</v>
      </c>
      <c r="K176" s="13">
        <v>26027</v>
      </c>
      <c r="L176" s="14">
        <f>K176/K185*100</f>
        <v>26.155423127556297</v>
      </c>
      <c r="M176" s="13">
        <v>3121.29808</v>
      </c>
      <c r="N176" s="14">
        <f>M176/M185*100</f>
        <v>15.615687259011194</v>
      </c>
    </row>
    <row r="177" spans="1:14" ht="12">
      <c r="A177" s="32"/>
      <c r="B177" s="12" t="s">
        <v>5</v>
      </c>
      <c r="C177" s="13">
        <v>12461</v>
      </c>
      <c r="D177" s="14">
        <f>C177/C185*100</f>
        <v>13.127067399869372</v>
      </c>
      <c r="E177" s="13">
        <v>2157.4104</v>
      </c>
      <c r="F177" s="14">
        <f>E177/E185*100</f>
        <v>12.552472868464557</v>
      </c>
      <c r="G177" s="13">
        <v>593</v>
      </c>
      <c r="H177" s="14">
        <f>G177/G185*100</f>
        <v>12.93912284529784</v>
      </c>
      <c r="I177" s="13">
        <v>102.69586000000001</v>
      </c>
      <c r="J177" s="14">
        <f>I177/I185*100</f>
        <v>3.6662866879160885</v>
      </c>
      <c r="K177" s="13">
        <v>13054</v>
      </c>
      <c r="L177" s="14">
        <f>K177/K185*100</f>
        <v>13.118411399973873</v>
      </c>
      <c r="M177" s="13">
        <v>2260.10626</v>
      </c>
      <c r="N177" s="14">
        <f>M177/M185*100</f>
        <v>11.307190669945063</v>
      </c>
    </row>
    <row r="178" spans="1:14" ht="12">
      <c r="A178" s="32"/>
      <c r="B178" s="12" t="s">
        <v>6</v>
      </c>
      <c r="C178" s="13">
        <v>10588</v>
      </c>
      <c r="D178" s="14">
        <f>C178/C185*100</f>
        <v>11.153951499062426</v>
      </c>
      <c r="E178" s="13">
        <v>2558.2633699999997</v>
      </c>
      <c r="F178" s="14">
        <f>E178/E185*100</f>
        <v>14.884757921956663</v>
      </c>
      <c r="G178" s="13">
        <v>668</v>
      </c>
      <c r="H178" s="14">
        <f>G178/G185*100</f>
        <v>14.575605498581714</v>
      </c>
      <c r="I178" s="13">
        <v>164.64166</v>
      </c>
      <c r="J178" s="14">
        <f>I178/I185*100</f>
        <v>5.877778581672199</v>
      </c>
      <c r="K178" s="13">
        <v>11256</v>
      </c>
      <c r="L178" s="14">
        <f>K178/K185*100</f>
        <v>11.31153965972927</v>
      </c>
      <c r="M178" s="13">
        <v>2722.90503</v>
      </c>
      <c r="N178" s="14">
        <f>M178/M185*100</f>
        <v>13.622548149732783</v>
      </c>
    </row>
    <row r="179" spans="1:14" ht="12">
      <c r="A179" s="32"/>
      <c r="B179" s="12" t="s">
        <v>7</v>
      </c>
      <c r="C179" s="13">
        <v>6147</v>
      </c>
      <c r="D179" s="14">
        <f>C179/C185*100</f>
        <v>6.475570444346122</v>
      </c>
      <c r="E179" s="13">
        <v>2295.51655</v>
      </c>
      <c r="F179" s="14">
        <f>E179/E185*100</f>
        <v>13.356016645227239</v>
      </c>
      <c r="G179" s="13">
        <v>657</v>
      </c>
      <c r="H179" s="14">
        <f>G179/G185*100</f>
        <v>14.335588042766748</v>
      </c>
      <c r="I179" s="13">
        <v>250.21785</v>
      </c>
      <c r="J179" s="14">
        <f>I179/I185*100</f>
        <v>8.932885634669056</v>
      </c>
      <c r="K179" s="13">
        <v>6804</v>
      </c>
      <c r="L179" s="14">
        <f>K179/K185*100</f>
        <v>6.837572480881127</v>
      </c>
      <c r="M179" s="13">
        <v>2545.7344</v>
      </c>
      <c r="N179" s="14">
        <f>M179/M185*100</f>
        <v>12.73617296907013</v>
      </c>
    </row>
    <row r="180" spans="1:14" ht="12">
      <c r="A180" s="32"/>
      <c r="B180" s="12" t="s">
        <v>8</v>
      </c>
      <c r="C180" s="13">
        <v>2252</v>
      </c>
      <c r="D180" s="14">
        <f>C180/C185*100</f>
        <v>2.3723742704843773</v>
      </c>
      <c r="E180" s="13">
        <v>1506.03416</v>
      </c>
      <c r="F180" s="14">
        <f>E180/E185*100</f>
        <v>8.762566886847678</v>
      </c>
      <c r="G180" s="13">
        <v>504</v>
      </c>
      <c r="H180" s="14">
        <f>G180/G185*100</f>
        <v>10.99716343006764</v>
      </c>
      <c r="I180" s="13">
        <v>346.16776</v>
      </c>
      <c r="J180" s="14">
        <f>I180/I185*100</f>
        <v>12.358338985366414</v>
      </c>
      <c r="K180" s="13">
        <v>2756</v>
      </c>
      <c r="L180" s="14">
        <f>K180/K185*100</f>
        <v>2.769598729763137</v>
      </c>
      <c r="M180" s="13">
        <v>1852.20192</v>
      </c>
      <c r="N180" s="14">
        <f>M180/M185*100</f>
        <v>9.266467085790175</v>
      </c>
    </row>
    <row r="181" spans="1:14" ht="12">
      <c r="A181" s="32"/>
      <c r="B181" s="12" t="s">
        <v>9</v>
      </c>
      <c r="C181" s="13">
        <v>728</v>
      </c>
      <c r="D181" s="14">
        <f>C181/C185*100</f>
        <v>0.7669131744727472</v>
      </c>
      <c r="E181" s="13">
        <v>1003.56101</v>
      </c>
      <c r="F181" s="14">
        <f>E181/E185*100</f>
        <v>5.839024577740927</v>
      </c>
      <c r="G181" s="13">
        <v>226</v>
      </c>
      <c r="H181" s="14">
        <f>G181/G185*100</f>
        <v>4.9312677285620765</v>
      </c>
      <c r="I181" s="13">
        <v>310.05159</v>
      </c>
      <c r="J181" s="14">
        <f>I181/I185*100</f>
        <v>11.068976071520478</v>
      </c>
      <c r="K181" s="13">
        <v>954</v>
      </c>
      <c r="L181" s="14">
        <f>K181/K185*100</f>
        <v>0.9587072526103166</v>
      </c>
      <c r="M181" s="13">
        <v>1313.6126000000002</v>
      </c>
      <c r="N181" s="14">
        <f>M181/M185*100</f>
        <v>6.571933540258536</v>
      </c>
    </row>
    <row r="182" spans="1:14" ht="12">
      <c r="A182" s="32"/>
      <c r="B182" s="12" t="s">
        <v>10</v>
      </c>
      <c r="C182" s="13">
        <v>353</v>
      </c>
      <c r="D182" s="14">
        <f>C182/C185*100</f>
        <v>0.3718686134462634</v>
      </c>
      <c r="E182" s="13">
        <v>1044.3405</v>
      </c>
      <c r="F182" s="14">
        <f>E182/E185*100</f>
        <v>6.076292110063393</v>
      </c>
      <c r="G182" s="13">
        <v>132</v>
      </c>
      <c r="H182" s="14">
        <f>G182/G185*100</f>
        <v>2.8802094697796203</v>
      </c>
      <c r="I182" s="13">
        <v>405.85587</v>
      </c>
      <c r="J182" s="14">
        <f>I182/I185*100</f>
        <v>14.489230368133654</v>
      </c>
      <c r="K182" s="13">
        <v>485</v>
      </c>
      <c r="L182" s="14">
        <f>K182/K185*100</f>
        <v>0.4873931001215971</v>
      </c>
      <c r="M182" s="13">
        <v>1450.1963700000001</v>
      </c>
      <c r="N182" s="14">
        <f>M182/M185*100</f>
        <v>7.255254832333503</v>
      </c>
    </row>
    <row r="183" spans="1:14" ht="12">
      <c r="A183" s="32"/>
      <c r="B183" s="12" t="s">
        <v>11</v>
      </c>
      <c r="C183" s="13">
        <v>107</v>
      </c>
      <c r="D183" s="14">
        <f>C183/C185*100</f>
        <v>0.11271938141289005</v>
      </c>
      <c r="E183" s="13">
        <v>703.76412</v>
      </c>
      <c r="F183" s="14">
        <f>E183/E185*100</f>
        <v>4.094714673711981</v>
      </c>
      <c r="G183" s="13">
        <v>35</v>
      </c>
      <c r="H183" s="14">
        <f>G183/G185*100</f>
        <v>0.7636919048658084</v>
      </c>
      <c r="I183" s="13">
        <v>249.77341</v>
      </c>
      <c r="J183" s="14">
        <f>I183/I185*100</f>
        <v>8.917018934146004</v>
      </c>
      <c r="K183" s="13">
        <v>142</v>
      </c>
      <c r="L183" s="14">
        <f>K183/K185*100</f>
        <v>0.14270066024178718</v>
      </c>
      <c r="M183" s="13">
        <v>953.5375300000001</v>
      </c>
      <c r="N183" s="14">
        <f>M183/M185*100</f>
        <v>4.770497234346168</v>
      </c>
    </row>
    <row r="184" spans="1:14" ht="12">
      <c r="A184" s="32"/>
      <c r="B184" s="15" t="s">
        <v>12</v>
      </c>
      <c r="C184" s="16">
        <v>19</v>
      </c>
      <c r="D184" s="17">
        <f>C184/C185*100</f>
        <v>0.02001559109200851</v>
      </c>
      <c r="E184" s="16">
        <v>302.20212</v>
      </c>
      <c r="F184" s="17">
        <f>E184/E185*100</f>
        <v>1.7583042670474145</v>
      </c>
      <c r="G184" s="16">
        <v>41</v>
      </c>
      <c r="H184" s="17">
        <f>G184/G185*100</f>
        <v>0.8946105171285185</v>
      </c>
      <c r="I184" s="16">
        <v>822.3593</v>
      </c>
      <c r="J184" s="17">
        <f>I184/I185*100</f>
        <v>29.358583240590153</v>
      </c>
      <c r="K184" s="16">
        <v>60</v>
      </c>
      <c r="L184" s="17">
        <f>K184/K185*100</f>
        <v>0.06029605362329036</v>
      </c>
      <c r="M184" s="16">
        <v>1124.56142</v>
      </c>
      <c r="N184" s="17">
        <f>M184/M185*100</f>
        <v>5.626120603729566</v>
      </c>
    </row>
    <row r="185" spans="1:14" ht="12">
      <c r="A185" s="32"/>
      <c r="B185" s="5" t="s">
        <v>13</v>
      </c>
      <c r="C185" s="19">
        <v>94926</v>
      </c>
      <c r="D185" s="18">
        <f>SUM(D174:D184)</f>
        <v>99.99999999999999</v>
      </c>
      <c r="E185" s="19">
        <v>17187.13454</v>
      </c>
      <c r="F185" s="18">
        <f>SUM(F174:F184)</f>
        <v>100.00000000000001</v>
      </c>
      <c r="G185" s="19">
        <v>4583</v>
      </c>
      <c r="H185" s="18">
        <f>SUM(H174:H184)</f>
        <v>99.99999999999999</v>
      </c>
      <c r="I185" s="19">
        <v>2801.08646</v>
      </c>
      <c r="J185" s="18">
        <f>SUM(J174:J184)</f>
        <v>100</v>
      </c>
      <c r="K185" s="19">
        <v>99509</v>
      </c>
      <c r="L185" s="18">
        <f>SUM(L174:L184)</f>
        <v>99.99999999999999</v>
      </c>
      <c r="M185" s="19">
        <v>19988.221</v>
      </c>
      <c r="N185" s="18">
        <f>SUM(N174:N184)</f>
        <v>99.99999999999999</v>
      </c>
    </row>
    <row r="186" spans="1:14" ht="12" customHeight="1">
      <c r="A186" s="32" t="s">
        <v>67</v>
      </c>
      <c r="B186" s="8" t="s">
        <v>52</v>
      </c>
      <c r="C186" s="9">
        <v>5568</v>
      </c>
      <c r="D186" s="10">
        <f>C186/C197*100</f>
        <v>15.724371646427562</v>
      </c>
      <c r="E186" s="9">
        <v>206.72736</v>
      </c>
      <c r="F186" s="10">
        <f>E186/E197*100</f>
        <v>3.994473693999876</v>
      </c>
      <c r="G186" s="9">
        <v>326</v>
      </c>
      <c r="H186" s="10">
        <f>G186/G197*100</f>
        <v>8.565423016290067</v>
      </c>
      <c r="I186" s="9">
        <v>9.13948</v>
      </c>
      <c r="J186" s="10">
        <f>I186/I197*100</f>
        <v>0.508145759195917</v>
      </c>
      <c r="K186" s="9">
        <v>5894</v>
      </c>
      <c r="L186" s="10">
        <f>K186/K197*100</f>
        <v>15.029579763361895</v>
      </c>
      <c r="M186" s="9">
        <v>215.86684</v>
      </c>
      <c r="N186" s="10">
        <f>M186/M197*100</f>
        <v>3.09534068925736</v>
      </c>
    </row>
    <row r="187" spans="1:14" ht="12">
      <c r="A187" s="32"/>
      <c r="B187" s="12" t="s">
        <v>3</v>
      </c>
      <c r="C187" s="13">
        <v>14091</v>
      </c>
      <c r="D187" s="14">
        <f>C187/C197*100</f>
        <v>39.793843547020614</v>
      </c>
      <c r="E187" s="13">
        <v>1011.2699</v>
      </c>
      <c r="F187" s="14">
        <f>E187/E197*100</f>
        <v>19.540185745534046</v>
      </c>
      <c r="G187" s="13">
        <v>733</v>
      </c>
      <c r="H187" s="14">
        <f>G187/G197*100</f>
        <v>19.25906463478718</v>
      </c>
      <c r="I187" s="13">
        <v>55.725440000000006</v>
      </c>
      <c r="J187" s="14">
        <f>I187/I197*100</f>
        <v>3.0982775842090056</v>
      </c>
      <c r="K187" s="13">
        <v>14824</v>
      </c>
      <c r="L187" s="14">
        <f>K187/K197*100</f>
        <v>37.800897592819254</v>
      </c>
      <c r="M187" s="13">
        <v>1066.99534</v>
      </c>
      <c r="N187" s="14">
        <f>M187/M197*100</f>
        <v>15.299775042567868</v>
      </c>
    </row>
    <row r="188" spans="1:14" ht="12">
      <c r="A188" s="32"/>
      <c r="B188" s="12" t="s">
        <v>4</v>
      </c>
      <c r="C188" s="13">
        <v>6625</v>
      </c>
      <c r="D188" s="14">
        <f>C188/C197*100</f>
        <v>18.709404123129058</v>
      </c>
      <c r="E188" s="13">
        <v>805.61348</v>
      </c>
      <c r="F188" s="14">
        <f>E188/E197*100</f>
        <v>15.566405208249625</v>
      </c>
      <c r="G188" s="13">
        <v>667</v>
      </c>
      <c r="H188" s="14">
        <f>G188/G197*100</f>
        <v>17.524960588544403</v>
      </c>
      <c r="I188" s="13">
        <v>82.54409</v>
      </c>
      <c r="J188" s="14">
        <f>I188/I197*100</f>
        <v>4.589367150011389</v>
      </c>
      <c r="K188" s="13">
        <v>7292</v>
      </c>
      <c r="L188" s="14">
        <f>K188/K197*100</f>
        <v>18.594451244390044</v>
      </c>
      <c r="M188" s="13">
        <v>888.1575700000001</v>
      </c>
      <c r="N188" s="14">
        <f>M188/M197*100</f>
        <v>12.735398660085737</v>
      </c>
    </row>
    <row r="189" spans="1:14" ht="12">
      <c r="A189" s="32"/>
      <c r="B189" s="12" t="s">
        <v>5</v>
      </c>
      <c r="C189" s="13">
        <v>3563</v>
      </c>
      <c r="D189" s="14">
        <f>C189/C197*100</f>
        <v>10.062129341993789</v>
      </c>
      <c r="E189" s="13">
        <v>614.4155000000001</v>
      </c>
      <c r="F189" s="14">
        <f>E189/E197*100</f>
        <v>11.871996778441813</v>
      </c>
      <c r="G189" s="13">
        <v>475</v>
      </c>
      <c r="H189" s="14">
        <f>G189/G197*100</f>
        <v>12.480294272201785</v>
      </c>
      <c r="I189" s="13">
        <v>82.52405999999999</v>
      </c>
      <c r="J189" s="14">
        <f>I189/I197*100</f>
        <v>4.588253502456309</v>
      </c>
      <c r="K189" s="13">
        <v>4038</v>
      </c>
      <c r="L189" s="14">
        <f>K189/K197*100</f>
        <v>10.296817625458997</v>
      </c>
      <c r="M189" s="13">
        <v>696.9395599999999</v>
      </c>
      <c r="N189" s="14">
        <f>M189/M197*100</f>
        <v>9.993500521067158</v>
      </c>
    </row>
    <row r="190" spans="1:14" ht="12">
      <c r="A190" s="32"/>
      <c r="B190" s="12" t="s">
        <v>6</v>
      </c>
      <c r="C190" s="13">
        <v>2795</v>
      </c>
      <c r="D190" s="14">
        <f>C190/C197*100</f>
        <v>7.893250494210675</v>
      </c>
      <c r="E190" s="13">
        <v>677.27135</v>
      </c>
      <c r="F190" s="14">
        <f>E190/E197*100</f>
        <v>13.086524160492269</v>
      </c>
      <c r="G190" s="13">
        <v>531</v>
      </c>
      <c r="H190" s="14">
        <f>G190/G197*100</f>
        <v>13.95165528113505</v>
      </c>
      <c r="I190" s="13">
        <v>130.31096</v>
      </c>
      <c r="J190" s="14">
        <f>I190/I197*100</f>
        <v>7.245156365651958</v>
      </c>
      <c r="K190" s="13">
        <v>3326</v>
      </c>
      <c r="L190" s="14">
        <f>K190/K197*100</f>
        <v>8.4812321501428</v>
      </c>
      <c r="M190" s="13">
        <v>807.58231</v>
      </c>
      <c r="N190" s="14">
        <f>M190/M197*100</f>
        <v>11.580020275774874</v>
      </c>
    </row>
    <row r="191" spans="1:14" ht="12">
      <c r="A191" s="32"/>
      <c r="B191" s="12" t="s">
        <v>7</v>
      </c>
      <c r="C191" s="13">
        <v>1689</v>
      </c>
      <c r="D191" s="14">
        <f>C191/C197*100</f>
        <v>4.769839028523016</v>
      </c>
      <c r="E191" s="13">
        <v>633.91798</v>
      </c>
      <c r="F191" s="14">
        <f>E191/E197*100</f>
        <v>12.248831965268359</v>
      </c>
      <c r="G191" s="13">
        <v>455</v>
      </c>
      <c r="H191" s="14">
        <f>G191/G197*100</f>
        <v>11.954808197582764</v>
      </c>
      <c r="I191" s="13">
        <v>172.90446</v>
      </c>
      <c r="J191" s="14">
        <f>I191/I197*100</f>
        <v>9.61331148982875</v>
      </c>
      <c r="K191" s="13">
        <v>2144</v>
      </c>
      <c r="L191" s="14">
        <f>K191/K197*100</f>
        <v>5.467156262749898</v>
      </c>
      <c r="M191" s="13">
        <v>806.8224399999999</v>
      </c>
      <c r="N191" s="14">
        <f>M191/M197*100</f>
        <v>11.569124408074462</v>
      </c>
    </row>
    <row r="192" spans="1:14" ht="12">
      <c r="A192" s="32"/>
      <c r="B192" s="12" t="s">
        <v>8</v>
      </c>
      <c r="C192" s="13">
        <v>750</v>
      </c>
      <c r="D192" s="14">
        <f>C192/C197*100</f>
        <v>2.1180457497881955</v>
      </c>
      <c r="E192" s="13">
        <v>513.7546</v>
      </c>
      <c r="F192" s="14">
        <f>E192/E197*100</f>
        <v>9.926984192471808</v>
      </c>
      <c r="G192" s="13">
        <v>347</v>
      </c>
      <c r="H192" s="14">
        <f>G192/G197*100</f>
        <v>9.117183394640042</v>
      </c>
      <c r="I192" s="13">
        <v>240.76054</v>
      </c>
      <c r="J192" s="14">
        <f>I192/I197*100</f>
        <v>13.38604027611187</v>
      </c>
      <c r="K192" s="13">
        <v>1097</v>
      </c>
      <c r="L192" s="14">
        <f>K192/K197*100</f>
        <v>2.797327621379029</v>
      </c>
      <c r="M192" s="13">
        <v>754.51514</v>
      </c>
      <c r="N192" s="14">
        <f>M192/M197*100</f>
        <v>10.81908371615906</v>
      </c>
    </row>
    <row r="193" spans="1:14" ht="12">
      <c r="A193" s="32"/>
      <c r="B193" s="12" t="s">
        <v>9</v>
      </c>
      <c r="C193" s="13">
        <v>223</v>
      </c>
      <c r="D193" s="14">
        <f>C193/C197*100</f>
        <v>0.6297656029370234</v>
      </c>
      <c r="E193" s="13">
        <v>300.61258999999995</v>
      </c>
      <c r="F193" s="14">
        <f>E193/E197*100</f>
        <v>5.808563911618521</v>
      </c>
      <c r="G193" s="13">
        <v>156</v>
      </c>
      <c r="H193" s="14">
        <f>G193/G197*100</f>
        <v>4.098791382028376</v>
      </c>
      <c r="I193" s="13">
        <v>213.07545</v>
      </c>
      <c r="J193" s="14">
        <f>I193/I197*100</f>
        <v>11.846777530697768</v>
      </c>
      <c r="K193" s="13">
        <v>379</v>
      </c>
      <c r="L193" s="14">
        <f>K193/K197*100</f>
        <v>0.9664422684618522</v>
      </c>
      <c r="M193" s="13">
        <v>513.68804</v>
      </c>
      <c r="N193" s="14">
        <f>M193/M197*100</f>
        <v>7.365834844281142</v>
      </c>
    </row>
    <row r="194" spans="1:14" ht="12">
      <c r="A194" s="32"/>
      <c r="B194" s="12" t="s">
        <v>10</v>
      </c>
      <c r="C194" s="13">
        <v>91</v>
      </c>
      <c r="D194" s="14">
        <f>C194/C197*100</f>
        <v>0.25698955097430104</v>
      </c>
      <c r="E194" s="13">
        <v>272.37738</v>
      </c>
      <c r="F194" s="14">
        <f>E194/E197*100</f>
        <v>5.2629912134059476</v>
      </c>
      <c r="G194" s="13">
        <v>73</v>
      </c>
      <c r="H194" s="14">
        <f>G194/G197*100</f>
        <v>1.9180241723594325</v>
      </c>
      <c r="I194" s="13">
        <v>217.6017</v>
      </c>
      <c r="J194" s="14">
        <f>I194/I197*100</f>
        <v>12.09843241068662</v>
      </c>
      <c r="K194" s="13">
        <v>164</v>
      </c>
      <c r="L194" s="14">
        <f>K194/K197*100</f>
        <v>0.4181966544267646</v>
      </c>
      <c r="M194" s="13">
        <v>489.97907999999995</v>
      </c>
      <c r="N194" s="14">
        <f>M194/M197*100</f>
        <v>7.0258692034815855</v>
      </c>
    </row>
    <row r="195" spans="1:14" ht="12">
      <c r="A195" s="32"/>
      <c r="B195" s="12" t="s">
        <v>11</v>
      </c>
      <c r="C195" s="13">
        <v>10</v>
      </c>
      <c r="D195" s="14">
        <f>C195/C197*100</f>
        <v>0.02824060999717594</v>
      </c>
      <c r="E195" s="13">
        <v>58.62292</v>
      </c>
      <c r="F195" s="14">
        <f>E195/E197*100</f>
        <v>1.132736913998511</v>
      </c>
      <c r="G195" s="13">
        <v>19</v>
      </c>
      <c r="H195" s="14">
        <f>G195/G197*100</f>
        <v>0.49921177088807145</v>
      </c>
      <c r="I195" s="13">
        <v>135.51515</v>
      </c>
      <c r="J195" s="14">
        <f>I195/I197*100</f>
        <v>7.534504017657302</v>
      </c>
      <c r="K195" s="13">
        <v>29</v>
      </c>
      <c r="L195" s="14">
        <f>K195/K197*100</f>
        <v>0.07394940840473277</v>
      </c>
      <c r="M195" s="13">
        <v>194.13807</v>
      </c>
      <c r="N195" s="14">
        <f>M195/M197*100</f>
        <v>2.783769232017727</v>
      </c>
    </row>
    <row r="196" spans="1:14" ht="12">
      <c r="A196" s="32"/>
      <c r="B196" s="15" t="s">
        <v>12</v>
      </c>
      <c r="C196" s="16">
        <v>5</v>
      </c>
      <c r="D196" s="17">
        <f>C196/C197*100</f>
        <v>0.01412030499858797</v>
      </c>
      <c r="E196" s="16">
        <v>80.75106</v>
      </c>
      <c r="F196" s="17">
        <f>E196/E197*100</f>
        <v>1.5603062165192145</v>
      </c>
      <c r="G196" s="16">
        <v>24</v>
      </c>
      <c r="H196" s="17">
        <f>G196/G197*100</f>
        <v>0.6305832895428272</v>
      </c>
      <c r="I196" s="16">
        <v>458.49284</v>
      </c>
      <c r="J196" s="17">
        <f>I196/I197*100</f>
        <v>25.491733913493114</v>
      </c>
      <c r="K196" s="16">
        <v>29</v>
      </c>
      <c r="L196" s="17">
        <f>K196/K197*100</f>
        <v>0.07394940840473277</v>
      </c>
      <c r="M196" s="16">
        <v>539.2438999999999</v>
      </c>
      <c r="N196" s="17">
        <f>M196/M197*100</f>
        <v>7.732283407233026</v>
      </c>
    </row>
    <row r="197" spans="1:14" ht="12">
      <c r="A197" s="32"/>
      <c r="B197" s="5" t="s">
        <v>13</v>
      </c>
      <c r="C197" s="19">
        <v>35410</v>
      </c>
      <c r="D197" s="18">
        <f>SUM(D186:D196)</f>
        <v>99.99999999999999</v>
      </c>
      <c r="E197" s="19">
        <v>5175.33412</v>
      </c>
      <c r="F197" s="18">
        <f>SUM(F186:F196)</f>
        <v>100</v>
      </c>
      <c r="G197" s="19">
        <v>3806</v>
      </c>
      <c r="H197" s="18">
        <f>SUM(H186:H196)</f>
        <v>100</v>
      </c>
      <c r="I197" s="19">
        <v>1798.5941699999998</v>
      </c>
      <c r="J197" s="18">
        <f>SUM(J186:J196)</f>
        <v>100</v>
      </c>
      <c r="K197" s="19">
        <v>39216</v>
      </c>
      <c r="L197" s="18">
        <f>SUM(L186:L196)</f>
        <v>99.99999999999999</v>
      </c>
      <c r="M197" s="19">
        <v>6973.92829</v>
      </c>
      <c r="N197" s="18">
        <f>SUM(N186:N196)</f>
        <v>100</v>
      </c>
    </row>
    <row r="198" spans="1:14" ht="12" customHeight="1">
      <c r="A198" s="32" t="s">
        <v>68</v>
      </c>
      <c r="B198" s="8" t="s">
        <v>52</v>
      </c>
      <c r="C198" s="9">
        <v>7221</v>
      </c>
      <c r="D198" s="10">
        <f>C198/C209*100</f>
        <v>17.816871869525524</v>
      </c>
      <c r="E198" s="9">
        <v>273.77630999999997</v>
      </c>
      <c r="F198" s="10">
        <f>E198/E209*100</f>
        <v>4.642811281861944</v>
      </c>
      <c r="G198" s="9">
        <v>299</v>
      </c>
      <c r="H198" s="10">
        <f>G198/G209*100</f>
        <v>10.418118466898955</v>
      </c>
      <c r="I198" s="9">
        <v>8.74777</v>
      </c>
      <c r="J198" s="10">
        <f>I198/I209*100</f>
        <v>0.319889254850973</v>
      </c>
      <c r="K198" s="9">
        <v>7520</v>
      </c>
      <c r="L198" s="10">
        <f>K198/K209*100</f>
        <v>17.32758819327634</v>
      </c>
      <c r="M198" s="9">
        <v>282.52408</v>
      </c>
      <c r="N198" s="10">
        <f>M198/M209*100</f>
        <v>3.2732114409173905</v>
      </c>
    </row>
    <row r="199" spans="1:14" ht="12">
      <c r="A199" s="32"/>
      <c r="B199" s="12" t="s">
        <v>3</v>
      </c>
      <c r="C199" s="13">
        <v>17569</v>
      </c>
      <c r="D199" s="14">
        <f>C199/C209*100</f>
        <v>43.34920674085223</v>
      </c>
      <c r="E199" s="13">
        <v>1250.65914</v>
      </c>
      <c r="F199" s="14">
        <f>E199/E209*100</f>
        <v>21.20919215017456</v>
      </c>
      <c r="G199" s="13">
        <v>524</v>
      </c>
      <c r="H199" s="14">
        <f>G199/G209*100</f>
        <v>18.257839721254353</v>
      </c>
      <c r="I199" s="13">
        <v>39.53404999999999</v>
      </c>
      <c r="J199" s="14">
        <f>I199/I209*100</f>
        <v>1.4456847626013383</v>
      </c>
      <c r="K199" s="13">
        <v>18093</v>
      </c>
      <c r="L199" s="14">
        <f>K199/K209*100</f>
        <v>41.689900688955966</v>
      </c>
      <c r="M199" s="13">
        <v>1290.19319</v>
      </c>
      <c r="N199" s="14">
        <f>M199/M209*100</f>
        <v>14.947664321220703</v>
      </c>
    </row>
    <row r="200" spans="1:14" ht="12">
      <c r="A200" s="32"/>
      <c r="B200" s="12" t="s">
        <v>4</v>
      </c>
      <c r="C200" s="13">
        <v>6953</v>
      </c>
      <c r="D200" s="14">
        <f>C200/C209*100</f>
        <v>17.155616965629548</v>
      </c>
      <c r="E200" s="13">
        <v>842.07149</v>
      </c>
      <c r="F200" s="14">
        <f>E200/E209*100</f>
        <v>14.280194710441885</v>
      </c>
      <c r="G200" s="13">
        <v>426</v>
      </c>
      <c r="H200" s="14">
        <f>G200/G209*100</f>
        <v>14.843205574912893</v>
      </c>
      <c r="I200" s="13">
        <v>52.3692</v>
      </c>
      <c r="J200" s="14">
        <f>I200/I209*100</f>
        <v>1.9150417037875456</v>
      </c>
      <c r="K200" s="13">
        <v>7379</v>
      </c>
      <c r="L200" s="14">
        <f>K200/K209*100</f>
        <v>17.00269591465241</v>
      </c>
      <c r="M200" s="13">
        <v>894.4406899999999</v>
      </c>
      <c r="N200" s="14">
        <f>M200/M209*100</f>
        <v>10.362633513327586</v>
      </c>
    </row>
    <row r="201" spans="1:14" ht="12">
      <c r="A201" s="32"/>
      <c r="B201" s="12" t="s">
        <v>5</v>
      </c>
      <c r="C201" s="13">
        <v>3319</v>
      </c>
      <c r="D201" s="14">
        <f>C201/C209*100</f>
        <v>8.18919785832367</v>
      </c>
      <c r="E201" s="13">
        <v>571.6122599999999</v>
      </c>
      <c r="F201" s="14">
        <f>E201/E209*100</f>
        <v>9.69363583568864</v>
      </c>
      <c r="G201" s="13">
        <v>295</v>
      </c>
      <c r="H201" s="14">
        <f>G201/G209*100</f>
        <v>10.278745644599303</v>
      </c>
      <c r="I201" s="13">
        <v>50.59431000000001</v>
      </c>
      <c r="J201" s="14">
        <f>I201/I209*100</f>
        <v>1.8501373636480083</v>
      </c>
      <c r="K201" s="13">
        <v>3614</v>
      </c>
      <c r="L201" s="14">
        <f>K201/K209*100</f>
        <v>8.327380815226157</v>
      </c>
      <c r="M201" s="13">
        <v>622.20657</v>
      </c>
      <c r="N201" s="14">
        <f>M201/M209*100</f>
        <v>7.208637449728061</v>
      </c>
    </row>
    <row r="202" spans="1:14" ht="12">
      <c r="A202" s="32"/>
      <c r="B202" s="12" t="s">
        <v>6</v>
      </c>
      <c r="C202" s="13">
        <v>2541</v>
      </c>
      <c r="D202" s="14">
        <f>C202/C209*100</f>
        <v>6.26958474178983</v>
      </c>
      <c r="E202" s="13">
        <v>612.5364000000001</v>
      </c>
      <c r="F202" s="14">
        <f>E202/E209*100</f>
        <v>10.387644235803679</v>
      </c>
      <c r="G202" s="13">
        <v>361</v>
      </c>
      <c r="H202" s="14">
        <f>G202/G209*100</f>
        <v>12.578397212543555</v>
      </c>
      <c r="I202" s="13">
        <v>88.86046</v>
      </c>
      <c r="J202" s="14">
        <f>I202/I209*100</f>
        <v>3.2494574428814085</v>
      </c>
      <c r="K202" s="13">
        <v>2902</v>
      </c>
      <c r="L202" s="14">
        <f>K202/K209*100</f>
        <v>6.686790018203184</v>
      </c>
      <c r="M202" s="13">
        <v>701.39686</v>
      </c>
      <c r="N202" s="14">
        <f>M202/M209*100</f>
        <v>8.126104602395422</v>
      </c>
    </row>
    <row r="203" spans="1:14" ht="12">
      <c r="A203" s="32"/>
      <c r="B203" s="12" t="s">
        <v>7</v>
      </c>
      <c r="C203" s="13">
        <v>1577</v>
      </c>
      <c r="D203" s="14">
        <f>C203/C209*100</f>
        <v>3.891040982999827</v>
      </c>
      <c r="E203" s="13">
        <v>593.43429</v>
      </c>
      <c r="F203" s="14">
        <f>E203/E209*100</f>
        <v>10.063702796840722</v>
      </c>
      <c r="G203" s="13">
        <v>336</v>
      </c>
      <c r="H203" s="14">
        <f>G203/G209*100</f>
        <v>11.707317073170733</v>
      </c>
      <c r="I203" s="13">
        <v>129.34304</v>
      </c>
      <c r="J203" s="14">
        <f>I203/I209*100</f>
        <v>4.729828137429265</v>
      </c>
      <c r="K203" s="13">
        <v>1913</v>
      </c>
      <c r="L203" s="14">
        <f>K203/K209*100</f>
        <v>4.407935666720431</v>
      </c>
      <c r="M203" s="13">
        <v>722.7773299999999</v>
      </c>
      <c r="N203" s="14">
        <f>M203/M209*100</f>
        <v>8.373810210413652</v>
      </c>
    </row>
    <row r="204" spans="1:14" ht="12">
      <c r="A204" s="32"/>
      <c r="B204" s="12" t="s">
        <v>8</v>
      </c>
      <c r="C204" s="13">
        <v>843</v>
      </c>
      <c r="D204" s="14">
        <f>C204/C209*100</f>
        <v>2.079992104419058</v>
      </c>
      <c r="E204" s="13">
        <v>574.7465000000001</v>
      </c>
      <c r="F204" s="14">
        <f>E204/E209*100</f>
        <v>9.746787566866784</v>
      </c>
      <c r="G204" s="13">
        <v>287</v>
      </c>
      <c r="H204" s="14">
        <f>G204/G209*100</f>
        <v>10</v>
      </c>
      <c r="I204" s="13">
        <v>203.91864999999999</v>
      </c>
      <c r="J204" s="14">
        <f>I204/I209*100</f>
        <v>7.456915876699591</v>
      </c>
      <c r="K204" s="13">
        <v>1130</v>
      </c>
      <c r="L204" s="14">
        <f>K204/K209*100</f>
        <v>2.6037466301066843</v>
      </c>
      <c r="M204" s="13">
        <v>778.66515</v>
      </c>
      <c r="N204" s="14">
        <f>M204/M209*100</f>
        <v>9.021304228735673</v>
      </c>
    </row>
    <row r="205" spans="1:14" ht="12">
      <c r="A205" s="32"/>
      <c r="B205" s="12" t="s">
        <v>9</v>
      </c>
      <c r="C205" s="13">
        <v>323</v>
      </c>
      <c r="D205" s="14">
        <f>C205/C209*100</f>
        <v>0.796960201337314</v>
      </c>
      <c r="E205" s="13">
        <v>445.2729800000001</v>
      </c>
      <c r="F205" s="14">
        <f>E205/E209*100</f>
        <v>7.55112235624875</v>
      </c>
      <c r="G205" s="13">
        <v>157</v>
      </c>
      <c r="H205" s="14">
        <f>G205/G209*100</f>
        <v>5.470383275261324</v>
      </c>
      <c r="I205" s="13">
        <v>214.08601</v>
      </c>
      <c r="J205" s="14">
        <f>I205/I209*100</f>
        <v>7.828716828736691</v>
      </c>
      <c r="K205" s="13">
        <v>480</v>
      </c>
      <c r="L205" s="14">
        <f>K205/K209*100</f>
        <v>1.1060162676559369</v>
      </c>
      <c r="M205" s="13">
        <v>659.35899</v>
      </c>
      <c r="N205" s="14">
        <f>M205/M209*100</f>
        <v>7.639070587327406</v>
      </c>
    </row>
    <row r="206" spans="1:14" ht="12">
      <c r="A206" s="32"/>
      <c r="B206" s="12" t="s">
        <v>10</v>
      </c>
      <c r="C206" s="13">
        <v>146</v>
      </c>
      <c r="D206" s="14">
        <f>C206/C209*100</f>
        <v>0.3602358804806435</v>
      </c>
      <c r="E206" s="13">
        <v>431.31911</v>
      </c>
      <c r="F206" s="14">
        <f>E206/E209*100</f>
        <v>7.314486888915455</v>
      </c>
      <c r="G206" s="13">
        <v>92</v>
      </c>
      <c r="H206" s="14">
        <f>G206/G209*100</f>
        <v>3.2055749128919864</v>
      </c>
      <c r="I206" s="13">
        <v>282.49103</v>
      </c>
      <c r="J206" s="14">
        <f>I206/I209*100</f>
        <v>10.330157867523253</v>
      </c>
      <c r="K206" s="13">
        <v>238</v>
      </c>
      <c r="L206" s="14">
        <f>K206/K209*100</f>
        <v>0.5483997327127353</v>
      </c>
      <c r="M206" s="13">
        <v>713.8101399999999</v>
      </c>
      <c r="N206" s="14">
        <f>M206/M209*100</f>
        <v>8.269919919359948</v>
      </c>
    </row>
    <row r="207" spans="1:14" ht="12">
      <c r="A207" s="32"/>
      <c r="B207" s="12" t="s">
        <v>11</v>
      </c>
      <c r="C207" s="13">
        <v>33</v>
      </c>
      <c r="D207" s="14">
        <f>C207/C209*100</f>
        <v>0.08142317846480299</v>
      </c>
      <c r="E207" s="13">
        <v>223.65183</v>
      </c>
      <c r="F207" s="14">
        <f>E207/E209*100</f>
        <v>3.792779731500763</v>
      </c>
      <c r="G207" s="13">
        <v>43</v>
      </c>
      <c r="H207" s="14">
        <f>G207/G209*100</f>
        <v>1.4982578397212545</v>
      </c>
      <c r="I207" s="13">
        <v>308.46258</v>
      </c>
      <c r="J207" s="14">
        <f>I207/I209*100</f>
        <v>11.279887887496889</v>
      </c>
      <c r="K207" s="13">
        <v>76</v>
      </c>
      <c r="L207" s="14">
        <f>K207/K209*100</f>
        <v>0.17511924237885665</v>
      </c>
      <c r="M207" s="13">
        <v>532.11441</v>
      </c>
      <c r="N207" s="14">
        <f>M207/M209*100</f>
        <v>6.164865574251253</v>
      </c>
    </row>
    <row r="208" spans="1:14" ht="12">
      <c r="A208" s="32"/>
      <c r="B208" s="15" t="s">
        <v>12</v>
      </c>
      <c r="C208" s="16">
        <v>4</v>
      </c>
      <c r="D208" s="17">
        <f>C208/C209*100</f>
        <v>0.009869476177551876</v>
      </c>
      <c r="E208" s="16">
        <v>77.69846</v>
      </c>
      <c r="F208" s="17">
        <f>E208/E209*100</f>
        <v>1.3176424456568174</v>
      </c>
      <c r="G208" s="16">
        <v>50</v>
      </c>
      <c r="H208" s="17">
        <f>G208/G209*100</f>
        <v>1.7421602787456445</v>
      </c>
      <c r="I208" s="16">
        <v>1356.21742</v>
      </c>
      <c r="J208" s="17">
        <f>I208/I209*100</f>
        <v>49.594282874345026</v>
      </c>
      <c r="K208" s="16">
        <v>54</v>
      </c>
      <c r="L208" s="17">
        <f>K208/K209*100</f>
        <v>0.12442683011129288</v>
      </c>
      <c r="M208" s="16">
        <v>1433.91588</v>
      </c>
      <c r="N208" s="17">
        <f>M208/M209*100</f>
        <v>16.6127781523229</v>
      </c>
    </row>
    <row r="209" spans="1:14" ht="12">
      <c r="A209" s="32"/>
      <c r="B209" s="5" t="s">
        <v>13</v>
      </c>
      <c r="C209" s="19">
        <v>40529</v>
      </c>
      <c r="D209" s="18">
        <f>SUM(D198:D208)</f>
        <v>100</v>
      </c>
      <c r="E209" s="19">
        <v>5896.77877</v>
      </c>
      <c r="F209" s="18">
        <f>SUM(F198:F208)</f>
        <v>100</v>
      </c>
      <c r="G209" s="19">
        <v>2870</v>
      </c>
      <c r="H209" s="18">
        <f>SUM(H198:H208)</f>
        <v>100</v>
      </c>
      <c r="I209" s="19">
        <v>2734.6245200000003</v>
      </c>
      <c r="J209" s="18">
        <f>SUM(J198:J208)</f>
        <v>100</v>
      </c>
      <c r="K209" s="19">
        <v>43399</v>
      </c>
      <c r="L209" s="18">
        <f>SUM(L198:L208)</f>
        <v>100</v>
      </c>
      <c r="M209" s="19">
        <v>8631.40329</v>
      </c>
      <c r="N209" s="18">
        <f>SUM(N198:N208)</f>
        <v>100</v>
      </c>
    </row>
    <row r="210" spans="1:14" ht="12" customHeight="1">
      <c r="A210" s="32" t="s">
        <v>69</v>
      </c>
      <c r="B210" s="8" t="s">
        <v>52</v>
      </c>
      <c r="C210" s="9">
        <v>5981</v>
      </c>
      <c r="D210" s="10">
        <f>C210/C221*100</f>
        <v>24.232234016692324</v>
      </c>
      <c r="E210" s="9">
        <v>219.51078</v>
      </c>
      <c r="F210" s="10">
        <f>E210/E221*100</f>
        <v>6.41832615280225</v>
      </c>
      <c r="G210" s="9">
        <v>252</v>
      </c>
      <c r="H210" s="10">
        <f>G210/G221*100</f>
        <v>11.602209944751381</v>
      </c>
      <c r="I210" s="9">
        <v>7.03547</v>
      </c>
      <c r="J210" s="10">
        <f>I210/I221*100</f>
        <v>0.54384710727955</v>
      </c>
      <c r="K210" s="9">
        <v>6233</v>
      </c>
      <c r="L210" s="10">
        <f>K210/K221*100</f>
        <v>23.210694868548448</v>
      </c>
      <c r="M210" s="9">
        <v>226.54625000000001</v>
      </c>
      <c r="N210" s="10">
        <f>M210/M221*100</f>
        <v>4.806112189439318</v>
      </c>
    </row>
    <row r="211" spans="1:14" ht="12">
      <c r="A211" s="32"/>
      <c r="B211" s="12" t="s">
        <v>3</v>
      </c>
      <c r="C211" s="13">
        <v>10205</v>
      </c>
      <c r="D211" s="14">
        <f>C211/C221*100</f>
        <v>41.34592010371931</v>
      </c>
      <c r="E211" s="13">
        <v>716.0270600000001</v>
      </c>
      <c r="F211" s="14">
        <f>E211/E221*100</f>
        <v>20.93607979212732</v>
      </c>
      <c r="G211" s="13">
        <v>364</v>
      </c>
      <c r="H211" s="14">
        <f>G211/G221*100</f>
        <v>16.758747697974215</v>
      </c>
      <c r="I211" s="13">
        <v>27.81639</v>
      </c>
      <c r="J211" s="14">
        <f>I211/I221*100</f>
        <v>2.1502278080156407</v>
      </c>
      <c r="K211" s="13">
        <v>10569</v>
      </c>
      <c r="L211" s="14">
        <f>K211/K221*100</f>
        <v>39.3572652118865</v>
      </c>
      <c r="M211" s="13">
        <v>743.84345</v>
      </c>
      <c r="N211" s="14">
        <f>M211/M221*100</f>
        <v>15.780420431058099</v>
      </c>
    </row>
    <row r="212" spans="1:14" ht="12">
      <c r="A212" s="32"/>
      <c r="B212" s="12" t="s">
        <v>4</v>
      </c>
      <c r="C212" s="13">
        <v>3598</v>
      </c>
      <c r="D212" s="14">
        <f>C212/C221*100</f>
        <v>14.577424844015882</v>
      </c>
      <c r="E212" s="13">
        <v>434.5222</v>
      </c>
      <c r="F212" s="14">
        <f>E212/E221*100</f>
        <v>12.705094484349106</v>
      </c>
      <c r="G212" s="13">
        <v>317</v>
      </c>
      <c r="H212" s="14">
        <f>G212/G221*100</f>
        <v>14.594843462246775</v>
      </c>
      <c r="I212" s="13">
        <v>38.82913</v>
      </c>
      <c r="J212" s="14">
        <f>I212/I221*100</f>
        <v>3.001520869065122</v>
      </c>
      <c r="K212" s="13">
        <v>3915</v>
      </c>
      <c r="L212" s="14">
        <f>K212/K221*100</f>
        <v>14.578833693304535</v>
      </c>
      <c r="M212" s="13">
        <v>473.35133</v>
      </c>
      <c r="N212" s="14">
        <f>M212/M221*100</f>
        <v>10.042009510200735</v>
      </c>
    </row>
    <row r="213" spans="1:14" ht="12">
      <c r="A213" s="32"/>
      <c r="B213" s="12" t="s">
        <v>5</v>
      </c>
      <c r="C213" s="13">
        <v>1741</v>
      </c>
      <c r="D213" s="14">
        <f>C213/C221*100</f>
        <v>7.053723361153877</v>
      </c>
      <c r="E213" s="13">
        <v>299.09761999999995</v>
      </c>
      <c r="F213" s="14">
        <f>E213/E221*100</f>
        <v>8.745384061260722</v>
      </c>
      <c r="G213" s="13">
        <v>263</v>
      </c>
      <c r="H213" s="14">
        <f>G213/G221*100</f>
        <v>12.10865561694291</v>
      </c>
      <c r="I213" s="13">
        <v>45.44657000000001</v>
      </c>
      <c r="J213" s="14">
        <f>I213/I221*100</f>
        <v>3.5130539438413613</v>
      </c>
      <c r="K213" s="13">
        <v>2004</v>
      </c>
      <c r="L213" s="14">
        <f>K213/K221*100</f>
        <v>7.4625754077604824</v>
      </c>
      <c r="M213" s="13">
        <v>344.54419</v>
      </c>
      <c r="N213" s="14">
        <f>M213/M221*100</f>
        <v>7.309403847379935</v>
      </c>
    </row>
    <row r="214" spans="1:14" ht="12">
      <c r="A214" s="32"/>
      <c r="B214" s="12" t="s">
        <v>6</v>
      </c>
      <c r="C214" s="13">
        <v>1411</v>
      </c>
      <c r="D214" s="14">
        <f>C214/C221*100</f>
        <v>5.716716635604895</v>
      </c>
      <c r="E214" s="13">
        <v>339.81543000000005</v>
      </c>
      <c r="F214" s="14">
        <f>E214/E221*100</f>
        <v>9.935941467178708</v>
      </c>
      <c r="G214" s="13">
        <v>268</v>
      </c>
      <c r="H214" s="14">
        <f>G214/G221*100</f>
        <v>12.338858195211786</v>
      </c>
      <c r="I214" s="13">
        <v>66.2852</v>
      </c>
      <c r="J214" s="14">
        <f>I214/I221*100</f>
        <v>5.123895670857303</v>
      </c>
      <c r="K214" s="13">
        <v>1679</v>
      </c>
      <c r="L214" s="14">
        <f>K214/K221*100</f>
        <v>6.252327400014895</v>
      </c>
      <c r="M214" s="13">
        <v>406.10063</v>
      </c>
      <c r="N214" s="14">
        <f>M214/M221*100</f>
        <v>8.615305651636195</v>
      </c>
    </row>
    <row r="215" spans="1:14" ht="12">
      <c r="A215" s="32"/>
      <c r="B215" s="12" t="s">
        <v>7</v>
      </c>
      <c r="C215" s="13">
        <v>906</v>
      </c>
      <c r="D215" s="14">
        <f>C215/C221*100</f>
        <v>3.6706911919617538</v>
      </c>
      <c r="E215" s="13">
        <v>343.4985199999999</v>
      </c>
      <c r="F215" s="14">
        <f>E215/E221*100</f>
        <v>10.043632182277637</v>
      </c>
      <c r="G215" s="13">
        <v>263</v>
      </c>
      <c r="H215" s="14">
        <f>G215/G221*100</f>
        <v>12.10865561694291</v>
      </c>
      <c r="I215" s="13">
        <v>101.03800000000001</v>
      </c>
      <c r="J215" s="14">
        <f>I215/I221*100</f>
        <v>7.810313173862042</v>
      </c>
      <c r="K215" s="13">
        <v>1169</v>
      </c>
      <c r="L215" s="14">
        <f>K215/K221*100</f>
        <v>4.353168987860282</v>
      </c>
      <c r="M215" s="13">
        <v>444.53652</v>
      </c>
      <c r="N215" s="14">
        <f>M215/M221*100</f>
        <v>9.430711774849222</v>
      </c>
    </row>
    <row r="216" spans="1:14" ht="12">
      <c r="A216" s="32"/>
      <c r="B216" s="12" t="s">
        <v>8</v>
      </c>
      <c r="C216" s="13">
        <v>531</v>
      </c>
      <c r="D216" s="14">
        <f>C216/C221*100</f>
        <v>2.1513653674742725</v>
      </c>
      <c r="E216" s="13">
        <v>360.1056</v>
      </c>
      <c r="F216" s="14">
        <f>E216/E221*100</f>
        <v>10.529210411673384</v>
      </c>
      <c r="G216" s="13">
        <v>242</v>
      </c>
      <c r="H216" s="14">
        <f>G216/G221*100</f>
        <v>11.141804788213628</v>
      </c>
      <c r="I216" s="13">
        <v>172.07643000000002</v>
      </c>
      <c r="J216" s="14">
        <f>I216/I221*100</f>
        <v>13.301637088423657</v>
      </c>
      <c r="K216" s="13">
        <v>773</v>
      </c>
      <c r="L216" s="14">
        <f>K216/K221*100</f>
        <v>2.8785283384225813</v>
      </c>
      <c r="M216" s="13">
        <v>532.1820299999999</v>
      </c>
      <c r="N216" s="14">
        <f>M216/M221*100</f>
        <v>11.290085540517932</v>
      </c>
    </row>
    <row r="217" spans="1:14" ht="12">
      <c r="A217" s="32"/>
      <c r="B217" s="12" t="s">
        <v>9</v>
      </c>
      <c r="C217" s="13">
        <v>208</v>
      </c>
      <c r="D217" s="14">
        <f>C217/C221*100</f>
        <v>0.8427193906490559</v>
      </c>
      <c r="E217" s="13">
        <v>283.24127000000004</v>
      </c>
      <c r="F217" s="14">
        <f>E217/E221*100</f>
        <v>8.281756598896525</v>
      </c>
      <c r="G217" s="13">
        <v>116</v>
      </c>
      <c r="H217" s="14">
        <f>G217/G221*100</f>
        <v>5.3406998158379375</v>
      </c>
      <c r="I217" s="13">
        <v>158.68279</v>
      </c>
      <c r="J217" s="14">
        <f>I217/I221*100</f>
        <v>12.266298671808466</v>
      </c>
      <c r="K217" s="13">
        <v>324</v>
      </c>
      <c r="L217" s="14">
        <f>K217/K221*100</f>
        <v>1.2065241677217546</v>
      </c>
      <c r="M217" s="13">
        <v>441.92406</v>
      </c>
      <c r="N217" s="14">
        <f>M217/M221*100</f>
        <v>9.375289202855983</v>
      </c>
    </row>
    <row r="218" spans="1:14" ht="12">
      <c r="A218" s="32"/>
      <c r="B218" s="12" t="s">
        <v>10</v>
      </c>
      <c r="C218" s="13">
        <v>72</v>
      </c>
      <c r="D218" s="14">
        <f>C218/C221*100</f>
        <v>0.2917105583015963</v>
      </c>
      <c r="E218" s="13">
        <v>204.9</v>
      </c>
      <c r="F218" s="14">
        <f>E218/E221*100</f>
        <v>5.991118197972697</v>
      </c>
      <c r="G218" s="13">
        <v>55</v>
      </c>
      <c r="H218" s="14">
        <f>G218/G221*100</f>
        <v>2.532228360957643</v>
      </c>
      <c r="I218" s="13">
        <v>174.27523000000002</v>
      </c>
      <c r="J218" s="14">
        <f>I218/I221*100</f>
        <v>13.471605977422726</v>
      </c>
      <c r="K218" s="13">
        <v>127</v>
      </c>
      <c r="L218" s="14">
        <f>K218/K221*100</f>
        <v>0.47292768302673716</v>
      </c>
      <c r="M218" s="13">
        <v>379.17523</v>
      </c>
      <c r="N218" s="14">
        <f>M218/M221*100</f>
        <v>8.044091194784539</v>
      </c>
    </row>
    <row r="219" spans="1:14" ht="12">
      <c r="A219" s="32"/>
      <c r="B219" s="12" t="s">
        <v>11</v>
      </c>
      <c r="C219" s="13">
        <v>26</v>
      </c>
      <c r="D219" s="14">
        <f>C219/C221*100</f>
        <v>0.10533992383113198</v>
      </c>
      <c r="E219" s="13">
        <v>181.2758</v>
      </c>
      <c r="F219" s="14">
        <f>E219/E221*100</f>
        <v>5.300364783953436</v>
      </c>
      <c r="G219" s="13">
        <v>19</v>
      </c>
      <c r="H219" s="14">
        <f>G219/G221*100</f>
        <v>0.8747697974217311</v>
      </c>
      <c r="I219" s="13">
        <v>145.69013999999999</v>
      </c>
      <c r="J219" s="14">
        <f>I219/I221*100</f>
        <v>11.261957082917368</v>
      </c>
      <c r="K219" s="13">
        <v>45</v>
      </c>
      <c r="L219" s="14">
        <f>K219/K221*100</f>
        <v>0.16757280107246592</v>
      </c>
      <c r="M219" s="13">
        <v>326.96594</v>
      </c>
      <c r="N219" s="14">
        <f>M219/M221*100</f>
        <v>6.936486433853946</v>
      </c>
    </row>
    <row r="220" spans="1:14" ht="12">
      <c r="A220" s="32"/>
      <c r="B220" s="15" t="s">
        <v>12</v>
      </c>
      <c r="C220" s="16">
        <v>3</v>
      </c>
      <c r="D220" s="17">
        <f>C220/C221*100</f>
        <v>0.012154606595899845</v>
      </c>
      <c r="E220" s="16">
        <v>38.06844</v>
      </c>
      <c r="F220" s="17">
        <f>E220/E221*100</f>
        <v>1.1130918675082075</v>
      </c>
      <c r="G220" s="16">
        <v>13</v>
      </c>
      <c r="H220" s="17">
        <f>G220/G221*100</f>
        <v>0.5985267034990792</v>
      </c>
      <c r="I220" s="16">
        <v>356.47316</v>
      </c>
      <c r="J220" s="17">
        <f>I220/I221*100</f>
        <v>27.55564260650677</v>
      </c>
      <c r="K220" s="16">
        <v>16</v>
      </c>
      <c r="L220" s="17">
        <f>K220/K221*100</f>
        <v>0.059581440381321224</v>
      </c>
      <c r="M220" s="16">
        <v>394.5416</v>
      </c>
      <c r="N220" s="17">
        <f>M220/M221*100</f>
        <v>8.370084223424099</v>
      </c>
    </row>
    <row r="221" spans="1:14" ht="12">
      <c r="A221" s="32"/>
      <c r="B221" s="5" t="s">
        <v>13</v>
      </c>
      <c r="C221" s="19">
        <v>24682</v>
      </c>
      <c r="D221" s="18">
        <f>SUM(D210:D220)</f>
        <v>99.99999999999999</v>
      </c>
      <c r="E221" s="19">
        <v>3420.0627200000004</v>
      </c>
      <c r="F221" s="18">
        <f>SUM(F210:F220)</f>
        <v>100</v>
      </c>
      <c r="G221" s="19">
        <v>2172</v>
      </c>
      <c r="H221" s="18">
        <f>SUM(H210:H220)</f>
        <v>100</v>
      </c>
      <c r="I221" s="19">
        <v>1293.64851</v>
      </c>
      <c r="J221" s="18">
        <f>SUM(J210:J220)</f>
        <v>100</v>
      </c>
      <c r="K221" s="19">
        <v>26854</v>
      </c>
      <c r="L221" s="18">
        <f>SUM(L210:L220)</f>
        <v>100</v>
      </c>
      <c r="M221" s="19">
        <v>4713.71123</v>
      </c>
      <c r="N221" s="18">
        <f>SUM(N210:N220)</f>
        <v>100</v>
      </c>
    </row>
    <row r="222" spans="1:14" ht="12" customHeight="1">
      <c r="A222" s="32" t="s">
        <v>70</v>
      </c>
      <c r="B222" s="8" t="s">
        <v>52</v>
      </c>
      <c r="C222" s="9">
        <v>6815</v>
      </c>
      <c r="D222" s="10">
        <f>C222/C233*100</f>
        <v>10.542191971536855</v>
      </c>
      <c r="E222" s="9">
        <v>248.70151</v>
      </c>
      <c r="F222" s="10">
        <f>E222/E233*100</f>
        <v>2.1746848578332365</v>
      </c>
      <c r="G222" s="9">
        <v>295</v>
      </c>
      <c r="H222" s="10">
        <f>G222/G233*100</f>
        <v>6.855682082268184</v>
      </c>
      <c r="I222" s="9">
        <v>7.612519999999999</v>
      </c>
      <c r="J222" s="10">
        <f>I222/I233*100</f>
        <v>0.17474737736152235</v>
      </c>
      <c r="K222" s="9">
        <v>7110</v>
      </c>
      <c r="L222" s="10">
        <f>K222/K233*100</f>
        <v>10.312119278296688</v>
      </c>
      <c r="M222" s="9">
        <v>256.31403</v>
      </c>
      <c r="N222" s="10">
        <f>M222/M233*100</f>
        <v>1.6230101663496195</v>
      </c>
    </row>
    <row r="223" spans="1:14" ht="12">
      <c r="A223" s="32"/>
      <c r="B223" s="12" t="s">
        <v>3</v>
      </c>
      <c r="C223" s="13">
        <v>29326</v>
      </c>
      <c r="D223" s="14">
        <f>C223/C233*100</f>
        <v>45.364684043622866</v>
      </c>
      <c r="E223" s="13">
        <v>2123.4015200000003</v>
      </c>
      <c r="F223" s="14">
        <f>E223/E233*100</f>
        <v>18.567354627819025</v>
      </c>
      <c r="G223" s="13">
        <v>608</v>
      </c>
      <c r="H223" s="14">
        <f>G223/G233*100</f>
        <v>14.129676969556124</v>
      </c>
      <c r="I223" s="13">
        <v>46.27507</v>
      </c>
      <c r="J223" s="14">
        <f>I223/I233*100</f>
        <v>1.062256272524849</v>
      </c>
      <c r="K223" s="13">
        <v>29934</v>
      </c>
      <c r="L223" s="14">
        <f>K223/K233*100</f>
        <v>43.41532749318327</v>
      </c>
      <c r="M223" s="13">
        <v>2169.67659</v>
      </c>
      <c r="N223" s="14">
        <f>M223/M233*100</f>
        <v>13.738643816184293</v>
      </c>
    </row>
    <row r="224" spans="1:14" ht="12">
      <c r="A224" s="32"/>
      <c r="B224" s="12" t="s">
        <v>4</v>
      </c>
      <c r="C224" s="13">
        <v>12703</v>
      </c>
      <c r="D224" s="14">
        <f>C224/C233*100</f>
        <v>19.65039832933715</v>
      </c>
      <c r="E224" s="13">
        <v>1521.99337</v>
      </c>
      <c r="F224" s="14">
        <f>E224/E233*100</f>
        <v>13.30854780681299</v>
      </c>
      <c r="G224" s="13">
        <v>562</v>
      </c>
      <c r="H224" s="14">
        <f>G224/G233*100</f>
        <v>13.060655356727866</v>
      </c>
      <c r="I224" s="13">
        <v>69.75875</v>
      </c>
      <c r="J224" s="14">
        <f>I224/I233*100</f>
        <v>1.601330257328467</v>
      </c>
      <c r="K224" s="13">
        <v>13265</v>
      </c>
      <c r="L224" s="14">
        <f>K224/K233*100</f>
        <v>19.239136740732146</v>
      </c>
      <c r="M224" s="13">
        <v>1591.75212</v>
      </c>
      <c r="N224" s="14">
        <f>M224/M233*100</f>
        <v>10.079159042010145</v>
      </c>
    </row>
    <row r="225" spans="1:14" ht="12">
      <c r="A225" s="32"/>
      <c r="B225" s="12" t="s">
        <v>5</v>
      </c>
      <c r="C225" s="13">
        <v>5430</v>
      </c>
      <c r="D225" s="14">
        <f>C225/C233*100</f>
        <v>8.399721556191507</v>
      </c>
      <c r="E225" s="13">
        <v>936.19517</v>
      </c>
      <c r="F225" s="14">
        <f>E225/E233*100</f>
        <v>8.186236827334152</v>
      </c>
      <c r="G225" s="13">
        <v>466</v>
      </c>
      <c r="H225" s="14">
        <f>G225/G233*100</f>
        <v>10.829653729955844</v>
      </c>
      <c r="I225" s="13">
        <v>80.6774</v>
      </c>
      <c r="J225" s="14">
        <f>I225/I233*100</f>
        <v>1.8519707090879876</v>
      </c>
      <c r="K225" s="13">
        <v>5896</v>
      </c>
      <c r="L225" s="14">
        <f>K225/K233*100</f>
        <v>8.551372048500319</v>
      </c>
      <c r="M225" s="13">
        <v>1016.87257</v>
      </c>
      <c r="N225" s="14">
        <f>M225/M233*100</f>
        <v>6.4389550544387495</v>
      </c>
    </row>
    <row r="226" spans="1:14" ht="12">
      <c r="A226" s="32"/>
      <c r="B226" s="12" t="s">
        <v>6</v>
      </c>
      <c r="C226" s="13">
        <v>4644</v>
      </c>
      <c r="D226" s="14">
        <f>C226/C233*100</f>
        <v>7.183850259107433</v>
      </c>
      <c r="E226" s="13">
        <v>1118.79536</v>
      </c>
      <c r="F226" s="14">
        <f>E226/E233*100</f>
        <v>9.78292141614293</v>
      </c>
      <c r="G226" s="13">
        <v>556</v>
      </c>
      <c r="H226" s="14">
        <f>G226/G233*100</f>
        <v>12.921217755054611</v>
      </c>
      <c r="I226" s="13">
        <v>136.42713</v>
      </c>
      <c r="J226" s="14">
        <f>I226/I233*100</f>
        <v>3.1317202671992286</v>
      </c>
      <c r="K226" s="13">
        <v>5200</v>
      </c>
      <c r="L226" s="14">
        <f>K226/K233*100</f>
        <v>7.541915646574229</v>
      </c>
      <c r="M226" s="13">
        <v>1255.22249</v>
      </c>
      <c r="N226" s="14">
        <f>M226/M233*100</f>
        <v>7.9482143927146085</v>
      </c>
    </row>
    <row r="227" spans="1:14" ht="12">
      <c r="A227" s="32"/>
      <c r="B227" s="12" t="s">
        <v>7</v>
      </c>
      <c r="C227" s="13">
        <v>2731</v>
      </c>
      <c r="D227" s="14">
        <f>C227/C233*100</f>
        <v>4.224611338850646</v>
      </c>
      <c r="E227" s="13">
        <v>1035.0110300000001</v>
      </c>
      <c r="F227" s="14">
        <f>E227/E233*100</f>
        <v>9.050298145079145</v>
      </c>
      <c r="G227" s="13">
        <v>600</v>
      </c>
      <c r="H227" s="14">
        <f>G227/G233*100</f>
        <v>13.943760167325122</v>
      </c>
      <c r="I227" s="13">
        <v>229.09767</v>
      </c>
      <c r="J227" s="14">
        <f>I227/I233*100</f>
        <v>5.258996625576751</v>
      </c>
      <c r="K227" s="13">
        <v>3331</v>
      </c>
      <c r="L227" s="14">
        <f>K227/K233*100</f>
        <v>4.831177118988223</v>
      </c>
      <c r="M227" s="13">
        <v>1264.1087</v>
      </c>
      <c r="N227" s="14">
        <f>M227/M233*100</f>
        <v>8.004482905094978</v>
      </c>
    </row>
    <row r="228" spans="1:14" ht="12">
      <c r="A228" s="32"/>
      <c r="B228" s="12" t="s">
        <v>8</v>
      </c>
      <c r="C228" s="13">
        <v>1653</v>
      </c>
      <c r="D228" s="14">
        <f>C228/C233*100</f>
        <v>2.55704230798979</v>
      </c>
      <c r="E228" s="13">
        <v>1132.9436799999999</v>
      </c>
      <c r="F228" s="14">
        <f>E228/E233*100</f>
        <v>9.906636536601098</v>
      </c>
      <c r="G228" s="13">
        <v>558</v>
      </c>
      <c r="H228" s="14">
        <f>G228/G233*100</f>
        <v>12.967696955612363</v>
      </c>
      <c r="I228" s="13">
        <v>395.78355999999997</v>
      </c>
      <c r="J228" s="14">
        <f>I228/I233*100</f>
        <v>9.08531460184101</v>
      </c>
      <c r="K228" s="13">
        <v>2211</v>
      </c>
      <c r="L228" s="14">
        <f>K228/K233*100</f>
        <v>3.206764518187619</v>
      </c>
      <c r="M228" s="13">
        <v>1528.7272400000002</v>
      </c>
      <c r="N228" s="14">
        <f>M228/M233*100</f>
        <v>9.680078191956932</v>
      </c>
    </row>
    <row r="229" spans="1:14" ht="12">
      <c r="A229" s="32"/>
      <c r="B229" s="12" t="s">
        <v>9</v>
      </c>
      <c r="C229" s="13">
        <v>780</v>
      </c>
      <c r="D229" s="14">
        <f>C229/C233*100</f>
        <v>1.20658983680099</v>
      </c>
      <c r="E229" s="13">
        <v>1081.63833</v>
      </c>
      <c r="F229" s="14">
        <f>E229/E233*100</f>
        <v>9.458014540816539</v>
      </c>
      <c r="G229" s="13">
        <v>327</v>
      </c>
      <c r="H229" s="14">
        <f>G229/G233*100</f>
        <v>7.5993492911921905</v>
      </c>
      <c r="I229" s="13">
        <v>463.17764</v>
      </c>
      <c r="J229" s="14">
        <f>I229/I233*100</f>
        <v>10.632363244037371</v>
      </c>
      <c r="K229" s="13">
        <v>1107</v>
      </c>
      <c r="L229" s="14">
        <f>K229/K233*100</f>
        <v>1.6055578116841676</v>
      </c>
      <c r="M229" s="13">
        <v>1544.8159699999999</v>
      </c>
      <c r="N229" s="14">
        <f>M229/M233*100</f>
        <v>9.781953896356157</v>
      </c>
    </row>
    <row r="230" spans="1:14" ht="12">
      <c r="A230" s="32"/>
      <c r="B230" s="12" t="s">
        <v>10</v>
      </c>
      <c r="C230" s="13">
        <v>448</v>
      </c>
      <c r="D230" s="14">
        <f>C230/C233*100</f>
        <v>0.6930157011369789</v>
      </c>
      <c r="E230" s="13">
        <v>1345.21319</v>
      </c>
      <c r="F230" s="14">
        <f>E230/E233*100</f>
        <v>11.762754294698672</v>
      </c>
      <c r="G230" s="13">
        <v>203</v>
      </c>
      <c r="H230" s="14">
        <f>G230/G233*100</f>
        <v>4.717638856611666</v>
      </c>
      <c r="I230" s="13">
        <v>616.61655</v>
      </c>
      <c r="J230" s="14">
        <f>I230/I233*100</f>
        <v>14.154593347565594</v>
      </c>
      <c r="K230" s="13">
        <v>651</v>
      </c>
      <c r="L230" s="14">
        <f>K230/K233*100</f>
        <v>0.9441898242153506</v>
      </c>
      <c r="M230" s="13">
        <v>1961.82974</v>
      </c>
      <c r="N230" s="14">
        <f>M230/M233*100</f>
        <v>12.422533455024022</v>
      </c>
    </row>
    <row r="231" spans="1:14" ht="12">
      <c r="A231" s="32"/>
      <c r="B231" s="12" t="s">
        <v>11</v>
      </c>
      <c r="C231" s="13">
        <v>99</v>
      </c>
      <c r="D231" s="14">
        <f>C231/C233*100</f>
        <v>0.15314409467089488</v>
      </c>
      <c r="E231" s="13">
        <v>641.6473</v>
      </c>
      <c r="F231" s="14">
        <f>E231/E233*100</f>
        <v>5.610664235129011</v>
      </c>
      <c r="G231" s="13">
        <v>65</v>
      </c>
      <c r="H231" s="14">
        <f>G231/G233*100</f>
        <v>1.5105740181268883</v>
      </c>
      <c r="I231" s="13">
        <v>426.62685</v>
      </c>
      <c r="J231" s="14">
        <f>I231/I233*100</f>
        <v>9.793330349149507</v>
      </c>
      <c r="K231" s="13">
        <v>164</v>
      </c>
      <c r="L231" s="14">
        <f>K231/K233*100</f>
        <v>0.23786041654580264</v>
      </c>
      <c r="M231" s="13">
        <v>1068.27415</v>
      </c>
      <c r="N231" s="14">
        <f>M231/M233*100</f>
        <v>6.76443582077227</v>
      </c>
    </row>
    <row r="232" spans="1:14" ht="12">
      <c r="A232" s="32"/>
      <c r="B232" s="15" t="s">
        <v>12</v>
      </c>
      <c r="C232" s="16">
        <v>16</v>
      </c>
      <c r="D232" s="17">
        <f>C232/C233*100</f>
        <v>0.0247505607548921</v>
      </c>
      <c r="E232" s="16">
        <v>250.66875</v>
      </c>
      <c r="F232" s="17">
        <f>E232/E233*100</f>
        <v>2.1918867117332144</v>
      </c>
      <c r="G232" s="16">
        <v>63</v>
      </c>
      <c r="H232" s="17">
        <f>G232/G233*100</f>
        <v>1.464094817569138</v>
      </c>
      <c r="I232" s="16">
        <v>1884.24686</v>
      </c>
      <c r="J232" s="17">
        <f>I232/I233*100</f>
        <v>43.253376948327706</v>
      </c>
      <c r="K232" s="16">
        <v>79</v>
      </c>
      <c r="L232" s="17">
        <f>K232/K233*100</f>
        <v>0.11457910309218543</v>
      </c>
      <c r="M232" s="16">
        <v>2134.91561</v>
      </c>
      <c r="N232" s="17">
        <f>M232/M233*100</f>
        <v>13.518533259098223</v>
      </c>
    </row>
    <row r="233" spans="1:14" ht="12">
      <c r="A233" s="32"/>
      <c r="B233" s="5" t="s">
        <v>13</v>
      </c>
      <c r="C233" s="19">
        <v>64645</v>
      </c>
      <c r="D233" s="18">
        <f>SUM(D222:D232)</f>
        <v>100.00000000000001</v>
      </c>
      <c r="E233" s="19">
        <v>11436.209209999999</v>
      </c>
      <c r="F233" s="18">
        <f>SUM(F222:F232)</f>
        <v>100</v>
      </c>
      <c r="G233" s="19">
        <v>4303</v>
      </c>
      <c r="H233" s="18">
        <f>SUM(H222:H232)</f>
        <v>100.00000000000001</v>
      </c>
      <c r="I233" s="19">
        <v>4356.3</v>
      </c>
      <c r="J233" s="18">
        <f>SUM(J222:J232)</f>
        <v>100</v>
      </c>
      <c r="K233" s="19">
        <v>68948</v>
      </c>
      <c r="L233" s="18">
        <f>SUM(L222:L232)</f>
        <v>100.00000000000001</v>
      </c>
      <c r="M233" s="19">
        <v>15792.50921</v>
      </c>
      <c r="N233" s="18">
        <f>SUM(N222:N232)</f>
        <v>99.99999999999999</v>
      </c>
    </row>
    <row r="234" spans="1:14" ht="12" customHeight="1">
      <c r="A234" s="32" t="s">
        <v>71</v>
      </c>
      <c r="B234" s="8" t="s">
        <v>52</v>
      </c>
      <c r="C234" s="9">
        <v>6277</v>
      </c>
      <c r="D234" s="10">
        <f>C234/C245*100</f>
        <v>5.114062245396774</v>
      </c>
      <c r="E234" s="9">
        <v>198.56313</v>
      </c>
      <c r="F234" s="10">
        <f>E234/E245*100</f>
        <v>0.8505301510179648</v>
      </c>
      <c r="G234" s="9">
        <v>340</v>
      </c>
      <c r="H234" s="10">
        <f>G234/G245*100</f>
        <v>7.744874715261959</v>
      </c>
      <c r="I234" s="9">
        <v>7.29448</v>
      </c>
      <c r="J234" s="10">
        <f>I234/I245*100</f>
        <v>0.2364307301373706</v>
      </c>
      <c r="K234" s="9">
        <v>6617</v>
      </c>
      <c r="L234" s="10">
        <f>K234/K245*100</f>
        <v>5.2049083615197045</v>
      </c>
      <c r="M234" s="9">
        <v>205.85761</v>
      </c>
      <c r="N234" s="10">
        <f>M234/M245*100</f>
        <v>0.7788474171945612</v>
      </c>
    </row>
    <row r="235" spans="1:14" ht="12">
      <c r="A235" s="32"/>
      <c r="B235" s="12" t="s">
        <v>3</v>
      </c>
      <c r="C235" s="13">
        <v>40344</v>
      </c>
      <c r="D235" s="14">
        <f>C235/C245*100</f>
        <v>32.86948020205312</v>
      </c>
      <c r="E235" s="13">
        <v>3171.8887</v>
      </c>
      <c r="F235" s="14">
        <f>E235/E245*100</f>
        <v>13.586545372361808</v>
      </c>
      <c r="G235" s="13">
        <v>659</v>
      </c>
      <c r="H235" s="14">
        <f>G235/G245*100</f>
        <v>15.011389521640092</v>
      </c>
      <c r="I235" s="13">
        <v>51.28222</v>
      </c>
      <c r="J235" s="14">
        <f>I235/I245*100</f>
        <v>1.662173687180617</v>
      </c>
      <c r="K235" s="13">
        <v>41003</v>
      </c>
      <c r="L235" s="14">
        <f>K235/K245*100</f>
        <v>32.25281208212066</v>
      </c>
      <c r="M235" s="13">
        <v>3223.17092</v>
      </c>
      <c r="N235" s="14">
        <f>M235/M245*100</f>
        <v>12.194634661398322</v>
      </c>
    </row>
    <row r="236" spans="1:14" ht="12">
      <c r="A236" s="32"/>
      <c r="B236" s="12" t="s">
        <v>4</v>
      </c>
      <c r="C236" s="13">
        <v>42755</v>
      </c>
      <c r="D236" s="14">
        <f>C236/C245*100</f>
        <v>34.83379501385041</v>
      </c>
      <c r="E236" s="13">
        <v>4998.10148</v>
      </c>
      <c r="F236" s="14">
        <f>E236/E245*100</f>
        <v>21.408989708147296</v>
      </c>
      <c r="G236" s="13">
        <v>718</v>
      </c>
      <c r="H236" s="14">
        <f>G236/G245*100</f>
        <v>16.355353075170843</v>
      </c>
      <c r="I236" s="13">
        <v>88.7409</v>
      </c>
      <c r="J236" s="14">
        <f>I236/I245*100</f>
        <v>2.876294921645873</v>
      </c>
      <c r="K236" s="13">
        <v>43473</v>
      </c>
      <c r="L236" s="14">
        <f>K236/K245*100</f>
        <v>34.19570518367026</v>
      </c>
      <c r="M236" s="13">
        <v>5086.84238</v>
      </c>
      <c r="N236" s="14">
        <f>M236/M245*100</f>
        <v>19.245701188014547</v>
      </c>
    </row>
    <row r="237" spans="1:14" ht="12">
      <c r="A237" s="32"/>
      <c r="B237" s="12" t="s">
        <v>5</v>
      </c>
      <c r="C237" s="13">
        <v>12725</v>
      </c>
      <c r="D237" s="14">
        <f>C237/C245*100</f>
        <v>10.367443376242463</v>
      </c>
      <c r="E237" s="13">
        <v>2191.43003</v>
      </c>
      <c r="F237" s="14">
        <f>E237/E245*100</f>
        <v>9.38682480660535</v>
      </c>
      <c r="G237" s="13">
        <v>481</v>
      </c>
      <c r="H237" s="14">
        <f>G237/G245*100</f>
        <v>10.956719817767652</v>
      </c>
      <c r="I237" s="13">
        <v>82.97203999999999</v>
      </c>
      <c r="J237" s="14">
        <f>I237/I245*100</f>
        <v>2.689313014524286</v>
      </c>
      <c r="K237" s="13">
        <v>13206</v>
      </c>
      <c r="L237" s="14">
        <f>K237/K245*100</f>
        <v>10.38779202391253</v>
      </c>
      <c r="M237" s="13">
        <v>2274.4020699999996</v>
      </c>
      <c r="N237" s="14">
        <f>M237/M245*100</f>
        <v>8.605036160098543</v>
      </c>
    </row>
    <row r="238" spans="1:14" ht="12">
      <c r="A238" s="32"/>
      <c r="B238" s="12" t="s">
        <v>6</v>
      </c>
      <c r="C238" s="13">
        <v>10248</v>
      </c>
      <c r="D238" s="14">
        <f>C238/C245*100</f>
        <v>8.349356363043832</v>
      </c>
      <c r="E238" s="13">
        <v>2457.98039</v>
      </c>
      <c r="F238" s="14">
        <f>E238/E245*100</f>
        <v>10.528573115793934</v>
      </c>
      <c r="G238" s="13">
        <v>566</v>
      </c>
      <c r="H238" s="14">
        <f>G238/G245*100</f>
        <v>12.892938496583142</v>
      </c>
      <c r="I238" s="13">
        <v>137.53281</v>
      </c>
      <c r="J238" s="14">
        <f>I238/I245*100</f>
        <v>4.457751983163195</v>
      </c>
      <c r="K238" s="13">
        <v>10814</v>
      </c>
      <c r="L238" s="14">
        <f>K238/K245*100</f>
        <v>8.50625344135924</v>
      </c>
      <c r="M238" s="13">
        <v>2595.5132</v>
      </c>
      <c r="N238" s="14">
        <f>M238/M245*100</f>
        <v>9.819936956007556</v>
      </c>
    </row>
    <row r="239" spans="1:14" ht="12">
      <c r="A239" s="32"/>
      <c r="B239" s="12" t="s">
        <v>7</v>
      </c>
      <c r="C239" s="13">
        <v>5424</v>
      </c>
      <c r="D239" s="14">
        <f>C239/C245*100</f>
        <v>4.419097278800717</v>
      </c>
      <c r="E239" s="13">
        <v>2029.24886</v>
      </c>
      <c r="F239" s="14">
        <f>E239/E245*100</f>
        <v>8.692134029861599</v>
      </c>
      <c r="G239" s="13">
        <v>554</v>
      </c>
      <c r="H239" s="14">
        <f>G239/G245*100</f>
        <v>12.619589977220958</v>
      </c>
      <c r="I239" s="13">
        <v>213.78047999999998</v>
      </c>
      <c r="J239" s="14">
        <f>I239/I245*100</f>
        <v>6.929112832651202</v>
      </c>
      <c r="K239" s="13">
        <v>5978</v>
      </c>
      <c r="L239" s="14">
        <f>K239/K245*100</f>
        <v>4.702273263588453</v>
      </c>
      <c r="M239" s="13">
        <v>2243.02934</v>
      </c>
      <c r="N239" s="14">
        <f>M239/M245*100</f>
        <v>8.48633969932237</v>
      </c>
    </row>
    <row r="240" spans="1:14" ht="12">
      <c r="A240" s="32"/>
      <c r="B240" s="12" t="s">
        <v>8</v>
      </c>
      <c r="C240" s="13">
        <v>2567</v>
      </c>
      <c r="D240" s="14">
        <f>C240/C245*100</f>
        <v>2.0914127423822713</v>
      </c>
      <c r="E240" s="13">
        <v>1768.9383</v>
      </c>
      <c r="F240" s="14">
        <f>E240/E245*100</f>
        <v>7.577113432088131</v>
      </c>
      <c r="G240" s="13">
        <v>533</v>
      </c>
      <c r="H240" s="14">
        <f>G240/G245*100</f>
        <v>12.14123006833713</v>
      </c>
      <c r="I240" s="13">
        <v>372.33124000000004</v>
      </c>
      <c r="J240" s="14">
        <f>I240/I245*100</f>
        <v>12.06810450178115</v>
      </c>
      <c r="K240" s="13">
        <v>3100</v>
      </c>
      <c r="L240" s="14">
        <f>K240/K245*100</f>
        <v>2.43844883190435</v>
      </c>
      <c r="M240" s="13">
        <v>2141.2695400000002</v>
      </c>
      <c r="N240" s="14">
        <f>M240/M245*100</f>
        <v>8.10133883681243</v>
      </c>
    </row>
    <row r="241" spans="1:14" ht="12">
      <c r="A241" s="32"/>
      <c r="B241" s="12" t="s">
        <v>9</v>
      </c>
      <c r="C241" s="13">
        <v>1196</v>
      </c>
      <c r="D241" s="14">
        <f>C241/C245*100</f>
        <v>0.9744174678181523</v>
      </c>
      <c r="E241" s="13">
        <v>1672.8716900000002</v>
      </c>
      <c r="F241" s="14">
        <f>E241/E245*100</f>
        <v>7.1656193731906725</v>
      </c>
      <c r="G241" s="13">
        <v>292</v>
      </c>
      <c r="H241" s="14">
        <f>G241/G245*100</f>
        <v>6.651480637813211</v>
      </c>
      <c r="I241" s="13">
        <v>406.87001</v>
      </c>
      <c r="J241" s="14">
        <f>I241/I245*100</f>
        <v>13.187584794981857</v>
      </c>
      <c r="K241" s="13">
        <v>1488</v>
      </c>
      <c r="L241" s="14">
        <f>K241/K245*100</f>
        <v>1.170455439314088</v>
      </c>
      <c r="M241" s="13">
        <v>2079.7417</v>
      </c>
      <c r="N241" s="14">
        <f>M241/M245*100</f>
        <v>7.868552692692907</v>
      </c>
    </row>
    <row r="242" spans="1:14" ht="12">
      <c r="A242" s="32"/>
      <c r="B242" s="12" t="s">
        <v>10</v>
      </c>
      <c r="C242" s="13">
        <v>951</v>
      </c>
      <c r="D242" s="14">
        <f>C242/C245*100</f>
        <v>0.7748085383737983</v>
      </c>
      <c r="E242" s="13">
        <v>2955.62238</v>
      </c>
      <c r="F242" s="14">
        <f>E242/E245*100</f>
        <v>12.660184945782616</v>
      </c>
      <c r="G242" s="13">
        <v>170</v>
      </c>
      <c r="H242" s="14">
        <f>G242/G245*100</f>
        <v>3.8724373576309796</v>
      </c>
      <c r="I242" s="13">
        <v>503.72429</v>
      </c>
      <c r="J242" s="14">
        <f>I242/I245*100</f>
        <v>16.32685286307298</v>
      </c>
      <c r="K242" s="13">
        <v>1121</v>
      </c>
      <c r="L242" s="14">
        <f>K242/K245*100</f>
        <v>0.8817745614725085</v>
      </c>
      <c r="M242" s="13">
        <v>3459.34667</v>
      </c>
      <c r="N242" s="14">
        <f>M242/M245*100</f>
        <v>13.088188574180503</v>
      </c>
    </row>
    <row r="243" spans="1:14" ht="12">
      <c r="A243" s="32"/>
      <c r="B243" s="12" t="s">
        <v>11</v>
      </c>
      <c r="C243" s="13">
        <v>216</v>
      </c>
      <c r="D243" s="14">
        <f>C243/C245*100</f>
        <v>0.17598175004073652</v>
      </c>
      <c r="E243" s="13">
        <v>1438.45482</v>
      </c>
      <c r="F243" s="14">
        <f>E243/E245*100</f>
        <v>6.1615124383218545</v>
      </c>
      <c r="G243" s="13">
        <v>47</v>
      </c>
      <c r="H243" s="14">
        <f>G243/G245*100</f>
        <v>1.070615034168565</v>
      </c>
      <c r="I243" s="13">
        <v>322.4499</v>
      </c>
      <c r="J243" s="14">
        <f>I243/I245*100</f>
        <v>10.451336529776233</v>
      </c>
      <c r="K243" s="13">
        <v>263</v>
      </c>
      <c r="L243" s="14">
        <f>K243/K245*100</f>
        <v>0.2068748525131755</v>
      </c>
      <c r="M243" s="13">
        <v>1760.90472</v>
      </c>
      <c r="N243" s="14">
        <f>M243/M245*100</f>
        <v>6.662255979255331</v>
      </c>
    </row>
    <row r="244" spans="1:14" ht="12">
      <c r="A244" s="32"/>
      <c r="B244" s="15" t="s">
        <v>12</v>
      </c>
      <c r="C244" s="16">
        <v>37</v>
      </c>
      <c r="D244" s="17">
        <f>C244/C245*100</f>
        <v>0.030145021997718756</v>
      </c>
      <c r="E244" s="16">
        <v>462.70751</v>
      </c>
      <c r="F244" s="17">
        <f>E244/E245*100</f>
        <v>1.9819726268287898</v>
      </c>
      <c r="G244" s="16">
        <v>30</v>
      </c>
      <c r="H244" s="17">
        <f>G244/G245*100</f>
        <v>0.683371298405467</v>
      </c>
      <c r="I244" s="16">
        <v>898.27201</v>
      </c>
      <c r="J244" s="17">
        <f>I244/I245*100</f>
        <v>29.11504414108524</v>
      </c>
      <c r="K244" s="16">
        <v>67</v>
      </c>
      <c r="L244" s="17">
        <f>K244/K245*100</f>
        <v>0.052701958625029494</v>
      </c>
      <c r="M244" s="16">
        <v>1360.97952</v>
      </c>
      <c r="N244" s="17">
        <f>M244/M245*100</f>
        <v>5.149167835022926</v>
      </c>
    </row>
    <row r="245" spans="1:14" ht="12">
      <c r="A245" s="32"/>
      <c r="B245" s="5" t="s">
        <v>13</v>
      </c>
      <c r="C245" s="19">
        <v>122740</v>
      </c>
      <c r="D245" s="18">
        <f>SUM(D234:D244)</f>
        <v>100.00000000000001</v>
      </c>
      <c r="E245" s="19">
        <v>23345.807289999997</v>
      </c>
      <c r="F245" s="18">
        <f>SUM(F234:F244)</f>
        <v>100.00000000000001</v>
      </c>
      <c r="G245" s="19">
        <v>4390</v>
      </c>
      <c r="H245" s="18">
        <f>SUM(H234:H244)</f>
        <v>100</v>
      </c>
      <c r="I245" s="19">
        <v>3085.25038</v>
      </c>
      <c r="J245" s="18">
        <f>SUM(J234:J244)</f>
        <v>100</v>
      </c>
      <c r="K245" s="19">
        <v>127130</v>
      </c>
      <c r="L245" s="18">
        <f>SUM(L234:L244)</f>
        <v>100.00000000000001</v>
      </c>
      <c r="M245" s="19">
        <v>26431.057670000002</v>
      </c>
      <c r="N245" s="18">
        <f>SUM(N234:N244)</f>
        <v>100</v>
      </c>
    </row>
    <row r="246" spans="1:14" ht="12" customHeight="1">
      <c r="A246" s="32" t="s">
        <v>72</v>
      </c>
      <c r="B246" s="8" t="s">
        <v>52</v>
      </c>
      <c r="C246" s="9">
        <v>10649</v>
      </c>
      <c r="D246" s="10">
        <f>C246/C257*100</f>
        <v>10.240309257531901</v>
      </c>
      <c r="E246" s="9">
        <v>367.70297000000005</v>
      </c>
      <c r="F246" s="10">
        <f>E246/E257*100</f>
        <v>1.8222322039411896</v>
      </c>
      <c r="G246" s="9">
        <v>402</v>
      </c>
      <c r="H246" s="10">
        <f>G246/G257*100</f>
        <v>7.381564450973191</v>
      </c>
      <c r="I246" s="9">
        <v>9.126149999999999</v>
      </c>
      <c r="J246" s="10">
        <f>I246/I257*100</f>
        <v>0.1692164859783778</v>
      </c>
      <c r="K246" s="9">
        <v>11051</v>
      </c>
      <c r="L246" s="10">
        <f>K246/K257*100</f>
        <v>10.09804727834279</v>
      </c>
      <c r="M246" s="9">
        <v>376.82912000000005</v>
      </c>
      <c r="N246" s="10">
        <f>M246/M257*100</f>
        <v>1.4736067713862375</v>
      </c>
    </row>
    <row r="247" spans="1:14" ht="12">
      <c r="A247" s="32"/>
      <c r="B247" s="12" t="s">
        <v>3</v>
      </c>
      <c r="C247" s="13">
        <v>45744</v>
      </c>
      <c r="D247" s="14">
        <f>C247/C257*100</f>
        <v>43.98842207498726</v>
      </c>
      <c r="E247" s="13">
        <v>3448.8296100000002</v>
      </c>
      <c r="F247" s="14">
        <f>E247/E257*100</f>
        <v>17.091426760158974</v>
      </c>
      <c r="G247" s="13">
        <v>634</v>
      </c>
      <c r="H247" s="14">
        <f>G247/G257*100</f>
        <v>11.64157179581344</v>
      </c>
      <c r="I247" s="13">
        <v>47.40525</v>
      </c>
      <c r="J247" s="14">
        <f>I247/I257*100</f>
        <v>0.8789850946923395</v>
      </c>
      <c r="K247" s="13">
        <v>46378</v>
      </c>
      <c r="L247" s="14">
        <f>K247/K257*100</f>
        <v>42.37872017690543</v>
      </c>
      <c r="M247" s="13">
        <v>3496.23486</v>
      </c>
      <c r="N247" s="14">
        <f>M247/M257*100</f>
        <v>13.672179485631613</v>
      </c>
    </row>
    <row r="248" spans="1:14" ht="12">
      <c r="A248" s="32"/>
      <c r="B248" s="12" t="s">
        <v>4</v>
      </c>
      <c r="C248" s="13">
        <v>22501</v>
      </c>
      <c r="D248" s="14">
        <f>C248/C257*100</f>
        <v>21.637449394659154</v>
      </c>
      <c r="E248" s="13">
        <v>2642.46875</v>
      </c>
      <c r="F248" s="14">
        <f>E248/E257*100</f>
        <v>13.095329782509562</v>
      </c>
      <c r="G248" s="13">
        <v>706</v>
      </c>
      <c r="H248" s="14">
        <f>G248/G257*100</f>
        <v>12.963643040763865</v>
      </c>
      <c r="I248" s="13">
        <v>87.52892999999999</v>
      </c>
      <c r="J248" s="14">
        <f>I248/I257*100</f>
        <v>1.6229557870566897</v>
      </c>
      <c r="K248" s="13">
        <v>23207</v>
      </c>
      <c r="L248" s="14">
        <f>K248/K257*100</f>
        <v>21.20580790774601</v>
      </c>
      <c r="M248" s="13">
        <v>2729.99768</v>
      </c>
      <c r="N248" s="14">
        <f>M248/M257*100</f>
        <v>10.675775447281564</v>
      </c>
    </row>
    <row r="249" spans="1:14" ht="12">
      <c r="A249" s="32"/>
      <c r="B249" s="12" t="s">
        <v>5</v>
      </c>
      <c r="C249" s="13">
        <v>8113</v>
      </c>
      <c r="D249" s="14">
        <f>C249/C257*100</f>
        <v>7.8016366800973165</v>
      </c>
      <c r="E249" s="13">
        <v>1395.81169</v>
      </c>
      <c r="F249" s="14">
        <f>E249/E257*100</f>
        <v>6.917249028898451</v>
      </c>
      <c r="G249" s="13">
        <v>560</v>
      </c>
      <c r="H249" s="14">
        <f>G249/G257*100</f>
        <v>10.282776349614396</v>
      </c>
      <c r="I249" s="13">
        <v>97.20763</v>
      </c>
      <c r="J249" s="14">
        <f>I249/I257*100</f>
        <v>1.802417619575214</v>
      </c>
      <c r="K249" s="13">
        <v>8673</v>
      </c>
      <c r="L249" s="14">
        <f>K249/K257*100</f>
        <v>7.92510759615121</v>
      </c>
      <c r="M249" s="13">
        <v>1493.0193199999999</v>
      </c>
      <c r="N249" s="14">
        <f>M249/M257*100</f>
        <v>5.838517415433488</v>
      </c>
    </row>
    <row r="250" spans="1:14" ht="12">
      <c r="A250" s="32"/>
      <c r="B250" s="12" t="s">
        <v>6</v>
      </c>
      <c r="C250" s="13">
        <v>6528</v>
      </c>
      <c r="D250" s="14">
        <f>C250/C257*100</f>
        <v>6.2774663192007</v>
      </c>
      <c r="E250" s="13">
        <v>1579.44181</v>
      </c>
      <c r="F250" s="14">
        <f>E250/E257*100</f>
        <v>7.827268108367908</v>
      </c>
      <c r="G250" s="13">
        <v>638</v>
      </c>
      <c r="H250" s="14">
        <f>G250/G257*100</f>
        <v>11.715020198310686</v>
      </c>
      <c r="I250" s="13">
        <v>156.85665</v>
      </c>
      <c r="J250" s="14">
        <f>I250/I257*100</f>
        <v>2.9084259096486815</v>
      </c>
      <c r="K250" s="13">
        <v>7166</v>
      </c>
      <c r="L250" s="14">
        <f>K250/K257*100</f>
        <v>6.5480596142072605</v>
      </c>
      <c r="M250" s="13">
        <v>1736.2984600000002</v>
      </c>
      <c r="N250" s="14">
        <f>M250/M257*100</f>
        <v>6.789871143194816</v>
      </c>
    </row>
    <row r="251" spans="1:14" ht="12">
      <c r="A251" s="32"/>
      <c r="B251" s="12" t="s">
        <v>7</v>
      </c>
      <c r="C251" s="13">
        <v>4597</v>
      </c>
      <c r="D251" s="14">
        <f>C251/C257*100</f>
        <v>4.420574857439586</v>
      </c>
      <c r="E251" s="13">
        <v>1745.41737</v>
      </c>
      <c r="F251" s="14">
        <f>E251/E257*100</f>
        <v>8.649796168174367</v>
      </c>
      <c r="G251" s="13">
        <v>827</v>
      </c>
      <c r="H251" s="14">
        <f>G251/G257*100</f>
        <v>15.185457216305545</v>
      </c>
      <c r="I251" s="13">
        <v>320.76364</v>
      </c>
      <c r="J251" s="14">
        <f>I251/I257*100</f>
        <v>5.947578769846368</v>
      </c>
      <c r="K251" s="13">
        <v>5424</v>
      </c>
      <c r="L251" s="14">
        <f>K251/K257*100</f>
        <v>4.956276213711998</v>
      </c>
      <c r="M251" s="13">
        <v>2066.18101</v>
      </c>
      <c r="N251" s="14">
        <f>M251/M257*100</f>
        <v>8.079891297269317</v>
      </c>
    </row>
    <row r="252" spans="1:14" ht="12">
      <c r="A252" s="32"/>
      <c r="B252" s="12" t="s">
        <v>8</v>
      </c>
      <c r="C252" s="13">
        <v>3111</v>
      </c>
      <c r="D252" s="14">
        <f>C252/C257*100</f>
        <v>2.9916050427440837</v>
      </c>
      <c r="E252" s="13">
        <v>2146.74428</v>
      </c>
      <c r="F252" s="14">
        <f>E252/E257*100</f>
        <v>10.638659134688364</v>
      </c>
      <c r="G252" s="13">
        <v>779</v>
      </c>
      <c r="H252" s="14">
        <f>G252/G257*100</f>
        <v>14.304076386338597</v>
      </c>
      <c r="I252" s="13">
        <v>552.26587</v>
      </c>
      <c r="J252" s="14">
        <f>I252/I257*100</f>
        <v>10.240078219971359</v>
      </c>
      <c r="K252" s="13">
        <v>3890</v>
      </c>
      <c r="L252" s="14">
        <f>K252/K257*100</f>
        <v>3.5545565028281114</v>
      </c>
      <c r="M252" s="13">
        <v>2699.01015</v>
      </c>
      <c r="N252" s="14">
        <f>M252/M257*100</f>
        <v>10.554597354578608</v>
      </c>
    </row>
    <row r="253" spans="1:14" ht="12">
      <c r="A253" s="32"/>
      <c r="B253" s="12" t="s">
        <v>9</v>
      </c>
      <c r="C253" s="13">
        <v>1482</v>
      </c>
      <c r="D253" s="14">
        <f>C253/C257*100</f>
        <v>1.425123327980306</v>
      </c>
      <c r="E253" s="13">
        <v>2068.90541</v>
      </c>
      <c r="F253" s="14">
        <f>E253/E257*100</f>
        <v>10.25291165042847</v>
      </c>
      <c r="G253" s="13">
        <v>488</v>
      </c>
      <c r="H253" s="14">
        <f>G253/G257*100</f>
        <v>8.960705104663974</v>
      </c>
      <c r="I253" s="13">
        <v>677.15197</v>
      </c>
      <c r="J253" s="14">
        <f>I253/I257*100</f>
        <v>12.55570824901365</v>
      </c>
      <c r="K253" s="13">
        <v>1970</v>
      </c>
      <c r="L253" s="14">
        <f>K253/K257*100</f>
        <v>1.800122444876961</v>
      </c>
      <c r="M253" s="13">
        <v>2746.0573799999997</v>
      </c>
      <c r="N253" s="14">
        <f>M253/M257*100</f>
        <v>10.738577607227247</v>
      </c>
    </row>
    <row r="254" spans="1:14" ht="12">
      <c r="A254" s="32"/>
      <c r="B254" s="12" t="s">
        <v>10</v>
      </c>
      <c r="C254" s="13">
        <v>1036</v>
      </c>
      <c r="D254" s="14">
        <f>C254/C257*100</f>
        <v>0.9962400592358953</v>
      </c>
      <c r="E254" s="13">
        <v>3154.66137</v>
      </c>
      <c r="F254" s="14">
        <f>E254/E257*100</f>
        <v>15.63361193667604</v>
      </c>
      <c r="G254" s="13">
        <v>267</v>
      </c>
      <c r="H254" s="14">
        <f>G254/G257*100</f>
        <v>4.902680866691149</v>
      </c>
      <c r="I254" s="13">
        <v>811.6284400000001</v>
      </c>
      <c r="J254" s="14">
        <f>I254/I257*100</f>
        <v>15.049162301399022</v>
      </c>
      <c r="K254" s="13">
        <v>1303</v>
      </c>
      <c r="L254" s="14">
        <f>K254/K257*100</f>
        <v>1.1906393632866397</v>
      </c>
      <c r="M254" s="13">
        <v>3966.28981</v>
      </c>
      <c r="N254" s="14">
        <f>M254/M257*100</f>
        <v>15.51034994667141</v>
      </c>
    </row>
    <row r="255" spans="1:14" ht="12">
      <c r="A255" s="32"/>
      <c r="B255" s="12" t="s">
        <v>11</v>
      </c>
      <c r="C255" s="13">
        <v>210</v>
      </c>
      <c r="D255" s="14">
        <f>C255/C257*100</f>
        <v>0.20194055254781662</v>
      </c>
      <c r="E255" s="13">
        <v>1356.49875</v>
      </c>
      <c r="F255" s="14">
        <f>E255/E257*100</f>
        <v>6.7224251869816785</v>
      </c>
      <c r="G255" s="13">
        <v>80</v>
      </c>
      <c r="H255" s="14">
        <f>G255/G257*100</f>
        <v>1.4689680499449136</v>
      </c>
      <c r="I255" s="13">
        <v>552.55593</v>
      </c>
      <c r="J255" s="14">
        <f>I255/I257*100</f>
        <v>10.245456493824287</v>
      </c>
      <c r="K255" s="13">
        <v>290</v>
      </c>
      <c r="L255" s="14">
        <f>K255/K257*100</f>
        <v>0.26499264416970497</v>
      </c>
      <c r="M255" s="13">
        <v>1909.05468</v>
      </c>
      <c r="N255" s="14">
        <f>M255/M257*100</f>
        <v>7.46544190479384</v>
      </c>
    </row>
    <row r="256" spans="1:14" ht="12.75">
      <c r="A256" s="32"/>
      <c r="B256" s="15" t="s">
        <v>12</v>
      </c>
      <c r="C256" s="16">
        <v>20</v>
      </c>
      <c r="D256" s="17">
        <f>C256/C257*100</f>
        <v>0.019232433575982536</v>
      </c>
      <c r="E256" s="16">
        <v>272.22898</v>
      </c>
      <c r="F256" s="17">
        <f>E256/E257*100</f>
        <v>1.349090039174995</v>
      </c>
      <c r="G256" s="16">
        <v>65</v>
      </c>
      <c r="H256" s="17">
        <f>G256/G257*100</f>
        <v>1.1935365405802425</v>
      </c>
      <c r="I256" s="16">
        <v>2080.68973</v>
      </c>
      <c r="J256" s="17">
        <f>I256/I257*100</f>
        <v>38.580015068994015</v>
      </c>
      <c r="K256" s="16">
        <v>85</v>
      </c>
      <c r="L256" s="17">
        <f>K256/K257*100</f>
        <v>0.07767025777387904</v>
      </c>
      <c r="M256" s="16">
        <v>2352.91871</v>
      </c>
      <c r="N256" s="17">
        <f>M256/M257*100</f>
        <v>9.201191626531863</v>
      </c>
    </row>
    <row r="257" spans="1:14" ht="12">
      <c r="A257" s="32"/>
      <c r="B257" s="5" t="s">
        <v>13</v>
      </c>
      <c r="C257" s="19">
        <v>103991</v>
      </c>
      <c r="D257" s="18">
        <f>SUM(D246:D256)</f>
        <v>100</v>
      </c>
      <c r="E257" s="19">
        <v>20178.71099</v>
      </c>
      <c r="F257" s="18">
        <f>SUM(F246:F256)</f>
        <v>100.00000000000001</v>
      </c>
      <c r="G257" s="19">
        <v>5446</v>
      </c>
      <c r="H257" s="18">
        <f>SUM(H246:H256)</f>
        <v>100.00000000000001</v>
      </c>
      <c r="I257" s="19">
        <v>5393.18019</v>
      </c>
      <c r="J257" s="18">
        <f>SUM(J246:J256)</f>
        <v>100</v>
      </c>
      <c r="K257" s="19">
        <v>109437</v>
      </c>
      <c r="L257" s="18">
        <f>SUM(L246:L256)</f>
        <v>99.99999999999999</v>
      </c>
      <c r="M257" s="19">
        <v>25571.89118</v>
      </c>
      <c r="N257" s="18">
        <f>SUM(N246:N256)</f>
        <v>99.99999999999999</v>
      </c>
    </row>
    <row r="258" spans="1:14" ht="12" customHeight="1">
      <c r="A258" s="32" t="s">
        <v>73</v>
      </c>
      <c r="B258" s="8" t="s">
        <v>52</v>
      </c>
      <c r="C258" s="9">
        <v>9911</v>
      </c>
      <c r="D258" s="10">
        <f>C258/C269*100</f>
        <v>13.524467126988892</v>
      </c>
      <c r="E258" s="9">
        <v>367.29804</v>
      </c>
      <c r="F258" s="10">
        <f>E258/E269*100</f>
        <v>2.9196187646875424</v>
      </c>
      <c r="G258" s="9">
        <v>344</v>
      </c>
      <c r="H258" s="10">
        <f>G258/G269*100</f>
        <v>8.95600104139547</v>
      </c>
      <c r="I258" s="9">
        <v>9.2278</v>
      </c>
      <c r="J258" s="10">
        <f>I258/I269*100</f>
        <v>0.32742121911688443</v>
      </c>
      <c r="K258" s="9">
        <v>10255</v>
      </c>
      <c r="L258" s="10">
        <f>K258/K269*100</f>
        <v>13.29694124969205</v>
      </c>
      <c r="M258" s="9">
        <v>376.52583999999996</v>
      </c>
      <c r="N258" s="10">
        <f>M258/M269*100</f>
        <v>2.445184273163136</v>
      </c>
    </row>
    <row r="259" spans="1:14" ht="12">
      <c r="A259" s="32"/>
      <c r="B259" s="12" t="s">
        <v>3</v>
      </c>
      <c r="C259" s="13">
        <v>34560</v>
      </c>
      <c r="D259" s="14">
        <f>C259/C269*100</f>
        <v>47.16028492672143</v>
      </c>
      <c r="E259" s="13">
        <v>2535.24957</v>
      </c>
      <c r="F259" s="14">
        <f>E259/E269*100</f>
        <v>20.152468599445896</v>
      </c>
      <c r="G259" s="13">
        <v>617</v>
      </c>
      <c r="H259" s="14">
        <f>G259/G269*100</f>
        <v>16.063525123665713</v>
      </c>
      <c r="I259" s="13">
        <v>47.28846</v>
      </c>
      <c r="J259" s="14">
        <f>I259/I269*100</f>
        <v>1.6778912875615017</v>
      </c>
      <c r="K259" s="13">
        <v>35177</v>
      </c>
      <c r="L259" s="14">
        <f>K259/K269*100</f>
        <v>45.611555567081155</v>
      </c>
      <c r="M259" s="13">
        <v>2582.53803</v>
      </c>
      <c r="N259" s="14">
        <f>M259/M269*100</f>
        <v>16.77117664966024</v>
      </c>
    </row>
    <row r="260" spans="1:14" ht="12">
      <c r="A260" s="32"/>
      <c r="B260" s="12" t="s">
        <v>4</v>
      </c>
      <c r="C260" s="13">
        <v>12858</v>
      </c>
      <c r="D260" s="14">
        <f>C260/C269*100</f>
        <v>17.545918506590976</v>
      </c>
      <c r="E260" s="13">
        <v>1529.50986</v>
      </c>
      <c r="F260" s="14">
        <f>E260/E269*100</f>
        <v>12.157934978445885</v>
      </c>
      <c r="G260" s="13">
        <v>518</v>
      </c>
      <c r="H260" s="14">
        <f>G260/G269*100</f>
        <v>13.486071335589688</v>
      </c>
      <c r="I260" s="13">
        <v>64.39371</v>
      </c>
      <c r="J260" s="14">
        <f>I260/I269*100</f>
        <v>2.2848205457052724</v>
      </c>
      <c r="K260" s="13">
        <v>13376</v>
      </c>
      <c r="L260" s="14">
        <f>K260/K269*100</f>
        <v>17.34372366220194</v>
      </c>
      <c r="M260" s="13">
        <v>1593.90357</v>
      </c>
      <c r="N260" s="14">
        <f>M260/M269*100</f>
        <v>10.350917595197656</v>
      </c>
    </row>
    <row r="261" spans="1:14" ht="12">
      <c r="A261" s="32"/>
      <c r="B261" s="12" t="s">
        <v>5</v>
      </c>
      <c r="C261" s="13">
        <v>5437</v>
      </c>
      <c r="D261" s="14">
        <f>C261/C269*100</f>
        <v>7.419284408176632</v>
      </c>
      <c r="E261" s="13">
        <v>938.29527</v>
      </c>
      <c r="F261" s="14">
        <f>E261/E269*100</f>
        <v>7.458423892241744</v>
      </c>
      <c r="G261" s="13">
        <v>423</v>
      </c>
      <c r="H261" s="14">
        <f>G261/G269*100</f>
        <v>11.01275709450664</v>
      </c>
      <c r="I261" s="13">
        <v>73.6187</v>
      </c>
      <c r="J261" s="14">
        <f>I261/I269*100</f>
        <v>2.612142060274408</v>
      </c>
      <c r="K261" s="13">
        <v>5860</v>
      </c>
      <c r="L261" s="14">
        <f>K261/K269*100</f>
        <v>7.598252142681172</v>
      </c>
      <c r="M261" s="13">
        <v>1011.91397</v>
      </c>
      <c r="N261" s="14">
        <f>M261/M269*100</f>
        <v>6.571437767028349</v>
      </c>
    </row>
    <row r="262" spans="1:14" ht="12">
      <c r="A262" s="32"/>
      <c r="B262" s="12" t="s">
        <v>6</v>
      </c>
      <c r="C262" s="13">
        <v>4362</v>
      </c>
      <c r="D262" s="14">
        <f>C262/C269*100</f>
        <v>5.952348462105292</v>
      </c>
      <c r="E262" s="13">
        <v>1051.56003</v>
      </c>
      <c r="F262" s="14">
        <f>E262/E269*100</f>
        <v>8.358755183619808</v>
      </c>
      <c r="G262" s="13">
        <v>465</v>
      </c>
      <c r="H262" s="14">
        <f>G262/G269*100</f>
        <v>12.10622233793283</v>
      </c>
      <c r="I262" s="13">
        <v>115.93795</v>
      </c>
      <c r="J262" s="14">
        <f>I262/I269*100</f>
        <v>4.1137156127042624</v>
      </c>
      <c r="K262" s="13">
        <v>4827</v>
      </c>
      <c r="L262" s="14">
        <f>K262/K269*100</f>
        <v>6.258833292273382</v>
      </c>
      <c r="M262" s="13">
        <v>1167.49798</v>
      </c>
      <c r="N262" s="14">
        <f>M262/M269*100</f>
        <v>7.581810851668852</v>
      </c>
    </row>
    <row r="263" spans="1:14" ht="12">
      <c r="A263" s="32"/>
      <c r="B263" s="12" t="s">
        <v>7</v>
      </c>
      <c r="C263" s="13">
        <v>2941</v>
      </c>
      <c r="D263" s="14">
        <f>C263/C269*100</f>
        <v>4.0132638301356405</v>
      </c>
      <c r="E263" s="13">
        <v>1122.15906</v>
      </c>
      <c r="F263" s="14">
        <f>E263/E269*100</f>
        <v>8.919940461811704</v>
      </c>
      <c r="G263" s="13">
        <v>494</v>
      </c>
      <c r="H263" s="14">
        <f>G263/G269*100</f>
        <v>12.861234053631868</v>
      </c>
      <c r="I263" s="13">
        <v>191.75843999999998</v>
      </c>
      <c r="J263" s="14">
        <f>I263/I269*100</f>
        <v>6.803981685857077</v>
      </c>
      <c r="K263" s="13">
        <v>3435</v>
      </c>
      <c r="L263" s="14">
        <f>K263/K269*100</f>
        <v>4.453924250871983</v>
      </c>
      <c r="M263" s="13">
        <v>1313.9175</v>
      </c>
      <c r="N263" s="14">
        <f>M263/M269*100</f>
        <v>8.532669118363364</v>
      </c>
    </row>
    <row r="264" spans="1:14" ht="12">
      <c r="A264" s="32"/>
      <c r="B264" s="12" t="s">
        <v>8</v>
      </c>
      <c r="C264" s="13">
        <v>1736</v>
      </c>
      <c r="D264" s="14">
        <f>C264/C269*100</f>
        <v>2.368930978957998</v>
      </c>
      <c r="E264" s="13">
        <v>1185.90445</v>
      </c>
      <c r="F264" s="14">
        <f>E264/E269*100</f>
        <v>9.426646778040142</v>
      </c>
      <c r="G264" s="13">
        <v>504</v>
      </c>
      <c r="H264" s="14">
        <f>G264/G269*100</f>
        <v>13.121582921114294</v>
      </c>
      <c r="I264" s="13">
        <v>347.64606</v>
      </c>
      <c r="J264" s="14">
        <f>I264/I269*100</f>
        <v>12.335193305704669</v>
      </c>
      <c r="K264" s="13">
        <v>2240</v>
      </c>
      <c r="L264" s="14">
        <f>K264/K269*100</f>
        <v>2.904451330990755</v>
      </c>
      <c r="M264" s="13">
        <v>1533.55051</v>
      </c>
      <c r="N264" s="14">
        <f>M264/M269*100</f>
        <v>9.95898074127743</v>
      </c>
    </row>
    <row r="265" spans="1:14" ht="12">
      <c r="A265" s="32"/>
      <c r="B265" s="12" t="s">
        <v>9</v>
      </c>
      <c r="C265" s="13">
        <v>814</v>
      </c>
      <c r="D265" s="14">
        <f>C265/C269*100</f>
        <v>1.1107775442809968</v>
      </c>
      <c r="E265" s="13">
        <v>1131.54242</v>
      </c>
      <c r="F265" s="14">
        <f>E265/E269*100</f>
        <v>8.994527938324834</v>
      </c>
      <c r="G265" s="13">
        <v>260</v>
      </c>
      <c r="H265" s="14">
        <f>G265/G269*100</f>
        <v>6.769070554543087</v>
      </c>
      <c r="I265" s="13">
        <v>359.31656000000004</v>
      </c>
      <c r="J265" s="14">
        <f>I265/I269*100</f>
        <v>12.749286517272282</v>
      </c>
      <c r="K265" s="13">
        <v>1074</v>
      </c>
      <c r="L265" s="14">
        <f>K265/K269*100</f>
        <v>1.3925806828053888</v>
      </c>
      <c r="M265" s="13">
        <v>1490.85898</v>
      </c>
      <c r="N265" s="14">
        <f>M265/M269*100</f>
        <v>9.68173905780287</v>
      </c>
    </row>
    <row r="266" spans="1:14" ht="12">
      <c r="A266" s="32"/>
      <c r="B266" s="12" t="s">
        <v>10</v>
      </c>
      <c r="C266" s="13">
        <v>522</v>
      </c>
      <c r="D266" s="14">
        <f>C266/C269*100</f>
        <v>0.7123168035806883</v>
      </c>
      <c r="E266" s="13">
        <v>1573.77938</v>
      </c>
      <c r="F266" s="14">
        <f>E266/E269*100</f>
        <v>12.509829372697787</v>
      </c>
      <c r="G266" s="13">
        <v>143</v>
      </c>
      <c r="H266" s="14">
        <f>G266/G269*100</f>
        <v>3.7229888049986983</v>
      </c>
      <c r="I266" s="13">
        <v>433.54702999999995</v>
      </c>
      <c r="J266" s="14">
        <f>I266/I269*100</f>
        <v>15.38313542849915</v>
      </c>
      <c r="K266" s="13">
        <v>665</v>
      </c>
      <c r="L266" s="14">
        <f>K266/K269*100</f>
        <v>0.8622589888878804</v>
      </c>
      <c r="M266" s="13">
        <v>2007.32641</v>
      </c>
      <c r="N266" s="14">
        <f>M266/M269*100</f>
        <v>13.035713482073414</v>
      </c>
    </row>
    <row r="267" spans="1:14" ht="12">
      <c r="A267" s="32"/>
      <c r="B267" s="12" t="s">
        <v>11</v>
      </c>
      <c r="C267" s="13">
        <v>114</v>
      </c>
      <c r="D267" s="14">
        <f>C267/C269*100</f>
        <v>0.15556343986244917</v>
      </c>
      <c r="E267" s="13">
        <v>760.9760799999999</v>
      </c>
      <c r="F267" s="14">
        <f>E267/E269*100</f>
        <v>6.048929753739955</v>
      </c>
      <c r="G267" s="13">
        <v>46</v>
      </c>
      <c r="H267" s="14">
        <f>G267/G269*100</f>
        <v>1.1976047904191618</v>
      </c>
      <c r="I267" s="13">
        <v>311.39482999999996</v>
      </c>
      <c r="J267" s="14">
        <f>I267/I269*100</f>
        <v>11.048925514780876</v>
      </c>
      <c r="K267" s="13">
        <v>160</v>
      </c>
      <c r="L267" s="14">
        <f>K267/K269*100</f>
        <v>0.2074608093564825</v>
      </c>
      <c r="M267" s="13">
        <v>1072.3709099999999</v>
      </c>
      <c r="N267" s="14">
        <f>M267/M269*100</f>
        <v>6.964049224695018</v>
      </c>
    </row>
    <row r="268" spans="1:14" ht="12">
      <c r="A268" s="32"/>
      <c r="B268" s="15" t="s">
        <v>12</v>
      </c>
      <c r="C268" s="16">
        <v>27</v>
      </c>
      <c r="D268" s="17">
        <f>C268/C269*100</f>
        <v>0.03684397259900112</v>
      </c>
      <c r="E268" s="16">
        <v>384.06833</v>
      </c>
      <c r="F268" s="17">
        <f>E268/E269*100</f>
        <v>3.0529242769447054</v>
      </c>
      <c r="G268" s="16">
        <v>27</v>
      </c>
      <c r="H268" s="17">
        <f>G268/G269*100</f>
        <v>0.7029419422025514</v>
      </c>
      <c r="I268" s="16">
        <v>864.19727</v>
      </c>
      <c r="J268" s="17">
        <f>I268/I269*100</f>
        <v>30.663486822523613</v>
      </c>
      <c r="K268" s="16">
        <v>54</v>
      </c>
      <c r="L268" s="17">
        <f>K268/K269*100</f>
        <v>0.07001802315781284</v>
      </c>
      <c r="M268" s="16">
        <v>1248.2656000000002</v>
      </c>
      <c r="N268" s="17">
        <f>M268/M269*100</f>
        <v>8.106321239069665</v>
      </c>
    </row>
    <row r="269" spans="1:14" ht="12">
      <c r="A269" s="32"/>
      <c r="B269" s="5" t="s">
        <v>13</v>
      </c>
      <c r="C269" s="19">
        <v>73282</v>
      </c>
      <c r="D269" s="18">
        <f>SUM(D258:D268)</f>
        <v>100</v>
      </c>
      <c r="E269" s="19">
        <v>12580.342489999999</v>
      </c>
      <c r="F269" s="18">
        <f>SUM(F258:F268)</f>
        <v>100.00000000000001</v>
      </c>
      <c r="G269" s="19">
        <v>3841</v>
      </c>
      <c r="H269" s="18">
        <f>SUM(H258:H268)</f>
        <v>100.00000000000001</v>
      </c>
      <c r="I269" s="19">
        <v>2818.32681</v>
      </c>
      <c r="J269" s="18">
        <f>SUM(J258:J268)</f>
        <v>99.99999999999999</v>
      </c>
      <c r="K269" s="19">
        <v>77123</v>
      </c>
      <c r="L269" s="18">
        <f>SUM(L258:L268)</f>
        <v>99.99999999999999</v>
      </c>
      <c r="M269" s="19">
        <v>15398.669300000001</v>
      </c>
      <c r="N269" s="18">
        <f>SUM(N258:N268)</f>
        <v>100</v>
      </c>
    </row>
    <row r="270" spans="1:14" ht="12" customHeight="1">
      <c r="A270" s="32" t="s">
        <v>74</v>
      </c>
      <c r="B270" s="8" t="s">
        <v>52</v>
      </c>
      <c r="C270" s="9">
        <v>17103</v>
      </c>
      <c r="D270" s="10">
        <f>C270/C281*100</f>
        <v>17.580847433235334</v>
      </c>
      <c r="E270" s="9">
        <v>654.6662699999999</v>
      </c>
      <c r="F270" s="10">
        <f>E270/E281*100</f>
        <v>3.864077216945349</v>
      </c>
      <c r="G270" s="9">
        <v>374</v>
      </c>
      <c r="H270" s="10">
        <f>G270/G281*100</f>
        <v>7.751295336787564</v>
      </c>
      <c r="I270" s="9">
        <v>11.0888</v>
      </c>
      <c r="J270" s="10">
        <f>I270/I281*100</f>
        <v>0.23477717783070814</v>
      </c>
      <c r="K270" s="9">
        <v>17477</v>
      </c>
      <c r="L270" s="10">
        <f>K270/K281*100</f>
        <v>17.116358329987168</v>
      </c>
      <c r="M270" s="9">
        <v>665.75507</v>
      </c>
      <c r="N270" s="10">
        <f>M270/M281*100</f>
        <v>3.072883022863644</v>
      </c>
    </row>
    <row r="271" spans="1:14" ht="12">
      <c r="A271" s="32"/>
      <c r="B271" s="12" t="s">
        <v>3</v>
      </c>
      <c r="C271" s="13">
        <v>44936</v>
      </c>
      <c r="D271" s="14">
        <f>C271/C281*100</f>
        <v>46.191484550070925</v>
      </c>
      <c r="E271" s="13">
        <v>3305.6785600000003</v>
      </c>
      <c r="F271" s="14">
        <f>E271/E281*100</f>
        <v>19.51131102300522</v>
      </c>
      <c r="G271" s="13">
        <v>593</v>
      </c>
      <c r="H271" s="14">
        <f>G271/G281*100</f>
        <v>12.290155440414507</v>
      </c>
      <c r="I271" s="13">
        <v>44.89041</v>
      </c>
      <c r="J271" s="14">
        <f>I271/I281*100</f>
        <v>0.9504404238027016</v>
      </c>
      <c r="K271" s="13">
        <v>45529</v>
      </c>
      <c r="L271" s="14">
        <f>K271/K281*100</f>
        <v>44.58949925078594</v>
      </c>
      <c r="M271" s="13">
        <v>3350.5689700000003</v>
      </c>
      <c r="N271" s="14">
        <f>M271/M281*100</f>
        <v>15.465006529874007</v>
      </c>
    </row>
    <row r="272" spans="1:14" ht="12">
      <c r="A272" s="32"/>
      <c r="B272" s="12" t="s">
        <v>4</v>
      </c>
      <c r="C272" s="13">
        <v>14848</v>
      </c>
      <c r="D272" s="14">
        <f>C272/C281*100</f>
        <v>15.262844102711703</v>
      </c>
      <c r="E272" s="13">
        <v>1763.5532199999998</v>
      </c>
      <c r="F272" s="14">
        <f>E272/E281*100</f>
        <v>10.409129247292073</v>
      </c>
      <c r="G272" s="13">
        <v>569</v>
      </c>
      <c r="H272" s="14">
        <f>G272/G281*100</f>
        <v>11.792746113989637</v>
      </c>
      <c r="I272" s="13">
        <v>70.68454000000001</v>
      </c>
      <c r="J272" s="14">
        <f>I272/I281*100</f>
        <v>1.4965656173311632</v>
      </c>
      <c r="K272" s="13">
        <v>15417</v>
      </c>
      <c r="L272" s="14">
        <f>K272/K281*100</f>
        <v>15.09886687494491</v>
      </c>
      <c r="M272" s="13">
        <v>1834.23776</v>
      </c>
      <c r="N272" s="14">
        <f>M272/M281*100</f>
        <v>8.466173712502766</v>
      </c>
    </row>
    <row r="273" spans="1:14" ht="12">
      <c r="A273" s="32"/>
      <c r="B273" s="12" t="s">
        <v>5</v>
      </c>
      <c r="C273" s="13">
        <v>6099</v>
      </c>
      <c r="D273" s="14">
        <f>C273/C281*100</f>
        <v>6.269402356037087</v>
      </c>
      <c r="E273" s="13">
        <v>1052.64259</v>
      </c>
      <c r="F273" s="14">
        <f>E273/E281*100</f>
        <v>6.213077465569357</v>
      </c>
      <c r="G273" s="13">
        <v>479</v>
      </c>
      <c r="H273" s="14">
        <f>G273/G281*100</f>
        <v>9.927461139896373</v>
      </c>
      <c r="I273" s="13">
        <v>83.23904</v>
      </c>
      <c r="J273" s="14">
        <f>I273/I281*100</f>
        <v>1.762375270230992</v>
      </c>
      <c r="K273" s="13">
        <v>6578</v>
      </c>
      <c r="L273" s="14">
        <f>K273/K281*100</f>
        <v>6.442261549159216</v>
      </c>
      <c r="M273" s="13">
        <v>1135.8816299999999</v>
      </c>
      <c r="N273" s="14">
        <f>M273/M281*100</f>
        <v>5.2428160656886655</v>
      </c>
    </row>
    <row r="274" spans="1:14" ht="12">
      <c r="A274" s="32"/>
      <c r="B274" s="12" t="s">
        <v>6</v>
      </c>
      <c r="C274" s="13">
        <v>5110</v>
      </c>
      <c r="D274" s="14">
        <f>C274/C281*100</f>
        <v>5.252770296663309</v>
      </c>
      <c r="E274" s="13">
        <v>1240.11516</v>
      </c>
      <c r="F274" s="14">
        <f>E274/E281*100</f>
        <v>7.31960841077781</v>
      </c>
      <c r="G274" s="13">
        <v>630</v>
      </c>
      <c r="H274" s="14">
        <f>G274/G281*100</f>
        <v>13.05699481865285</v>
      </c>
      <c r="I274" s="13">
        <v>156.8058</v>
      </c>
      <c r="J274" s="14">
        <f>I274/I281*100</f>
        <v>3.319964576102594</v>
      </c>
      <c r="K274" s="13">
        <v>5740</v>
      </c>
      <c r="L274" s="14">
        <f>K274/K281*100</f>
        <v>5.621553860166296</v>
      </c>
      <c r="M274" s="13">
        <v>1396.9209600000002</v>
      </c>
      <c r="N274" s="14">
        <f>M274/M281*100</f>
        <v>6.447678576847163</v>
      </c>
    </row>
    <row r="275" spans="1:14" ht="12">
      <c r="A275" s="32"/>
      <c r="B275" s="12" t="s">
        <v>7</v>
      </c>
      <c r="C275" s="13">
        <v>4094</v>
      </c>
      <c r="D275" s="14">
        <f>C275/C281*100</f>
        <v>4.208383873686807</v>
      </c>
      <c r="E275" s="13">
        <v>1557.1267400000002</v>
      </c>
      <c r="F275" s="14">
        <f>E275/E281*100</f>
        <v>9.190725466779258</v>
      </c>
      <c r="G275" s="13">
        <v>733</v>
      </c>
      <c r="H275" s="14">
        <f>G275/G281*100</f>
        <v>15.191709844559586</v>
      </c>
      <c r="I275" s="13">
        <v>285.77245</v>
      </c>
      <c r="J275" s="14">
        <f>I275/I281*100</f>
        <v>6.0505058539036805</v>
      </c>
      <c r="K275" s="13">
        <v>4827</v>
      </c>
      <c r="L275" s="14">
        <f>K275/K281*100</f>
        <v>4.727393812373295</v>
      </c>
      <c r="M275" s="13">
        <v>1842.8991899999999</v>
      </c>
      <c r="N275" s="14">
        <f>M275/M281*100</f>
        <v>8.506151720031452</v>
      </c>
    </row>
    <row r="276" spans="1:14" ht="12">
      <c r="A276" s="32"/>
      <c r="B276" s="12" t="s">
        <v>8</v>
      </c>
      <c r="C276" s="13">
        <v>2841</v>
      </c>
      <c r="D276" s="14">
        <f>C276/C281*100</f>
        <v>2.920375814641969</v>
      </c>
      <c r="E276" s="13">
        <v>1967.28277</v>
      </c>
      <c r="F276" s="14">
        <f>E276/E281*100</f>
        <v>11.61161477105906</v>
      </c>
      <c r="G276" s="13">
        <v>748</v>
      </c>
      <c r="H276" s="14">
        <f>G276/G281*100</f>
        <v>15.502590673575128</v>
      </c>
      <c r="I276" s="13">
        <v>531.6372799999999</v>
      </c>
      <c r="J276" s="14">
        <f>I276/I281*100</f>
        <v>11.256069207488089</v>
      </c>
      <c r="K276" s="13">
        <v>3589</v>
      </c>
      <c r="L276" s="14">
        <f>K276/K281*100</f>
        <v>3.5149402097799367</v>
      </c>
      <c r="M276" s="13">
        <v>2498.9200499999997</v>
      </c>
      <c r="N276" s="14">
        <f>M276/M281*100</f>
        <v>11.534105173451502</v>
      </c>
    </row>
    <row r="277" spans="1:14" ht="12">
      <c r="A277" s="32"/>
      <c r="B277" s="12" t="s">
        <v>9</v>
      </c>
      <c r="C277" s="13">
        <v>1326</v>
      </c>
      <c r="D277" s="14">
        <f>C277/C281*100</f>
        <v>1.3630476347114573</v>
      </c>
      <c r="E277" s="13">
        <v>1831.4004</v>
      </c>
      <c r="F277" s="14">
        <f>E277/E281*100</f>
        <v>10.809587854197224</v>
      </c>
      <c r="G277" s="13">
        <v>394</v>
      </c>
      <c r="H277" s="14">
        <f>G277/G281*100</f>
        <v>8.16580310880829</v>
      </c>
      <c r="I277" s="13">
        <v>566.34181</v>
      </c>
      <c r="J277" s="14">
        <f>I277/I281*100</f>
        <v>11.990849491318727</v>
      </c>
      <c r="K277" s="13">
        <v>1720</v>
      </c>
      <c r="L277" s="14">
        <f>K277/K281*100</f>
        <v>1.6845074284818868</v>
      </c>
      <c r="M277" s="13">
        <v>2397.74221</v>
      </c>
      <c r="N277" s="14">
        <f>M277/M281*100</f>
        <v>11.067105099646561</v>
      </c>
    </row>
    <row r="278" spans="1:14" ht="12">
      <c r="A278" s="32"/>
      <c r="B278" s="12" t="s">
        <v>10</v>
      </c>
      <c r="C278" s="13">
        <v>779</v>
      </c>
      <c r="D278" s="14">
        <f>C278/C281*100</f>
        <v>0.800764786908164</v>
      </c>
      <c r="E278" s="13">
        <v>2324.6321</v>
      </c>
      <c r="F278" s="14">
        <f>E278/E281*100</f>
        <v>13.720819823800948</v>
      </c>
      <c r="G278" s="13">
        <v>200</v>
      </c>
      <c r="H278" s="14">
        <f>G278/G281*100</f>
        <v>4.145077720207254</v>
      </c>
      <c r="I278" s="13">
        <v>588.2042200000001</v>
      </c>
      <c r="J278" s="14">
        <f>I278/I281*100</f>
        <v>12.453730499216594</v>
      </c>
      <c r="K278" s="13">
        <v>979</v>
      </c>
      <c r="L278" s="14">
        <f>K278/K281*100</f>
        <v>0.9587981235370739</v>
      </c>
      <c r="M278" s="13">
        <v>2912.8363200000003</v>
      </c>
      <c r="N278" s="14">
        <f>M278/M281*100</f>
        <v>13.444591982016169</v>
      </c>
    </row>
    <row r="279" spans="1:14" ht="12">
      <c r="A279" s="32"/>
      <c r="B279" s="12" t="s">
        <v>11</v>
      </c>
      <c r="C279" s="13">
        <v>119</v>
      </c>
      <c r="D279" s="14">
        <f>C279/C281*100</f>
        <v>0.12232478773051542</v>
      </c>
      <c r="E279" s="13">
        <v>806.60104</v>
      </c>
      <c r="F279" s="14">
        <f>E279/E281*100</f>
        <v>4.760851207178315</v>
      </c>
      <c r="G279" s="13">
        <v>61</v>
      </c>
      <c r="H279" s="14">
        <f>G279/G281*100</f>
        <v>1.2642487046632125</v>
      </c>
      <c r="I279" s="13">
        <v>406.39615</v>
      </c>
      <c r="J279" s="14">
        <f>I279/I281*100</f>
        <v>8.604406354002698</v>
      </c>
      <c r="K279" s="13">
        <v>180</v>
      </c>
      <c r="L279" s="14">
        <f>K279/K281*100</f>
        <v>0.17628566112019745</v>
      </c>
      <c r="M279" s="13">
        <v>1212.9971899999998</v>
      </c>
      <c r="N279" s="14">
        <f>M279/M281*100</f>
        <v>5.598753415324805</v>
      </c>
    </row>
    <row r="280" spans="1:14" ht="12">
      <c r="A280" s="32"/>
      <c r="B280" s="15" t="s">
        <v>12</v>
      </c>
      <c r="C280" s="16">
        <v>27</v>
      </c>
      <c r="D280" s="17">
        <f>C280/C281*100</f>
        <v>0.02775436360272198</v>
      </c>
      <c r="E280" s="16">
        <v>438.67143</v>
      </c>
      <c r="F280" s="17">
        <f>E280/E281*100</f>
        <v>2.5891975133953924</v>
      </c>
      <c r="G280" s="16">
        <v>44</v>
      </c>
      <c r="H280" s="17">
        <f>G280/G281*100</f>
        <v>0.9119170984455959</v>
      </c>
      <c r="I280" s="16">
        <v>1978.05616</v>
      </c>
      <c r="J280" s="17">
        <f>I280/I281*100</f>
        <v>41.88031552877206</v>
      </c>
      <c r="K280" s="16">
        <v>71</v>
      </c>
      <c r="L280" s="17">
        <f>K280/K281*100</f>
        <v>0.06953489966407789</v>
      </c>
      <c r="M280" s="16">
        <v>2416.72759</v>
      </c>
      <c r="N280" s="17">
        <f>M280/M281*100</f>
        <v>11.154734701753256</v>
      </c>
    </row>
    <row r="281" spans="1:14" ht="12">
      <c r="A281" s="32"/>
      <c r="B281" s="5" t="s">
        <v>13</v>
      </c>
      <c r="C281" s="19">
        <v>97282</v>
      </c>
      <c r="D281" s="18">
        <f>SUM(D270:D280)</f>
        <v>100.00000000000003</v>
      </c>
      <c r="E281" s="19">
        <v>16942.37028</v>
      </c>
      <c r="F281" s="18">
        <f>SUM(F270:F280)</f>
        <v>100</v>
      </c>
      <c r="G281" s="19">
        <v>4825</v>
      </c>
      <c r="H281" s="18">
        <f>SUM(H270:H280)</f>
        <v>100</v>
      </c>
      <c r="I281" s="19">
        <v>4723.11666</v>
      </c>
      <c r="J281" s="18">
        <f>SUM(J270:J280)</f>
        <v>100</v>
      </c>
      <c r="K281" s="19">
        <v>102107</v>
      </c>
      <c r="L281" s="18">
        <f>SUM(L270:L280)</f>
        <v>100.00000000000003</v>
      </c>
      <c r="M281" s="19">
        <v>21665.486940000003</v>
      </c>
      <c r="N281" s="18">
        <f>SUM(N270:N280)</f>
        <v>99.99999999999999</v>
      </c>
    </row>
    <row r="282" spans="1:14" ht="12" customHeight="1">
      <c r="A282" s="32" t="s">
        <v>44</v>
      </c>
      <c r="B282" s="8" t="s">
        <v>52</v>
      </c>
      <c r="C282" s="9">
        <f aca="true" t="shared" si="0" ref="C282:C292">C6+C18+C30+C42+C54+C66+C78+C90+C102+C114+C126+C138+C150+C162+C174+C186+C198+C210+C222+C234+C246+C258+C270</f>
        <v>151294</v>
      </c>
      <c r="D282" s="10">
        <f>C282/C293*100</f>
        <v>12.627542823089705</v>
      </c>
      <c r="E282" s="9">
        <f>E6+E18+E30+E42+E54+E66+E78+E90+E102+E114+E126+E138+E150+E162+E174+E186+E198+E210+E222+E234+E246+E258+E270</f>
        <v>5546.01351</v>
      </c>
      <c r="F282" s="10">
        <f>E282/E293*100</f>
        <v>2.7581668270129627</v>
      </c>
      <c r="G282" s="9">
        <f aca="true" t="shared" si="1" ref="G282:G292">G6+G18+G30+G42+G54+G66+G78+G90+G102+G114+G126+G138+G150+G162+G174+G186+G198+G210+G222+G234+G246+G258+G270</f>
        <v>7939</v>
      </c>
      <c r="H282" s="10">
        <f>G282/G293*100</f>
        <v>7.937253804163085</v>
      </c>
      <c r="I282" s="9">
        <f>I6+I18+I30+I42+I54+I66+I78+I90+I102+I114+I126+I138+I150+I162+I174+I186+I198+I210+I222+I234+I246+I258+I270</f>
        <v>223.75804</v>
      </c>
      <c r="J282" s="10">
        <f>I282/I293*100</f>
        <v>0.27958094531492794</v>
      </c>
      <c r="K282" s="9">
        <f>K6+K18+K30+K42+K54+K66+K78+K90+K102+K114+K126+K138+K150+K162+K174+K186+K198+K210+K222+K234+K246+K258+K270</f>
        <v>159233</v>
      </c>
      <c r="L282" s="10">
        <f>K282/K293*100</f>
        <v>12.266157428769734</v>
      </c>
      <c r="M282" s="9">
        <f>E282+I282</f>
        <v>5769.7715499999995</v>
      </c>
      <c r="N282" s="10">
        <f>M282/M293*100</f>
        <v>2.052500123715341</v>
      </c>
    </row>
    <row r="283" spans="1:14" ht="12">
      <c r="A283" s="32"/>
      <c r="B283" s="12" t="s">
        <v>3</v>
      </c>
      <c r="C283" s="13">
        <f t="shared" si="0"/>
        <v>470600</v>
      </c>
      <c r="D283" s="14">
        <f>C283/C293*100</f>
        <v>39.27797303624741</v>
      </c>
      <c r="E283" s="13">
        <f aca="true" t="shared" si="2" ref="E283:E292">E7+E19+E31+E43+E55+E67+E79+E91+E103+E115+E127+E139+E151+E163+E175+E187+E199+E211+E223+E235+E247+E259+E271</f>
        <v>34766.13583</v>
      </c>
      <c r="F283" s="14">
        <f>E283/E293*100</f>
        <v>17.29004128403805</v>
      </c>
      <c r="G283" s="13">
        <f t="shared" si="1"/>
        <v>15775</v>
      </c>
      <c r="H283" s="14">
        <f>G283/G293*100</f>
        <v>15.771530263342065</v>
      </c>
      <c r="I283" s="13">
        <f aca="true" t="shared" si="3" ref="I283:I292">I7+I19+I31+I43+I55+I67+I79+I91+I103+I115+I127+I139+I151+I163+I175+I187+I199+I211+I223+I235+I247+I259+I271</f>
        <v>1202.9679999999998</v>
      </c>
      <c r="J283" s="14">
        <f>I283/I293*100</f>
        <v>1.5030831098789041</v>
      </c>
      <c r="K283" s="13">
        <f aca="true" t="shared" si="4" ref="K283:K292">K7+K19+K31+K43+K55+K67+K79+K91+K103+K115+K127+K139+K151+K163+K175+K187+K199+K211+K223+K235+K247+K259+K271</f>
        <v>486375</v>
      </c>
      <c r="L283" s="14">
        <f>K283/K293*100</f>
        <v>37.4668085096549</v>
      </c>
      <c r="M283" s="13">
        <f>E283+I283</f>
        <v>35969.10383</v>
      </c>
      <c r="N283" s="14">
        <f>M283/M293*100</f>
        <v>12.795409561927102</v>
      </c>
    </row>
    <row r="284" spans="1:14" ht="12">
      <c r="A284" s="32"/>
      <c r="B284" s="12" t="s">
        <v>4</v>
      </c>
      <c r="C284" s="13">
        <f t="shared" si="0"/>
        <v>257817</v>
      </c>
      <c r="D284" s="14">
        <f>C284/C293*100</f>
        <v>21.518336536944748</v>
      </c>
      <c r="E284" s="13">
        <f t="shared" si="2"/>
        <v>30827.649599999997</v>
      </c>
      <c r="F284" s="14">
        <f>E284/E293*100</f>
        <v>15.331336703054557</v>
      </c>
      <c r="G284" s="13">
        <f t="shared" si="1"/>
        <v>14778</v>
      </c>
      <c r="H284" s="14">
        <f>G284/G293*100</f>
        <v>14.77474955509788</v>
      </c>
      <c r="I284" s="13">
        <f t="shared" si="3"/>
        <v>1828.5541100000005</v>
      </c>
      <c r="J284" s="14">
        <f>I284/I293*100</f>
        <v>2.284739742238075</v>
      </c>
      <c r="K284" s="13">
        <f t="shared" si="4"/>
        <v>272595</v>
      </c>
      <c r="L284" s="14">
        <f>K284/K293*100</f>
        <v>20.998745136344134</v>
      </c>
      <c r="M284" s="13">
        <f aca="true" t="shared" si="5" ref="M284:M292">E284+I284</f>
        <v>32656.203709999998</v>
      </c>
      <c r="N284" s="14">
        <f>M284/M293*100</f>
        <v>11.616900526130603</v>
      </c>
    </row>
    <row r="285" spans="1:14" ht="12">
      <c r="A285" s="32"/>
      <c r="B285" s="12" t="s">
        <v>5</v>
      </c>
      <c r="C285" s="13">
        <f t="shared" si="0"/>
        <v>115896</v>
      </c>
      <c r="D285" s="14">
        <f>C285/C293*100</f>
        <v>9.673098093941627</v>
      </c>
      <c r="E285" s="13">
        <f t="shared" si="2"/>
        <v>19998.44989</v>
      </c>
      <c r="F285" s="14">
        <f>E285/E293*100</f>
        <v>9.94571343521286</v>
      </c>
      <c r="G285" s="13">
        <f t="shared" si="1"/>
        <v>11204</v>
      </c>
      <c r="H285" s="14">
        <f>G285/G293*100</f>
        <v>11.201535662154326</v>
      </c>
      <c r="I285" s="13">
        <f t="shared" si="3"/>
        <v>1945.0475100000003</v>
      </c>
      <c r="J285" s="14">
        <f>I285/I293*100</f>
        <v>2.430295785251993</v>
      </c>
      <c r="K285" s="13">
        <f t="shared" si="4"/>
        <v>127100</v>
      </c>
      <c r="L285" s="14">
        <f>K285/K293*100</f>
        <v>9.790863760631483</v>
      </c>
      <c r="M285" s="13">
        <f t="shared" si="5"/>
        <v>21943.4974</v>
      </c>
      <c r="N285" s="14">
        <f>M285/M293*100</f>
        <v>7.806033694392505</v>
      </c>
    </row>
    <row r="286" spans="1:14" ht="12">
      <c r="A286" s="32"/>
      <c r="B286" s="12" t="s">
        <v>6</v>
      </c>
      <c r="C286" s="13">
        <f t="shared" si="0"/>
        <v>95807</v>
      </c>
      <c r="D286" s="14">
        <f>C286/C293*100</f>
        <v>7.9963977107602116</v>
      </c>
      <c r="E286" s="13">
        <f t="shared" si="2"/>
        <v>23127.467560000005</v>
      </c>
      <c r="F286" s="14">
        <f>E286/E293*100</f>
        <v>11.501849698308874</v>
      </c>
      <c r="G286" s="13">
        <f t="shared" si="1"/>
        <v>13210</v>
      </c>
      <c r="H286" s="14">
        <f>G286/G293*100</f>
        <v>13.207094439223372</v>
      </c>
      <c r="I286" s="13">
        <f t="shared" si="3"/>
        <v>3243.28151</v>
      </c>
      <c r="J286" s="14">
        <f>I286/I293*100</f>
        <v>4.0524117501575665</v>
      </c>
      <c r="K286" s="13">
        <f t="shared" si="4"/>
        <v>109017</v>
      </c>
      <c r="L286" s="14">
        <f>K286/K293*100</f>
        <v>8.397880366583497</v>
      </c>
      <c r="M286" s="13">
        <f t="shared" si="5"/>
        <v>26370.749070000005</v>
      </c>
      <c r="N286" s="14">
        <f>M286/M293*100</f>
        <v>9.38095473271229</v>
      </c>
    </row>
    <row r="287" spans="1:14" ht="12">
      <c r="A287" s="32"/>
      <c r="B287" s="12" t="s">
        <v>7</v>
      </c>
      <c r="C287" s="13">
        <f t="shared" si="0"/>
        <v>59756</v>
      </c>
      <c r="D287" s="14">
        <f>C287/C293*100</f>
        <v>4.98745124682108</v>
      </c>
      <c r="E287" s="13">
        <f t="shared" si="2"/>
        <v>22469.99106</v>
      </c>
      <c r="F287" s="14">
        <f>E287/E293*100</f>
        <v>11.174870712669765</v>
      </c>
      <c r="G287" s="13">
        <f t="shared" si="1"/>
        <v>13861</v>
      </c>
      <c r="H287" s="14">
        <f>G287/G293*100</f>
        <v>13.85795125072484</v>
      </c>
      <c r="I287" s="13">
        <f t="shared" si="3"/>
        <v>5328.624610000001</v>
      </c>
      <c r="J287" s="14">
        <f>I287/I293*100</f>
        <v>6.658003912137367</v>
      </c>
      <c r="K287" s="13">
        <f t="shared" si="4"/>
        <v>73617</v>
      </c>
      <c r="L287" s="14">
        <f>K287/K293*100</f>
        <v>5.670920672434366</v>
      </c>
      <c r="M287" s="13">
        <f t="shared" si="5"/>
        <v>27798.61567</v>
      </c>
      <c r="N287" s="14">
        <f>M287/M293*100</f>
        <v>9.888894492155451</v>
      </c>
    </row>
    <row r="288" spans="1:14" ht="12">
      <c r="A288" s="32"/>
      <c r="B288" s="12" t="s">
        <v>8</v>
      </c>
      <c r="C288" s="13">
        <f t="shared" si="0"/>
        <v>28478</v>
      </c>
      <c r="D288" s="14">
        <f>C288/C293*100</f>
        <v>2.376876574853918</v>
      </c>
      <c r="E288" s="13">
        <f t="shared" si="2"/>
        <v>19308.980480000002</v>
      </c>
      <c r="F288" s="14">
        <f>E288/E293*100</f>
        <v>9.602823600654526</v>
      </c>
      <c r="G288" s="13">
        <f t="shared" si="1"/>
        <v>11552</v>
      </c>
      <c r="H288" s="14">
        <f>G288/G293*100</f>
        <v>11.549459118993822</v>
      </c>
      <c r="I288" s="13">
        <f t="shared" si="3"/>
        <v>8081.73116</v>
      </c>
      <c r="J288" s="14">
        <f>I288/I293*100</f>
        <v>10.097952402040656</v>
      </c>
      <c r="K288" s="13">
        <f t="shared" si="4"/>
        <v>40030</v>
      </c>
      <c r="L288" s="14">
        <f>K288/K293*100</f>
        <v>3.083621371660726</v>
      </c>
      <c r="M288" s="13">
        <f t="shared" si="5"/>
        <v>27390.71164</v>
      </c>
      <c r="N288" s="14">
        <f>M288/M293*100</f>
        <v>9.743789427806936</v>
      </c>
    </row>
    <row r="289" spans="1:14" ht="12">
      <c r="A289" s="32"/>
      <c r="B289" s="12" t="s">
        <v>9</v>
      </c>
      <c r="C289" s="13">
        <f t="shared" si="0"/>
        <v>10862</v>
      </c>
      <c r="D289" s="14">
        <f>C289/C293*100</f>
        <v>0.906581689587164</v>
      </c>
      <c r="E289" s="13">
        <f t="shared" si="2"/>
        <v>14963.98129</v>
      </c>
      <c r="F289" s="14">
        <f>E289/E293*100</f>
        <v>7.441950280088777</v>
      </c>
      <c r="G289" s="13">
        <f t="shared" si="1"/>
        <v>6014</v>
      </c>
      <c r="H289" s="14">
        <f>G289/G293*100</f>
        <v>6.012677211013577</v>
      </c>
      <c r="I289" s="13">
        <f t="shared" si="3"/>
        <v>8364.35874</v>
      </c>
      <c r="J289" s="14">
        <f>I289/I293*100</f>
        <v>10.451089594288455</v>
      </c>
      <c r="K289" s="13">
        <f t="shared" si="4"/>
        <v>16876</v>
      </c>
      <c r="L289" s="14">
        <f>K289/K293*100</f>
        <v>1.3000048530638626</v>
      </c>
      <c r="M289" s="13">
        <f t="shared" si="5"/>
        <v>23328.34003</v>
      </c>
      <c r="N289" s="14">
        <f>M289/M293*100</f>
        <v>8.29866839314436</v>
      </c>
    </row>
    <row r="290" spans="1:14" ht="12">
      <c r="A290" s="32"/>
      <c r="B290" s="12" t="s">
        <v>10</v>
      </c>
      <c r="C290" s="13">
        <f t="shared" si="0"/>
        <v>6140</v>
      </c>
      <c r="D290" s="14">
        <f>C290/C293*100</f>
        <v>0.5124665415269</v>
      </c>
      <c r="E290" s="13">
        <f t="shared" si="2"/>
        <v>18452.53985</v>
      </c>
      <c r="F290" s="14">
        <f>E290/E293*100</f>
        <v>9.176894934827658</v>
      </c>
      <c r="G290" s="13">
        <f t="shared" si="1"/>
        <v>3462</v>
      </c>
      <c r="H290" s="14">
        <f>G290/G293*100</f>
        <v>3.4612385275239443</v>
      </c>
      <c r="I290" s="13">
        <f t="shared" si="3"/>
        <v>10576.343480000001</v>
      </c>
      <c r="J290" s="14">
        <f>I290/I293*100</f>
        <v>13.214917810836093</v>
      </c>
      <c r="K290" s="13">
        <f t="shared" si="4"/>
        <v>9602</v>
      </c>
      <c r="L290" s="14">
        <f>K290/K293*100</f>
        <v>0.7396685588480213</v>
      </c>
      <c r="M290" s="13">
        <f t="shared" si="5"/>
        <v>29028.883330000004</v>
      </c>
      <c r="N290" s="14">
        <f>M290/M293*100</f>
        <v>10.326541720034516</v>
      </c>
    </row>
    <row r="291" spans="1:14" ht="12">
      <c r="A291" s="32"/>
      <c r="B291" s="12" t="s">
        <v>11</v>
      </c>
      <c r="C291" s="13">
        <f t="shared" si="0"/>
        <v>1254</v>
      </c>
      <c r="D291" s="14">
        <f>C291/C293*100</f>
        <v>0.10466336206428868</v>
      </c>
      <c r="E291" s="13">
        <f t="shared" si="2"/>
        <v>8295.106549999999</v>
      </c>
      <c r="F291" s="14">
        <f>E291/E293*100</f>
        <v>4.1253573709285725</v>
      </c>
      <c r="G291" s="13">
        <f t="shared" si="1"/>
        <v>1197</v>
      </c>
      <c r="H291" s="14">
        <f>G291/G293*100</f>
        <v>1.1967367179220572</v>
      </c>
      <c r="I291" s="13">
        <f t="shared" si="3"/>
        <v>8282.9229</v>
      </c>
      <c r="J291" s="14">
        <f>I291/I293*100</f>
        <v>10.349337232095278</v>
      </c>
      <c r="K291" s="13">
        <f t="shared" si="4"/>
        <v>2451</v>
      </c>
      <c r="L291" s="14">
        <f>K291/K293*100</f>
        <v>0.18880729407795252</v>
      </c>
      <c r="M291" s="13">
        <f t="shared" si="5"/>
        <v>16578.029449999998</v>
      </c>
      <c r="N291" s="14">
        <f>M291/M293*100</f>
        <v>5.8973578420243635</v>
      </c>
    </row>
    <row r="292" spans="1:14" ht="12">
      <c r="A292" s="32"/>
      <c r="B292" s="15" t="s">
        <v>12</v>
      </c>
      <c r="C292" s="16">
        <f t="shared" si="0"/>
        <v>223</v>
      </c>
      <c r="D292" s="17">
        <f>C292/C293*100</f>
        <v>0.01861238416294767</v>
      </c>
      <c r="E292" s="16">
        <f t="shared" si="2"/>
        <v>3319.7562</v>
      </c>
      <c r="F292" s="17">
        <f>E292/E293*100</f>
        <v>1.6509951532034062</v>
      </c>
      <c r="G292" s="16">
        <f t="shared" si="1"/>
        <v>1030</v>
      </c>
      <c r="H292" s="17">
        <f>G292/G293*100</f>
        <v>1.0297734498410351</v>
      </c>
      <c r="I292" s="16">
        <f t="shared" si="3"/>
        <v>30955.7755</v>
      </c>
      <c r="J292" s="17">
        <f>I292/I293*100</f>
        <v>38.67858771576068</v>
      </c>
      <c r="K292" s="16">
        <f t="shared" si="4"/>
        <v>1253</v>
      </c>
      <c r="L292" s="17">
        <f>K292/K293*100</f>
        <v>0.09652204793132375</v>
      </c>
      <c r="M292" s="13">
        <f t="shared" si="5"/>
        <v>34275.5317</v>
      </c>
      <c r="N292" s="17">
        <f>M292/M293*100</f>
        <v>12.192949485956529</v>
      </c>
    </row>
    <row r="293" spans="1:14" ht="12">
      <c r="A293" s="32"/>
      <c r="B293" s="5" t="s">
        <v>13</v>
      </c>
      <c r="C293" s="19">
        <f aca="true" t="shared" si="6" ref="C293:N293">SUM(C282:C292)</f>
        <v>1198127</v>
      </c>
      <c r="D293" s="18">
        <f t="shared" si="6"/>
        <v>100.00000000000001</v>
      </c>
      <c r="E293" s="19">
        <f>SUM(E282:E292)</f>
        <v>201076.07181999998</v>
      </c>
      <c r="F293" s="18">
        <f t="shared" si="6"/>
        <v>100.00000000000001</v>
      </c>
      <c r="G293" s="19">
        <f t="shared" si="6"/>
        <v>100022</v>
      </c>
      <c r="H293" s="18">
        <f t="shared" si="6"/>
        <v>100</v>
      </c>
      <c r="I293" s="19">
        <f t="shared" si="6"/>
        <v>80033.36556</v>
      </c>
      <c r="J293" s="18">
        <f t="shared" si="6"/>
        <v>100</v>
      </c>
      <c r="K293" s="19">
        <f t="shared" si="6"/>
        <v>1298149</v>
      </c>
      <c r="L293" s="18">
        <f t="shared" si="6"/>
        <v>100.00000000000001</v>
      </c>
      <c r="M293" s="19">
        <f t="shared" si="6"/>
        <v>281109.43738</v>
      </c>
      <c r="N293" s="18">
        <f t="shared" si="6"/>
        <v>100</v>
      </c>
    </row>
    <row r="294" spans="1:14" ht="12">
      <c r="A294" s="25"/>
      <c r="B294" s="23"/>
      <c r="C294" s="11"/>
      <c r="D294" s="22"/>
      <c r="E294" s="11"/>
      <c r="F294" s="22"/>
      <c r="G294" s="11"/>
      <c r="H294" s="22"/>
      <c r="I294" s="11"/>
      <c r="J294" s="22"/>
      <c r="K294" s="11"/>
      <c r="L294" s="22"/>
      <c r="M294" s="11"/>
      <c r="N294" s="22"/>
    </row>
    <row r="295" spans="1:2" ht="12">
      <c r="A295" s="1" t="s">
        <v>76</v>
      </c>
      <c r="B295" s="20"/>
    </row>
    <row r="296" ht="12">
      <c r="A296" s="20" t="s">
        <v>47</v>
      </c>
    </row>
    <row r="297" ht="12">
      <c r="A297" s="20" t="s">
        <v>48</v>
      </c>
    </row>
    <row r="298" ht="12">
      <c r="A298" s="20" t="s">
        <v>49</v>
      </c>
    </row>
    <row r="300" ht="12">
      <c r="C300" s="11"/>
    </row>
  </sheetData>
  <sheetProtection/>
  <mergeCells count="30">
    <mergeCell ref="A222:A233"/>
    <mergeCell ref="A234:A245"/>
    <mergeCell ref="A246:A257"/>
    <mergeCell ref="A258:A269"/>
    <mergeCell ref="A270:A281"/>
    <mergeCell ref="A282:A293"/>
    <mergeCell ref="A150:A161"/>
    <mergeCell ref="A162:A173"/>
    <mergeCell ref="A174:A185"/>
    <mergeCell ref="A186:A197"/>
    <mergeCell ref="A198:A209"/>
    <mergeCell ref="A210:A221"/>
    <mergeCell ref="A78:A89"/>
    <mergeCell ref="A90:A101"/>
    <mergeCell ref="A102:A113"/>
    <mergeCell ref="A114:A125"/>
    <mergeCell ref="A126:A137"/>
    <mergeCell ref="A138:A149"/>
    <mergeCell ref="A6:A17"/>
    <mergeCell ref="A18:A29"/>
    <mergeCell ref="A30:A41"/>
    <mergeCell ref="A42:A53"/>
    <mergeCell ref="A54:A65"/>
    <mergeCell ref="A66:A77"/>
    <mergeCell ref="A1:N1"/>
    <mergeCell ref="A3:N3"/>
    <mergeCell ref="A4:B5"/>
    <mergeCell ref="C4:F4"/>
    <mergeCell ref="G4:J4"/>
    <mergeCell ref="K4:N4"/>
  </mergeCells>
  <printOptions/>
  <pageMargins left="0.5905511811023623" right="0.5905511811023623" top="0.5905511811023623" bottom="0.5905511811023623" header="0.5118110236220472" footer="0.3937007874015748"/>
  <pageSetup firstPageNumber="155" useFirstPageNumber="1" horizontalDpi="300" verticalDpi="300" orientation="portrait" paperSize="9" scale="99" r:id="rId2"/>
  <headerFooter alignWithMargins="0">
    <oddFooter>&amp;C&amp;"Times New Roman,標準"&amp;10- &amp;P -</oddFooter>
  </headerFooter>
  <rowBreaks count="4" manualBreakCount="4">
    <brk id="65" max="255" man="1"/>
    <brk id="125" max="255" man="1"/>
    <brk id="185" max="255" man="1"/>
    <brk id="245" max="255" man="1"/>
  </rowBreaks>
  <ignoredErrors>
    <ignoredError sqref="D282:D292 E283:M292 E282:K282 L282:M282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0"/>
  <sheetViews>
    <sheetView showGridLines="0" view="pageBreakPreview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N1"/>
    </sheetView>
  </sheetViews>
  <sheetFormatPr defaultColWidth="9.125" defaultRowHeight="12.75"/>
  <cols>
    <col min="1" max="1" width="3.00390625" style="1" customWidth="1"/>
    <col min="2" max="2" width="12.375" style="1" customWidth="1"/>
    <col min="3" max="3" width="8.50390625" style="1" customWidth="1"/>
    <col min="4" max="4" width="5.625" style="1" customWidth="1"/>
    <col min="5" max="5" width="8.50390625" style="1" customWidth="1"/>
    <col min="6" max="6" width="5.625" style="21" customWidth="1"/>
    <col min="7" max="7" width="8.50390625" style="1" customWidth="1"/>
    <col min="8" max="8" width="5.625" style="1" customWidth="1"/>
    <col min="9" max="9" width="8.50390625" style="1" customWidth="1"/>
    <col min="10" max="10" width="5.625" style="1" customWidth="1"/>
    <col min="11" max="11" width="8.50390625" style="1" customWidth="1"/>
    <col min="12" max="12" width="5.625" style="21" customWidth="1"/>
    <col min="13" max="13" width="8.50390625" style="1" customWidth="1"/>
    <col min="14" max="14" width="5.625" style="21" customWidth="1"/>
    <col min="15" max="16384" width="9.125" style="1" customWidth="1"/>
  </cols>
  <sheetData>
    <row r="1" spans="1:14" ht="14.25">
      <c r="A1" s="33" t="s">
        <v>75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4.25">
      <c r="A2" s="2"/>
      <c r="B2" s="3"/>
      <c r="C2" s="3"/>
      <c r="D2" s="3"/>
      <c r="E2" s="3"/>
      <c r="F2" s="4"/>
      <c r="G2" s="3"/>
      <c r="H2" s="3"/>
      <c r="I2" s="3"/>
      <c r="J2" s="3"/>
      <c r="K2" s="3"/>
      <c r="L2" s="4"/>
      <c r="M2" s="3"/>
      <c r="N2" s="4"/>
    </row>
    <row r="3" spans="1:14" ht="12">
      <c r="A3" s="35" t="s">
        <v>46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2">
      <c r="A4" s="37" t="s">
        <v>14</v>
      </c>
      <c r="B4" s="38"/>
      <c r="C4" s="41" t="s">
        <v>15</v>
      </c>
      <c r="D4" s="41"/>
      <c r="E4" s="41"/>
      <c r="F4" s="41"/>
      <c r="G4" s="41" t="s">
        <v>16</v>
      </c>
      <c r="H4" s="41"/>
      <c r="I4" s="41"/>
      <c r="J4" s="41"/>
      <c r="K4" s="41" t="s">
        <v>17</v>
      </c>
      <c r="L4" s="41"/>
      <c r="M4" s="41"/>
      <c r="N4" s="41"/>
    </row>
    <row r="5" spans="1:14" ht="12">
      <c r="A5" s="39"/>
      <c r="B5" s="40"/>
      <c r="C5" s="6" t="s">
        <v>0</v>
      </c>
      <c r="D5" s="7" t="s">
        <v>1</v>
      </c>
      <c r="E5" s="6" t="s">
        <v>2</v>
      </c>
      <c r="F5" s="7" t="s">
        <v>1</v>
      </c>
      <c r="G5" s="6" t="s">
        <v>0</v>
      </c>
      <c r="H5" s="7" t="s">
        <v>1</v>
      </c>
      <c r="I5" s="6" t="s">
        <v>2</v>
      </c>
      <c r="J5" s="7" t="s">
        <v>1</v>
      </c>
      <c r="K5" s="6" t="s">
        <v>0</v>
      </c>
      <c r="L5" s="7" t="s">
        <v>1</v>
      </c>
      <c r="M5" s="6" t="s">
        <v>2</v>
      </c>
      <c r="N5" s="7" t="s">
        <v>1</v>
      </c>
    </row>
    <row r="6" spans="1:14" ht="12">
      <c r="A6" s="42" t="s">
        <v>18</v>
      </c>
      <c r="B6" s="8" t="s">
        <v>3</v>
      </c>
      <c r="C6" s="9">
        <v>10741</v>
      </c>
      <c r="D6" s="10">
        <f>C6/C15*100</f>
        <v>9.32783326096396</v>
      </c>
      <c r="E6" s="26">
        <v>770501.6</v>
      </c>
      <c r="F6" s="10">
        <f>E6/E15*100</f>
        <v>2.492920282871094</v>
      </c>
      <c r="G6" s="9">
        <v>317</v>
      </c>
      <c r="H6" s="10">
        <f>G6/G15*100</f>
        <v>9.309838472834068</v>
      </c>
      <c r="I6" s="26">
        <v>15699.91</v>
      </c>
      <c r="J6" s="10">
        <f>I6/I15*100</f>
        <v>0.2049590427540082</v>
      </c>
      <c r="K6" s="9">
        <f>C6+G6</f>
        <v>11058</v>
      </c>
      <c r="L6" s="10">
        <f>K6/K15*100</f>
        <v>9.327316435409726</v>
      </c>
      <c r="M6" s="26">
        <f>E6+I6</f>
        <v>786201.51</v>
      </c>
      <c r="N6" s="10">
        <f>M6/M15*100</f>
        <v>2.038501817204331</v>
      </c>
    </row>
    <row r="7" spans="1:14" ht="12">
      <c r="A7" s="43"/>
      <c r="B7" s="12" t="s">
        <v>5</v>
      </c>
      <c r="C7" s="13">
        <v>65824</v>
      </c>
      <c r="D7" s="14">
        <f>C7/C15*100</f>
        <v>57.16369952236213</v>
      </c>
      <c r="E7" s="27">
        <v>9740615.84</v>
      </c>
      <c r="F7" s="14">
        <f>E7/E15*100</f>
        <v>31.51528665896535</v>
      </c>
      <c r="G7" s="13">
        <v>584</v>
      </c>
      <c r="H7" s="14">
        <f>G7/G15*100</f>
        <v>17.151248164464022</v>
      </c>
      <c r="I7" s="27">
        <v>93459.15</v>
      </c>
      <c r="J7" s="14">
        <f>I7/I15*100</f>
        <v>1.220089664246691</v>
      </c>
      <c r="K7" s="13">
        <f aca="true" t="shared" si="0" ref="K7:K14">C7+G7</f>
        <v>66408</v>
      </c>
      <c r="L7" s="14">
        <f>K7/K15*100</f>
        <v>56.014508034245715</v>
      </c>
      <c r="M7" s="27">
        <f aca="true" t="shared" si="1" ref="M7:M14">E7+I7</f>
        <v>9834074.99</v>
      </c>
      <c r="N7" s="14">
        <f>M7/M15*100</f>
        <v>25.498271731427565</v>
      </c>
    </row>
    <row r="8" spans="1:14" ht="12">
      <c r="A8" s="43"/>
      <c r="B8" s="12" t="s">
        <v>6</v>
      </c>
      <c r="C8" s="13">
        <v>22460</v>
      </c>
      <c r="D8" s="14">
        <f>C8/C15*100</f>
        <v>19.504993486756405</v>
      </c>
      <c r="E8" s="27">
        <v>5220184.89</v>
      </c>
      <c r="F8" s="14">
        <f>E8/E15*100</f>
        <v>16.889653172190958</v>
      </c>
      <c r="G8" s="13">
        <v>410</v>
      </c>
      <c r="H8" s="14">
        <f>G8/G15*100</f>
        <v>12.041116005873716</v>
      </c>
      <c r="I8" s="27">
        <v>99768.7</v>
      </c>
      <c r="J8" s="14">
        <f>I8/I15*100</f>
        <v>1.302459520392908</v>
      </c>
      <c r="K8" s="13">
        <f t="shared" si="0"/>
        <v>22870</v>
      </c>
      <c r="L8" s="14">
        <f>K8/K15*100</f>
        <v>19.290624604613893</v>
      </c>
      <c r="M8" s="27">
        <f t="shared" si="1"/>
        <v>5319953.59</v>
      </c>
      <c r="N8" s="14">
        <f>M8/M15*100</f>
        <v>13.793836469046852</v>
      </c>
    </row>
    <row r="9" spans="1:14" ht="12">
      <c r="A9" s="43"/>
      <c r="B9" s="12" t="s">
        <v>7</v>
      </c>
      <c r="C9" s="13">
        <v>7764</v>
      </c>
      <c r="D9" s="14">
        <f>C9/C15*100</f>
        <v>6.742509769865393</v>
      </c>
      <c r="E9" s="27">
        <v>2904520.27</v>
      </c>
      <c r="F9" s="14">
        <f>E9/E15*100</f>
        <v>9.397433429201477</v>
      </c>
      <c r="G9" s="13">
        <v>551</v>
      </c>
      <c r="H9" s="14">
        <f>G9/G15*100</f>
        <v>16.18208516886931</v>
      </c>
      <c r="I9" s="27">
        <v>213960.64</v>
      </c>
      <c r="J9" s="14">
        <f>I9/I15*100</f>
        <v>2.7932114235963748</v>
      </c>
      <c r="K9" s="13">
        <f t="shared" si="0"/>
        <v>8315</v>
      </c>
      <c r="L9" s="14">
        <f>K9/K15*100</f>
        <v>7.01362236936443</v>
      </c>
      <c r="M9" s="27">
        <f t="shared" si="1"/>
        <v>3118480.91</v>
      </c>
      <c r="N9" s="14">
        <f>M9/M15*100</f>
        <v>8.085750181212468</v>
      </c>
    </row>
    <row r="10" spans="1:14" ht="12">
      <c r="A10" s="43"/>
      <c r="B10" s="12" t="s">
        <v>8</v>
      </c>
      <c r="C10" s="13">
        <v>4677</v>
      </c>
      <c r="D10" s="14">
        <f>C10/C15*100</f>
        <v>4.0616587060356055</v>
      </c>
      <c r="E10" s="27">
        <v>3226547.84</v>
      </c>
      <c r="F10" s="14">
        <f>E10/E15*100</f>
        <v>10.43933789883099</v>
      </c>
      <c r="G10" s="13">
        <v>611</v>
      </c>
      <c r="H10" s="14">
        <f>G10/G15*100</f>
        <v>17.944199706314244</v>
      </c>
      <c r="I10" s="27">
        <v>436303.97</v>
      </c>
      <c r="J10" s="14">
        <f>I10/I15*100</f>
        <v>5.695857112618703</v>
      </c>
      <c r="K10" s="13">
        <f t="shared" si="0"/>
        <v>5288</v>
      </c>
      <c r="L10" s="14">
        <f>K10/K15*100</f>
        <v>4.4603770401923155</v>
      </c>
      <c r="M10" s="27">
        <f t="shared" si="1"/>
        <v>3662851.8099999996</v>
      </c>
      <c r="N10" s="14">
        <f>M10/M15*100</f>
        <v>9.497221737509982</v>
      </c>
    </row>
    <row r="11" spans="1:14" ht="12">
      <c r="A11" s="43"/>
      <c r="B11" s="12" t="s">
        <v>9</v>
      </c>
      <c r="C11" s="13">
        <v>2330</v>
      </c>
      <c r="D11" s="14">
        <f>C11/C15*100</f>
        <v>2.0234476769431176</v>
      </c>
      <c r="E11" s="27">
        <v>3127277.22</v>
      </c>
      <c r="F11" s="14">
        <f>E11/E15*100</f>
        <v>10.118152657825407</v>
      </c>
      <c r="G11" s="13">
        <v>407</v>
      </c>
      <c r="H11" s="14">
        <f>G11/G15*100</f>
        <v>11.953010279001468</v>
      </c>
      <c r="I11" s="27">
        <v>567282.26</v>
      </c>
      <c r="J11" s="14">
        <f>I11/I15*100</f>
        <v>7.405751305639995</v>
      </c>
      <c r="K11" s="13">
        <f t="shared" si="0"/>
        <v>2737</v>
      </c>
      <c r="L11" s="14">
        <f>K11/K15*100</f>
        <v>2.30863312386656</v>
      </c>
      <c r="M11" s="27">
        <f t="shared" si="1"/>
        <v>3694559.4800000004</v>
      </c>
      <c r="N11" s="14">
        <f>M11/M15*100</f>
        <v>9.579434938695918</v>
      </c>
    </row>
    <row r="12" spans="1:14" ht="12">
      <c r="A12" s="43"/>
      <c r="B12" s="12" t="s">
        <v>10</v>
      </c>
      <c r="C12" s="13">
        <v>1121</v>
      </c>
      <c r="D12" s="14">
        <f>C12/C15*100</f>
        <v>0.9735128093790707</v>
      </c>
      <c r="E12" s="27">
        <v>3260514.63</v>
      </c>
      <c r="F12" s="14">
        <f>E12/E15*100</f>
        <v>10.549235788381154</v>
      </c>
      <c r="G12" s="13">
        <v>285</v>
      </c>
      <c r="H12" s="14">
        <f>G12/G15*100</f>
        <v>8.370044052863436</v>
      </c>
      <c r="I12" s="27">
        <v>891785.21</v>
      </c>
      <c r="J12" s="14">
        <f>I12/I15*100</f>
        <v>11.642069475798406</v>
      </c>
      <c r="K12" s="13">
        <f t="shared" si="0"/>
        <v>1406</v>
      </c>
      <c r="L12" s="14">
        <f>K12/K15*100</f>
        <v>1.1859474505503775</v>
      </c>
      <c r="M12" s="27">
        <f t="shared" si="1"/>
        <v>4152299.84</v>
      </c>
      <c r="N12" s="14">
        <f>M12/M15*100</f>
        <v>10.766286583979282</v>
      </c>
    </row>
    <row r="13" spans="1:14" ht="12">
      <c r="A13" s="43"/>
      <c r="B13" s="12" t="s">
        <v>11</v>
      </c>
      <c r="C13" s="13">
        <v>142</v>
      </c>
      <c r="D13" s="14">
        <f>C13/C15*100</f>
        <v>0.12331741207121147</v>
      </c>
      <c r="E13" s="27">
        <v>891445.49</v>
      </c>
      <c r="F13" s="14">
        <f>E13/E15*100</f>
        <v>2.884228330083884</v>
      </c>
      <c r="G13" s="13">
        <v>119</v>
      </c>
      <c r="H13" s="14">
        <f>G13/G15*100</f>
        <v>3.4948604992657852</v>
      </c>
      <c r="I13" s="27">
        <v>835246.74</v>
      </c>
      <c r="J13" s="14">
        <f>I13/I15*100</f>
        <v>10.90397157014314</v>
      </c>
      <c r="K13" s="13">
        <f t="shared" si="0"/>
        <v>261</v>
      </c>
      <c r="L13" s="14">
        <f>K13/K15*100</f>
        <v>0.22015098477499895</v>
      </c>
      <c r="M13" s="27">
        <f t="shared" si="1"/>
        <v>1726692.23</v>
      </c>
      <c r="N13" s="14">
        <f>M13/M15*100</f>
        <v>4.477052261840096</v>
      </c>
    </row>
    <row r="14" spans="1:14" ht="12">
      <c r="A14" s="43"/>
      <c r="B14" s="15" t="s">
        <v>12</v>
      </c>
      <c r="C14" s="16">
        <v>91</v>
      </c>
      <c r="D14" s="17">
        <f>C14/C15*100</f>
        <v>0.0790273556231003</v>
      </c>
      <c r="E14" s="28">
        <v>1765983.02</v>
      </c>
      <c r="F14" s="17">
        <f>E14/E15*100</f>
        <v>5.713751781649705</v>
      </c>
      <c r="G14" s="16">
        <v>121</v>
      </c>
      <c r="H14" s="17">
        <f>G14/G15*100</f>
        <v>3.55359765051395</v>
      </c>
      <c r="I14" s="28">
        <v>4506516.51</v>
      </c>
      <c r="J14" s="17">
        <f>I14/I15*100</f>
        <v>58.83163088480977</v>
      </c>
      <c r="K14" s="16">
        <f t="shared" si="0"/>
        <v>212</v>
      </c>
      <c r="L14" s="17">
        <f>K14/K15*100</f>
        <v>0.1788199569819915</v>
      </c>
      <c r="M14" s="28">
        <f t="shared" si="1"/>
        <v>6272499.529999999</v>
      </c>
      <c r="N14" s="17">
        <f>M14/M15*100</f>
        <v>16.263644279083504</v>
      </c>
    </row>
    <row r="15" spans="1:14" ht="12">
      <c r="A15" s="44"/>
      <c r="B15" s="5" t="s">
        <v>13</v>
      </c>
      <c r="C15" s="9">
        <f aca="true" t="shared" si="2" ref="C15:N15">SUM(C6:C14)</f>
        <v>115150</v>
      </c>
      <c r="D15" s="18">
        <f t="shared" si="2"/>
        <v>100</v>
      </c>
      <c r="E15" s="26">
        <f t="shared" si="2"/>
        <v>30907590.799999993</v>
      </c>
      <c r="F15" s="18">
        <f t="shared" si="2"/>
        <v>100.00000000000003</v>
      </c>
      <c r="G15" s="9">
        <f t="shared" si="2"/>
        <v>3405</v>
      </c>
      <c r="H15" s="18">
        <f t="shared" si="2"/>
        <v>100</v>
      </c>
      <c r="I15" s="26">
        <f t="shared" si="2"/>
        <v>7660023.09</v>
      </c>
      <c r="J15" s="18">
        <f t="shared" si="2"/>
        <v>100</v>
      </c>
      <c r="K15" s="9">
        <f t="shared" si="2"/>
        <v>118555</v>
      </c>
      <c r="L15" s="18">
        <f t="shared" si="2"/>
        <v>100</v>
      </c>
      <c r="M15" s="26">
        <f t="shared" si="2"/>
        <v>38567613.89</v>
      </c>
      <c r="N15" s="18">
        <f t="shared" si="2"/>
        <v>100</v>
      </c>
    </row>
    <row r="16" spans="1:14" ht="12" customHeight="1">
      <c r="A16" s="42" t="s">
        <v>19</v>
      </c>
      <c r="B16" s="8" t="s">
        <v>3</v>
      </c>
      <c r="C16" s="9">
        <v>6595</v>
      </c>
      <c r="D16" s="10">
        <f>C16/C25*100</f>
        <v>21.301679586563306</v>
      </c>
      <c r="E16" s="26">
        <v>487410.81</v>
      </c>
      <c r="F16" s="10">
        <f>E16/E25*100</f>
        <v>6.218261956201005</v>
      </c>
      <c r="G16" s="9">
        <v>172</v>
      </c>
      <c r="H16" s="10">
        <f>G16/G25*100</f>
        <v>12.912912912912914</v>
      </c>
      <c r="I16" s="26">
        <v>10402.47</v>
      </c>
      <c r="J16" s="10">
        <f>I16/I25*100</f>
        <v>0.34339169374938167</v>
      </c>
      <c r="K16" s="9">
        <f>C16+G16</f>
        <v>6767</v>
      </c>
      <c r="L16" s="10">
        <f>K16/K25*100</f>
        <v>20.955654651306826</v>
      </c>
      <c r="M16" s="26">
        <f>E16+I16</f>
        <v>497813.27999999997</v>
      </c>
      <c r="N16" s="10">
        <f>M16/M25*100</f>
        <v>4.580665006885785</v>
      </c>
    </row>
    <row r="17" spans="1:14" ht="12">
      <c r="A17" s="43"/>
      <c r="B17" s="12" t="s">
        <v>5</v>
      </c>
      <c r="C17" s="13">
        <v>17746</v>
      </c>
      <c r="D17" s="14">
        <f>C17/C25*100</f>
        <v>57.31912144702842</v>
      </c>
      <c r="E17" s="27">
        <v>2305284.43</v>
      </c>
      <c r="F17" s="14">
        <f>E17/E25*100</f>
        <v>29.410226804964623</v>
      </c>
      <c r="G17" s="13">
        <v>330</v>
      </c>
      <c r="H17" s="14">
        <f>G17/G25*100</f>
        <v>24.774774774774773</v>
      </c>
      <c r="I17" s="27">
        <v>47949.97</v>
      </c>
      <c r="J17" s="14">
        <f>I17/I25*100</f>
        <v>1.5828568997105532</v>
      </c>
      <c r="K17" s="13">
        <f aca="true" t="shared" si="3" ref="K17:K24">C17+G17</f>
        <v>18076</v>
      </c>
      <c r="L17" s="14">
        <f>K17/K25*100</f>
        <v>55.97671249845163</v>
      </c>
      <c r="M17" s="27">
        <f aca="true" t="shared" si="4" ref="M17:M24">E17+I17</f>
        <v>2353234.4000000004</v>
      </c>
      <c r="N17" s="14">
        <f>M17/M25*100</f>
        <v>21.653457033287395</v>
      </c>
    </row>
    <row r="18" spans="1:14" ht="12">
      <c r="A18" s="43"/>
      <c r="B18" s="12" t="s">
        <v>6</v>
      </c>
      <c r="C18" s="13">
        <v>2750</v>
      </c>
      <c r="D18" s="14">
        <f>C18/C25*100</f>
        <v>8.882428940568476</v>
      </c>
      <c r="E18" s="27">
        <v>661385.53</v>
      </c>
      <c r="F18" s="14">
        <f>E18/E25*100</f>
        <v>8.437786760578492</v>
      </c>
      <c r="G18" s="13">
        <v>183</v>
      </c>
      <c r="H18" s="14">
        <f>G18/G25*100</f>
        <v>13.73873873873874</v>
      </c>
      <c r="I18" s="27">
        <v>44868.81</v>
      </c>
      <c r="J18" s="14">
        <f>I18/I25*100</f>
        <v>1.4811459838306855</v>
      </c>
      <c r="K18" s="13">
        <f t="shared" si="3"/>
        <v>2933</v>
      </c>
      <c r="L18" s="14">
        <f>K18/K25*100</f>
        <v>9.082744952310168</v>
      </c>
      <c r="M18" s="27">
        <f t="shared" si="4"/>
        <v>706254.3400000001</v>
      </c>
      <c r="N18" s="14">
        <f>M18/M25*100</f>
        <v>6.4986505406187955</v>
      </c>
    </row>
    <row r="19" spans="1:14" ht="12">
      <c r="A19" s="43"/>
      <c r="B19" s="12" t="s">
        <v>7</v>
      </c>
      <c r="C19" s="13">
        <v>1775</v>
      </c>
      <c r="D19" s="14">
        <f>C19/C25*100</f>
        <v>5.733204134366925</v>
      </c>
      <c r="E19" s="27">
        <v>661050.68</v>
      </c>
      <c r="F19" s="14">
        <f>E19/E25*100</f>
        <v>8.43351483026157</v>
      </c>
      <c r="G19" s="13">
        <v>198</v>
      </c>
      <c r="H19" s="14">
        <f>G19/G25*100</f>
        <v>14.864864864864865</v>
      </c>
      <c r="I19" s="27">
        <v>76027.83</v>
      </c>
      <c r="J19" s="14">
        <f>I19/I25*100</f>
        <v>2.5097236825282887</v>
      </c>
      <c r="K19" s="13">
        <f t="shared" si="3"/>
        <v>1973</v>
      </c>
      <c r="L19" s="14">
        <f>K19/K25*100</f>
        <v>6.1098724142202405</v>
      </c>
      <c r="M19" s="27">
        <f t="shared" si="4"/>
        <v>737078.51</v>
      </c>
      <c r="N19" s="14">
        <f>M19/M25*100</f>
        <v>6.782281376833728</v>
      </c>
    </row>
    <row r="20" spans="1:14" ht="12">
      <c r="A20" s="43"/>
      <c r="B20" s="12" t="s">
        <v>8</v>
      </c>
      <c r="C20" s="13">
        <v>973</v>
      </c>
      <c r="D20" s="14">
        <f>C20/C25*100</f>
        <v>3.142764857881137</v>
      </c>
      <c r="E20" s="27">
        <v>680328.79</v>
      </c>
      <c r="F20" s="14">
        <f>E20/E25*100</f>
        <v>8.679460007391429</v>
      </c>
      <c r="G20" s="13">
        <v>196</v>
      </c>
      <c r="H20" s="14">
        <f>G20/G25*100</f>
        <v>14.714714714714713</v>
      </c>
      <c r="I20" s="27">
        <v>140031.87</v>
      </c>
      <c r="J20" s="14">
        <f>I20/I25*100</f>
        <v>4.622534938163073</v>
      </c>
      <c r="K20" s="13">
        <f t="shared" si="3"/>
        <v>1169</v>
      </c>
      <c r="L20" s="14">
        <f>K20/K25*100</f>
        <v>3.6200916635699243</v>
      </c>
      <c r="M20" s="27">
        <f t="shared" si="4"/>
        <v>820360.66</v>
      </c>
      <c r="N20" s="14">
        <f>M20/M25*100</f>
        <v>7.548608121277374</v>
      </c>
    </row>
    <row r="21" spans="1:14" ht="12">
      <c r="A21" s="43"/>
      <c r="B21" s="12" t="s">
        <v>9</v>
      </c>
      <c r="C21" s="13">
        <v>611</v>
      </c>
      <c r="D21" s="14">
        <f>C21/C25*100</f>
        <v>1.973514211886305</v>
      </c>
      <c r="E21" s="27">
        <v>863172.39</v>
      </c>
      <c r="F21" s="14">
        <f>E21/E25*100</f>
        <v>11.012131705450063</v>
      </c>
      <c r="G21" s="13">
        <v>121</v>
      </c>
      <c r="H21" s="14">
        <f>G21/G25*100</f>
        <v>9.084084084084084</v>
      </c>
      <c r="I21" s="27">
        <v>170230.56</v>
      </c>
      <c r="J21" s="14">
        <f>I21/I25*100</f>
        <v>5.619411574972649</v>
      </c>
      <c r="K21" s="13">
        <f t="shared" si="3"/>
        <v>732</v>
      </c>
      <c r="L21" s="14">
        <f>K21/K25*100</f>
        <v>2.266815310293571</v>
      </c>
      <c r="M21" s="27">
        <f t="shared" si="4"/>
        <v>1033402.95</v>
      </c>
      <c r="N21" s="14">
        <f>M21/M25*100</f>
        <v>9.508932206624822</v>
      </c>
    </row>
    <row r="22" spans="1:14" ht="12">
      <c r="A22" s="43"/>
      <c r="B22" s="12" t="s">
        <v>10</v>
      </c>
      <c r="C22" s="13">
        <v>413</v>
      </c>
      <c r="D22" s="14">
        <f>C22/C25*100</f>
        <v>1.3339793281653747</v>
      </c>
      <c r="E22" s="27">
        <v>1267621.18</v>
      </c>
      <c r="F22" s="14">
        <f>E22/E25*100</f>
        <v>16.171985513551956</v>
      </c>
      <c r="G22" s="13">
        <v>81</v>
      </c>
      <c r="H22" s="14">
        <f>G22/G25*100</f>
        <v>6.081081081081082</v>
      </c>
      <c r="I22" s="27">
        <v>241961.38</v>
      </c>
      <c r="J22" s="14">
        <f>I22/I25*100</f>
        <v>7.987288413245869</v>
      </c>
      <c r="K22" s="13">
        <f t="shared" si="3"/>
        <v>494</v>
      </c>
      <c r="L22" s="14">
        <f>K22/K25*100</f>
        <v>1.529790660225443</v>
      </c>
      <c r="M22" s="27">
        <f t="shared" si="4"/>
        <v>1509582.56</v>
      </c>
      <c r="N22" s="14">
        <f>M22/M25*100</f>
        <v>13.890533429716983</v>
      </c>
    </row>
    <row r="23" spans="1:14" ht="12">
      <c r="A23" s="43"/>
      <c r="B23" s="12" t="s">
        <v>11</v>
      </c>
      <c r="C23" s="13">
        <v>79</v>
      </c>
      <c r="D23" s="14">
        <f>C23/C25*100</f>
        <v>0.25516795865633074</v>
      </c>
      <c r="E23" s="27">
        <v>515495.06</v>
      </c>
      <c r="F23" s="14">
        <f>E23/E25*100</f>
        <v>6.576553606202444</v>
      </c>
      <c r="G23" s="13">
        <v>23</v>
      </c>
      <c r="H23" s="14">
        <f>G23/G25*100</f>
        <v>1.7267267267267266</v>
      </c>
      <c r="I23" s="27">
        <v>163609.27</v>
      </c>
      <c r="J23" s="14">
        <f>I23/I25*100</f>
        <v>5.400838871767945</v>
      </c>
      <c r="K23" s="13">
        <f t="shared" si="3"/>
        <v>102</v>
      </c>
      <c r="L23" s="14">
        <f>K23/K25*100</f>
        <v>0.315867707172055</v>
      </c>
      <c r="M23" s="27">
        <f t="shared" si="4"/>
        <v>679104.33</v>
      </c>
      <c r="N23" s="14">
        <f>M23/M25*100</f>
        <v>6.248827754164405</v>
      </c>
    </row>
    <row r="24" spans="1:14" ht="12">
      <c r="A24" s="43"/>
      <c r="B24" s="15" t="s">
        <v>12</v>
      </c>
      <c r="C24" s="16">
        <v>18</v>
      </c>
      <c r="D24" s="17">
        <f>C24/C25*100</f>
        <v>0.05813953488372093</v>
      </c>
      <c r="E24" s="28">
        <v>396628.05</v>
      </c>
      <c r="F24" s="17">
        <f>E24/E25*100</f>
        <v>5.060078815398431</v>
      </c>
      <c r="G24" s="16">
        <v>28</v>
      </c>
      <c r="H24" s="17">
        <f>G24/G25*100</f>
        <v>2.1021021021021022</v>
      </c>
      <c r="I24" s="28">
        <v>2134248.54</v>
      </c>
      <c r="J24" s="17">
        <f>I24/I25*100</f>
        <v>70.45280794203154</v>
      </c>
      <c r="K24" s="16">
        <f t="shared" si="3"/>
        <v>46</v>
      </c>
      <c r="L24" s="17">
        <f>K24/K25*100</f>
        <v>0.14245014245014245</v>
      </c>
      <c r="M24" s="28">
        <f t="shared" si="4"/>
        <v>2530876.59</v>
      </c>
      <c r="N24" s="17">
        <f>M24/M25*100</f>
        <v>23.288044530590707</v>
      </c>
    </row>
    <row r="25" spans="1:14" ht="12">
      <c r="A25" s="44"/>
      <c r="B25" s="5" t="s">
        <v>13</v>
      </c>
      <c r="C25" s="9">
        <f aca="true" t="shared" si="5" ref="C25:N25">SUM(C16:C24)</f>
        <v>30960</v>
      </c>
      <c r="D25" s="18">
        <f t="shared" si="5"/>
        <v>100</v>
      </c>
      <c r="E25" s="26">
        <f t="shared" si="5"/>
        <v>7838376.919999999</v>
      </c>
      <c r="F25" s="18">
        <f t="shared" si="5"/>
        <v>100</v>
      </c>
      <c r="G25" s="9">
        <f t="shared" si="5"/>
        <v>1332</v>
      </c>
      <c r="H25" s="18">
        <f t="shared" si="5"/>
        <v>100</v>
      </c>
      <c r="I25" s="26">
        <f t="shared" si="5"/>
        <v>3029330.7</v>
      </c>
      <c r="J25" s="18">
        <f t="shared" si="5"/>
        <v>99.99999999999999</v>
      </c>
      <c r="K25" s="9">
        <f>SUM(K16:K24)</f>
        <v>32292</v>
      </c>
      <c r="L25" s="18">
        <f t="shared" si="5"/>
        <v>100</v>
      </c>
      <c r="M25" s="26">
        <f t="shared" si="5"/>
        <v>10867707.620000001</v>
      </c>
      <c r="N25" s="18">
        <f t="shared" si="5"/>
        <v>100</v>
      </c>
    </row>
    <row r="26" spans="1:14" ht="12" customHeight="1">
      <c r="A26" s="42" t="s">
        <v>20</v>
      </c>
      <c r="B26" s="8" t="s">
        <v>3</v>
      </c>
      <c r="C26" s="9">
        <v>5045</v>
      </c>
      <c r="D26" s="10">
        <f>C26/C35*100</f>
        <v>23.050212454881894</v>
      </c>
      <c r="E26" s="26">
        <v>349852.03</v>
      </c>
      <c r="F26" s="10">
        <f>E26/E35*100</f>
        <v>6.85855219287157</v>
      </c>
      <c r="G26" s="9">
        <v>149</v>
      </c>
      <c r="H26" s="10">
        <f>G26/G35*100</f>
        <v>14.030131826741995</v>
      </c>
      <c r="I26" s="26">
        <v>9897.86</v>
      </c>
      <c r="J26" s="10">
        <f>I26/I35*100</f>
        <v>0.8085538396684331</v>
      </c>
      <c r="K26" s="9">
        <f aca="true" t="shared" si="6" ref="K26:K34">C26+G26</f>
        <v>5194</v>
      </c>
      <c r="L26" s="10">
        <f>K26/K35*100</f>
        <v>22.632794457274827</v>
      </c>
      <c r="M26" s="26">
        <f aca="true" t="shared" si="7" ref="M26:M34">E26+I26</f>
        <v>359749.89</v>
      </c>
      <c r="N26" s="10">
        <f>M26/M35*100</f>
        <v>5.68765180313708</v>
      </c>
    </row>
    <row r="27" spans="1:14" ht="12">
      <c r="A27" s="43"/>
      <c r="B27" s="12" t="s">
        <v>5</v>
      </c>
      <c r="C27" s="13">
        <v>10475</v>
      </c>
      <c r="D27" s="14">
        <f>C27/C35*100</f>
        <v>47.85945995339699</v>
      </c>
      <c r="E27" s="27">
        <v>1462491.89</v>
      </c>
      <c r="F27" s="14">
        <f>E27/E35*100</f>
        <v>28.670912554706014</v>
      </c>
      <c r="G27" s="13">
        <v>268</v>
      </c>
      <c r="H27" s="14">
        <f>G27/G35*100</f>
        <v>25.235404896421848</v>
      </c>
      <c r="I27" s="27">
        <v>39629.78</v>
      </c>
      <c r="J27" s="14">
        <f>I27/I35*100</f>
        <v>3.2373473441951366</v>
      </c>
      <c r="K27" s="13">
        <f t="shared" si="6"/>
        <v>10743</v>
      </c>
      <c r="L27" s="14">
        <f>K27/K35*100</f>
        <v>46.812497276569786</v>
      </c>
      <c r="M27" s="27">
        <f t="shared" si="7"/>
        <v>1502121.67</v>
      </c>
      <c r="N27" s="14">
        <f>M27/M35*100</f>
        <v>23.74856883182586</v>
      </c>
    </row>
    <row r="28" spans="1:14" ht="12">
      <c r="A28" s="43"/>
      <c r="B28" s="12" t="s">
        <v>6</v>
      </c>
      <c r="C28" s="13">
        <v>3123</v>
      </c>
      <c r="D28" s="14">
        <f>C28/C35*100</f>
        <v>14.268744003289624</v>
      </c>
      <c r="E28" s="27">
        <v>754210.73</v>
      </c>
      <c r="F28" s="14">
        <f>E28/E35*100</f>
        <v>14.785661401275183</v>
      </c>
      <c r="G28" s="13">
        <v>167</v>
      </c>
      <c r="H28" s="14">
        <f>G28/G35*100</f>
        <v>15.725047080979285</v>
      </c>
      <c r="I28" s="27">
        <v>40599.45</v>
      </c>
      <c r="J28" s="14">
        <f>I28/I35*100</f>
        <v>3.3165594568852828</v>
      </c>
      <c r="K28" s="13">
        <f t="shared" si="6"/>
        <v>3290</v>
      </c>
      <c r="L28" s="14">
        <f>K28/K35*100</f>
        <v>14.336136650834458</v>
      </c>
      <c r="M28" s="27">
        <f t="shared" si="7"/>
        <v>794810.1799999999</v>
      </c>
      <c r="N28" s="14">
        <f>M28/M35*100</f>
        <v>12.56596229516208</v>
      </c>
    </row>
    <row r="29" spans="1:14" ht="12">
      <c r="A29" s="43"/>
      <c r="B29" s="12" t="s">
        <v>7</v>
      </c>
      <c r="C29" s="13">
        <v>1949</v>
      </c>
      <c r="D29" s="14">
        <f>C29/C35*100</f>
        <v>8.904829350756156</v>
      </c>
      <c r="E29" s="27">
        <v>730218.58</v>
      </c>
      <c r="F29" s="14">
        <f>E29/E35*100</f>
        <v>14.315315658264332</v>
      </c>
      <c r="G29" s="13">
        <v>185</v>
      </c>
      <c r="H29" s="14">
        <f>G29/G35*100</f>
        <v>17.419962335216574</v>
      </c>
      <c r="I29" s="27">
        <v>71261.75</v>
      </c>
      <c r="J29" s="14">
        <f>I29/I35*100</f>
        <v>5.82135548330568</v>
      </c>
      <c r="K29" s="13">
        <f t="shared" si="6"/>
        <v>2134</v>
      </c>
      <c r="L29" s="14">
        <f>K29/K35*100</f>
        <v>9.298880125495664</v>
      </c>
      <c r="M29" s="27">
        <f t="shared" si="7"/>
        <v>801480.33</v>
      </c>
      <c r="N29" s="14">
        <f>M29/M35*100</f>
        <v>12.671417478691657</v>
      </c>
    </row>
    <row r="30" spans="1:14" ht="12">
      <c r="A30" s="43"/>
      <c r="B30" s="12" t="s">
        <v>8</v>
      </c>
      <c r="C30" s="13">
        <v>798</v>
      </c>
      <c r="D30" s="14">
        <f>C30/C35*100</f>
        <v>3.6459999086215564</v>
      </c>
      <c r="E30" s="27">
        <v>543644.58</v>
      </c>
      <c r="F30" s="14">
        <f>E30/E35*100</f>
        <v>10.657690699412958</v>
      </c>
      <c r="G30" s="13">
        <v>140</v>
      </c>
      <c r="H30" s="14">
        <f>G30/G35*100</f>
        <v>13.182674199623351</v>
      </c>
      <c r="I30" s="27">
        <v>95321.37</v>
      </c>
      <c r="J30" s="14">
        <f>I30/I35*100</f>
        <v>7.786780143986213</v>
      </c>
      <c r="K30" s="13">
        <f t="shared" si="6"/>
        <v>938</v>
      </c>
      <c r="L30" s="14">
        <f>K30/K35*100</f>
        <v>4.087324066408122</v>
      </c>
      <c r="M30" s="27">
        <f t="shared" si="7"/>
        <v>638965.95</v>
      </c>
      <c r="N30" s="14">
        <f>M30/M35*100</f>
        <v>10.102062401355278</v>
      </c>
    </row>
    <row r="31" spans="1:14" ht="12">
      <c r="A31" s="43"/>
      <c r="B31" s="12" t="s">
        <v>9</v>
      </c>
      <c r="C31" s="13">
        <v>309</v>
      </c>
      <c r="D31" s="14">
        <f>C31/C35*100</f>
        <v>1.4117969570978206</v>
      </c>
      <c r="E31" s="27">
        <v>432178.05</v>
      </c>
      <c r="F31" s="14">
        <f>E31/E35*100</f>
        <v>8.472483959971473</v>
      </c>
      <c r="G31" s="13">
        <v>76</v>
      </c>
      <c r="H31" s="14">
        <f>G31/G35*100</f>
        <v>7.1563088512241055</v>
      </c>
      <c r="I31" s="27">
        <v>108586</v>
      </c>
      <c r="J31" s="14">
        <f>I31/I35*100</f>
        <v>8.870364627731295</v>
      </c>
      <c r="K31" s="13">
        <f t="shared" si="6"/>
        <v>385</v>
      </c>
      <c r="L31" s="14">
        <f>K31/K35*100</f>
        <v>1.6776330123316923</v>
      </c>
      <c r="M31" s="27">
        <f t="shared" si="7"/>
        <v>540764.05</v>
      </c>
      <c r="N31" s="14">
        <f>M31/M35*100</f>
        <v>8.54948871298949</v>
      </c>
    </row>
    <row r="32" spans="1:14" ht="12">
      <c r="A32" s="43"/>
      <c r="B32" s="12" t="s">
        <v>10</v>
      </c>
      <c r="C32" s="13">
        <v>144</v>
      </c>
      <c r="D32" s="14">
        <f>C32/C35*100</f>
        <v>0.6579247955407319</v>
      </c>
      <c r="E32" s="27">
        <v>418034.14</v>
      </c>
      <c r="F32" s="14">
        <f>E32/E35*100</f>
        <v>8.195204605764845</v>
      </c>
      <c r="G32" s="13">
        <v>45</v>
      </c>
      <c r="H32" s="14">
        <f>G32/G35*100</f>
        <v>4.23728813559322</v>
      </c>
      <c r="I32" s="27">
        <v>134871.7</v>
      </c>
      <c r="J32" s="14">
        <f>I32/I35*100</f>
        <v>11.017637236494457</v>
      </c>
      <c r="K32" s="13">
        <f t="shared" si="6"/>
        <v>189</v>
      </c>
      <c r="L32" s="14">
        <f>K32/K35*100</f>
        <v>0.8235652969628307</v>
      </c>
      <c r="M32" s="27">
        <f t="shared" si="7"/>
        <v>552905.8400000001</v>
      </c>
      <c r="N32" s="14">
        <f>M32/M35*100</f>
        <v>8.741450616818874</v>
      </c>
    </row>
    <row r="33" spans="1:14" ht="12">
      <c r="A33" s="43"/>
      <c r="B33" s="12" t="s">
        <v>11</v>
      </c>
      <c r="C33" s="13">
        <v>31</v>
      </c>
      <c r="D33" s="14">
        <f>C33/C35*100</f>
        <v>0.14163658792890757</v>
      </c>
      <c r="E33" s="27">
        <v>222812.23</v>
      </c>
      <c r="F33" s="14">
        <f>E33/E35*100</f>
        <v>4.368044709259239</v>
      </c>
      <c r="G33" s="13">
        <v>17</v>
      </c>
      <c r="H33" s="14">
        <f>G33/G35*100</f>
        <v>1.60075329566855</v>
      </c>
      <c r="I33" s="27">
        <v>119916.82</v>
      </c>
      <c r="J33" s="14">
        <f>I33/I35*100</f>
        <v>9.795976630486626</v>
      </c>
      <c r="K33" s="13">
        <f t="shared" si="6"/>
        <v>48</v>
      </c>
      <c r="L33" s="14">
        <f>K33/K35*100</f>
        <v>0.20915944049849666</v>
      </c>
      <c r="M33" s="27">
        <f t="shared" si="7"/>
        <v>342729.05000000005</v>
      </c>
      <c r="N33" s="14">
        <f>M33/M35*100</f>
        <v>5.418552036860827</v>
      </c>
    </row>
    <row r="34" spans="1:14" ht="12">
      <c r="A34" s="43"/>
      <c r="B34" s="15" t="s">
        <v>12</v>
      </c>
      <c r="C34" s="16">
        <v>13</v>
      </c>
      <c r="D34" s="17">
        <f>C34/C35*100</f>
        <v>0.059395988486316074</v>
      </c>
      <c r="E34" s="28">
        <v>187518.15</v>
      </c>
      <c r="F34" s="17">
        <f>E34/E35*100</f>
        <v>3.6761342184743646</v>
      </c>
      <c r="G34" s="16">
        <v>15</v>
      </c>
      <c r="H34" s="17">
        <f>G34/G35*100</f>
        <v>1.4124293785310735</v>
      </c>
      <c r="I34" s="28">
        <v>604058.86</v>
      </c>
      <c r="J34" s="17">
        <f>I34/I35*100</f>
        <v>49.345425237246886</v>
      </c>
      <c r="K34" s="16">
        <f t="shared" si="6"/>
        <v>28</v>
      </c>
      <c r="L34" s="17">
        <f>K34/K35*100</f>
        <v>0.12200967362412304</v>
      </c>
      <c r="M34" s="28">
        <f t="shared" si="7"/>
        <v>791577.01</v>
      </c>
      <c r="N34" s="17">
        <f>M34/M35*100</f>
        <v>12.514845823158858</v>
      </c>
    </row>
    <row r="35" spans="1:14" ht="12">
      <c r="A35" s="44"/>
      <c r="B35" s="5" t="s">
        <v>13</v>
      </c>
      <c r="C35" s="9">
        <f aca="true" t="shared" si="8" ref="C35:N35">SUM(C26:C34)</f>
        <v>21887</v>
      </c>
      <c r="D35" s="18">
        <f t="shared" si="8"/>
        <v>100.00000000000001</v>
      </c>
      <c r="E35" s="26">
        <f>SUM(E26:E34)</f>
        <v>5100960.380000001</v>
      </c>
      <c r="F35" s="18">
        <f t="shared" si="8"/>
        <v>99.99999999999997</v>
      </c>
      <c r="G35" s="9">
        <f t="shared" si="8"/>
        <v>1062</v>
      </c>
      <c r="H35" s="18">
        <f t="shared" si="8"/>
        <v>100</v>
      </c>
      <c r="I35" s="26">
        <f t="shared" si="8"/>
        <v>1224143.5899999999</v>
      </c>
      <c r="J35" s="18">
        <f t="shared" si="8"/>
        <v>100</v>
      </c>
      <c r="K35" s="9">
        <f t="shared" si="8"/>
        <v>22949</v>
      </c>
      <c r="L35" s="18">
        <f t="shared" si="8"/>
        <v>100</v>
      </c>
      <c r="M35" s="26">
        <f t="shared" si="8"/>
        <v>6325103.97</v>
      </c>
      <c r="N35" s="18">
        <f t="shared" si="8"/>
        <v>100</v>
      </c>
    </row>
    <row r="36" spans="1:14" ht="12" customHeight="1">
      <c r="A36" s="42" t="s">
        <v>21</v>
      </c>
      <c r="B36" s="8" t="s">
        <v>3</v>
      </c>
      <c r="C36" s="9">
        <v>7803</v>
      </c>
      <c r="D36" s="10">
        <f>C36/C45*100</f>
        <v>24.408783783783782</v>
      </c>
      <c r="E36" s="26">
        <v>563672.94</v>
      </c>
      <c r="F36" s="10">
        <f>E36/E45*100</f>
        <v>7.763219126449243</v>
      </c>
      <c r="G36" s="9">
        <v>143</v>
      </c>
      <c r="H36" s="10">
        <f>G36/G45*100</f>
        <v>13.26530612244898</v>
      </c>
      <c r="I36" s="26">
        <v>8966.23</v>
      </c>
      <c r="J36" s="10">
        <f>I36/I45*100</f>
        <v>0.6210332183089168</v>
      </c>
      <c r="K36" s="9">
        <f aca="true" t="shared" si="9" ref="K36:K44">C36+G36</f>
        <v>7946</v>
      </c>
      <c r="L36" s="10">
        <f>K36/K45*100</f>
        <v>24.045270229377234</v>
      </c>
      <c r="M36" s="26">
        <f aca="true" t="shared" si="10" ref="M36:M44">E36+I36</f>
        <v>572639.1699999999</v>
      </c>
      <c r="N36" s="10">
        <f>M36/M45*100</f>
        <v>6.578600268718702</v>
      </c>
    </row>
    <row r="37" spans="1:14" ht="12">
      <c r="A37" s="43"/>
      <c r="B37" s="12" t="s">
        <v>5</v>
      </c>
      <c r="C37" s="13">
        <v>17619</v>
      </c>
      <c r="D37" s="14">
        <f>C37/C45*100</f>
        <v>55.11448948948949</v>
      </c>
      <c r="E37" s="27">
        <v>2279484.68</v>
      </c>
      <c r="F37" s="14">
        <f>E37/E45*100</f>
        <v>31.39433847263279</v>
      </c>
      <c r="G37" s="13">
        <v>279</v>
      </c>
      <c r="H37" s="14">
        <f>G37/G45*100</f>
        <v>25.88126159554731</v>
      </c>
      <c r="I37" s="27">
        <v>40755.75</v>
      </c>
      <c r="J37" s="14">
        <f>I37/I45*100</f>
        <v>2.8228892842469615</v>
      </c>
      <c r="K37" s="13">
        <f t="shared" si="9"/>
        <v>17898</v>
      </c>
      <c r="L37" s="14">
        <f>K37/K45*100</f>
        <v>54.160866670701445</v>
      </c>
      <c r="M37" s="27">
        <f t="shared" si="10"/>
        <v>2320240.43</v>
      </c>
      <c r="N37" s="14">
        <f>M37/M45*100</f>
        <v>26.655414292197303</v>
      </c>
    </row>
    <row r="38" spans="1:14" ht="12">
      <c r="A38" s="43"/>
      <c r="B38" s="12" t="s">
        <v>6</v>
      </c>
      <c r="C38" s="13">
        <v>2996</v>
      </c>
      <c r="D38" s="14">
        <f>C38/C45*100</f>
        <v>9.371871871871871</v>
      </c>
      <c r="E38" s="27">
        <v>718461.23</v>
      </c>
      <c r="F38" s="14">
        <f>E38/E45*100</f>
        <v>9.895050066352749</v>
      </c>
      <c r="G38" s="13">
        <v>135</v>
      </c>
      <c r="H38" s="14">
        <f>G38/G45*100</f>
        <v>12.523191094619666</v>
      </c>
      <c r="I38" s="27">
        <v>33241.53</v>
      </c>
      <c r="J38" s="14">
        <f>I38/I45*100</f>
        <v>2.3024274814958354</v>
      </c>
      <c r="K38" s="13">
        <f t="shared" si="9"/>
        <v>3131</v>
      </c>
      <c r="L38" s="14">
        <f>K38/K45*100</f>
        <v>9.47467166979362</v>
      </c>
      <c r="M38" s="27">
        <f t="shared" si="10"/>
        <v>751702.76</v>
      </c>
      <c r="N38" s="14">
        <f>M38/M45*100</f>
        <v>8.635720778466116</v>
      </c>
    </row>
    <row r="39" spans="1:14" ht="12">
      <c r="A39" s="43"/>
      <c r="B39" s="12" t="s">
        <v>7</v>
      </c>
      <c r="C39" s="13">
        <v>1690</v>
      </c>
      <c r="D39" s="14">
        <f>C39/C45*100</f>
        <v>5.286536536536537</v>
      </c>
      <c r="E39" s="27">
        <v>639642.14</v>
      </c>
      <c r="F39" s="14">
        <f>E39/E45*100</f>
        <v>8.809509456549263</v>
      </c>
      <c r="G39" s="13">
        <v>151</v>
      </c>
      <c r="H39" s="14">
        <f>G39/G45*100</f>
        <v>14.007421150278294</v>
      </c>
      <c r="I39" s="27">
        <v>59339.41</v>
      </c>
      <c r="J39" s="14">
        <f>I39/I45*100</f>
        <v>4.110060166296462</v>
      </c>
      <c r="K39" s="13">
        <f t="shared" si="9"/>
        <v>1841</v>
      </c>
      <c r="L39" s="14">
        <f>K39/K45*100</f>
        <v>5.571022211462809</v>
      </c>
      <c r="M39" s="27">
        <f t="shared" si="10"/>
        <v>698981.55</v>
      </c>
      <c r="N39" s="14">
        <f>M39/M45*100</f>
        <v>8.030048333332518</v>
      </c>
    </row>
    <row r="40" spans="1:14" ht="12">
      <c r="A40" s="43"/>
      <c r="B40" s="12" t="s">
        <v>8</v>
      </c>
      <c r="C40" s="13">
        <v>970</v>
      </c>
      <c r="D40" s="14">
        <f>C40/C45*100</f>
        <v>3.034284284284284</v>
      </c>
      <c r="E40" s="27">
        <v>681644.06</v>
      </c>
      <c r="F40" s="14">
        <f>E40/E45*100</f>
        <v>9.387983400484892</v>
      </c>
      <c r="G40" s="13">
        <v>160</v>
      </c>
      <c r="H40" s="14">
        <f>G40/G45*100</f>
        <v>14.842300556586272</v>
      </c>
      <c r="I40" s="27">
        <v>114432.55</v>
      </c>
      <c r="J40" s="14">
        <f>I40/I45*100</f>
        <v>7.926008456820317</v>
      </c>
      <c r="K40" s="13">
        <f t="shared" si="9"/>
        <v>1130</v>
      </c>
      <c r="L40" s="14">
        <f>K40/K45*100</f>
        <v>3.4194758821037343</v>
      </c>
      <c r="M40" s="27">
        <f t="shared" si="10"/>
        <v>796076.6100000001</v>
      </c>
      <c r="N40" s="14">
        <f>M40/M45*100</f>
        <v>9.145496981051219</v>
      </c>
    </row>
    <row r="41" spans="1:14" ht="12">
      <c r="A41" s="43"/>
      <c r="B41" s="12" t="s">
        <v>9</v>
      </c>
      <c r="C41" s="13">
        <v>465</v>
      </c>
      <c r="D41" s="14">
        <f>C41/C45*100</f>
        <v>1.4545795795795795</v>
      </c>
      <c r="E41" s="27">
        <v>648638.95</v>
      </c>
      <c r="F41" s="14">
        <f>E41/E45*100</f>
        <v>8.933418557931757</v>
      </c>
      <c r="G41" s="13">
        <v>89</v>
      </c>
      <c r="H41" s="14">
        <f>G41/G45*100</f>
        <v>8.256029684601113</v>
      </c>
      <c r="I41" s="27">
        <v>122975.61</v>
      </c>
      <c r="J41" s="14">
        <f>I41/I45*100</f>
        <v>8.517731404592812</v>
      </c>
      <c r="K41" s="13">
        <f t="shared" si="9"/>
        <v>554</v>
      </c>
      <c r="L41" s="14">
        <f>K41/K45*100</f>
        <v>1.6764510076862553</v>
      </c>
      <c r="M41" s="27">
        <f t="shared" si="10"/>
        <v>771614.5599999999</v>
      </c>
      <c r="N41" s="14">
        <f>M41/M45*100</f>
        <v>8.864471761097418</v>
      </c>
    </row>
    <row r="42" spans="1:14" ht="12">
      <c r="A42" s="43"/>
      <c r="B42" s="12" t="s">
        <v>10</v>
      </c>
      <c r="C42" s="13">
        <v>334</v>
      </c>
      <c r="D42" s="14">
        <f>C42/C45*100</f>
        <v>1.0447947947947949</v>
      </c>
      <c r="E42" s="27">
        <v>1011279.47</v>
      </c>
      <c r="F42" s="14">
        <f>E42/E45*100</f>
        <v>13.927906710741611</v>
      </c>
      <c r="G42" s="13">
        <v>79</v>
      </c>
      <c r="H42" s="14">
        <f>G42/G45*100</f>
        <v>7.328385899814471</v>
      </c>
      <c r="I42" s="27">
        <v>259132.22</v>
      </c>
      <c r="J42" s="14">
        <f>I42/I45*100</f>
        <v>17.94842610039384</v>
      </c>
      <c r="K42" s="13">
        <f t="shared" si="9"/>
        <v>413</v>
      </c>
      <c r="L42" s="14">
        <f>K42/K45*100</f>
        <v>1.2497730436361436</v>
      </c>
      <c r="M42" s="27">
        <f t="shared" si="10"/>
        <v>1270411.69</v>
      </c>
      <c r="N42" s="14">
        <f>M42/M45*100</f>
        <v>14.59475900891897</v>
      </c>
    </row>
    <row r="43" spans="1:14" ht="12">
      <c r="A43" s="43"/>
      <c r="B43" s="12" t="s">
        <v>11</v>
      </c>
      <c r="C43" s="13">
        <v>76</v>
      </c>
      <c r="D43" s="14">
        <f>C43/C45*100</f>
        <v>0.23773773773773776</v>
      </c>
      <c r="E43" s="27">
        <v>489748.52</v>
      </c>
      <c r="F43" s="14">
        <f>E43/E45*100</f>
        <v>6.745090650642569</v>
      </c>
      <c r="G43" s="13">
        <v>24</v>
      </c>
      <c r="H43" s="14">
        <f>G43/G45*100</f>
        <v>2.2263450834879404</v>
      </c>
      <c r="I43" s="27">
        <v>157286.61</v>
      </c>
      <c r="J43" s="14">
        <f>I43/I45*100</f>
        <v>10.894234210498666</v>
      </c>
      <c r="K43" s="13">
        <f t="shared" si="9"/>
        <v>100</v>
      </c>
      <c r="L43" s="14">
        <f>K43/K45*100</f>
        <v>0.3026084851419234</v>
      </c>
      <c r="M43" s="27">
        <f t="shared" si="10"/>
        <v>647035.13</v>
      </c>
      <c r="N43" s="14">
        <f>M43/M45*100</f>
        <v>7.433276840088395</v>
      </c>
    </row>
    <row r="44" spans="1:14" ht="12">
      <c r="A44" s="43"/>
      <c r="B44" s="15" t="s">
        <v>12</v>
      </c>
      <c r="C44" s="16">
        <v>15</v>
      </c>
      <c r="D44" s="17">
        <f>C44/C45*100</f>
        <v>0.04692192192192192</v>
      </c>
      <c r="E44" s="28">
        <v>228242.51</v>
      </c>
      <c r="F44" s="17">
        <f>E44/E45*100</f>
        <v>3.1434835582151286</v>
      </c>
      <c r="G44" s="16">
        <v>18</v>
      </c>
      <c r="H44" s="17">
        <f>G44/G45*100</f>
        <v>1.6697588126159555</v>
      </c>
      <c r="I44" s="28">
        <v>647630.22</v>
      </c>
      <c r="J44" s="17">
        <f>I44/I45*100</f>
        <v>44.8571896773462</v>
      </c>
      <c r="K44" s="16">
        <f t="shared" si="9"/>
        <v>33</v>
      </c>
      <c r="L44" s="17">
        <f>K44/K45*100</f>
        <v>0.09986080009683472</v>
      </c>
      <c r="M44" s="28">
        <f t="shared" si="10"/>
        <v>875872.73</v>
      </c>
      <c r="N44" s="17">
        <f>M44/M45*100</f>
        <v>10.062211736129374</v>
      </c>
    </row>
    <row r="45" spans="1:14" ht="12">
      <c r="A45" s="44"/>
      <c r="B45" s="5" t="s">
        <v>13</v>
      </c>
      <c r="C45" s="9">
        <f aca="true" t="shared" si="11" ref="C45:N45">SUM(C36:C44)</f>
        <v>31968</v>
      </c>
      <c r="D45" s="18">
        <f t="shared" si="11"/>
        <v>99.99999999999999</v>
      </c>
      <c r="E45" s="26">
        <f t="shared" si="11"/>
        <v>7260814.5</v>
      </c>
      <c r="F45" s="18">
        <f t="shared" si="11"/>
        <v>99.99999999999999</v>
      </c>
      <c r="G45" s="9">
        <f t="shared" si="11"/>
        <v>1078</v>
      </c>
      <c r="H45" s="18">
        <f t="shared" si="11"/>
        <v>99.99999999999999</v>
      </c>
      <c r="I45" s="26">
        <f t="shared" si="11"/>
        <v>1443760.13</v>
      </c>
      <c r="J45" s="18">
        <f t="shared" si="11"/>
        <v>100</v>
      </c>
      <c r="K45" s="9">
        <f t="shared" si="11"/>
        <v>33046</v>
      </c>
      <c r="L45" s="18">
        <f t="shared" si="11"/>
        <v>99.99999999999999</v>
      </c>
      <c r="M45" s="26">
        <f t="shared" si="11"/>
        <v>8704574.629999999</v>
      </c>
      <c r="N45" s="18">
        <f t="shared" si="11"/>
        <v>100.00000000000001</v>
      </c>
    </row>
    <row r="46" spans="1:14" ht="12" customHeight="1">
      <c r="A46" s="42" t="s">
        <v>22</v>
      </c>
      <c r="B46" s="8" t="s">
        <v>3</v>
      </c>
      <c r="C46" s="9">
        <v>3640</v>
      </c>
      <c r="D46" s="10">
        <f>C46/C55*100</f>
        <v>10.790300586944921</v>
      </c>
      <c r="E46" s="26">
        <v>260412.74000000037</v>
      </c>
      <c r="F46" s="10">
        <f>E46/E55*100</f>
        <v>2.491164966569932</v>
      </c>
      <c r="G46" s="9">
        <v>75</v>
      </c>
      <c r="H46" s="10">
        <f>G46/G55*100</f>
        <v>7.5</v>
      </c>
      <c r="I46" s="26">
        <v>3607.699999999999</v>
      </c>
      <c r="J46" s="10">
        <f>I46/I55*100</f>
        <v>0.16275668289149178</v>
      </c>
      <c r="K46" s="9">
        <f aca="true" t="shared" si="12" ref="K46:K54">C46+G46</f>
        <v>3715</v>
      </c>
      <c r="L46" s="10">
        <f>K46/K55*100</f>
        <v>10.695572061956584</v>
      </c>
      <c r="M46" s="26">
        <f aca="true" t="shared" si="13" ref="M46:M54">E46+I46</f>
        <v>264020.44000000035</v>
      </c>
      <c r="N46" s="10">
        <f>M46/M55*100</f>
        <v>2.0838113544178456</v>
      </c>
    </row>
    <row r="47" spans="1:14" ht="12">
      <c r="A47" s="43"/>
      <c r="B47" s="12" t="s">
        <v>5</v>
      </c>
      <c r="C47" s="13">
        <v>17471</v>
      </c>
      <c r="D47" s="14">
        <f>C47/C55*100</f>
        <v>51.79047844904251</v>
      </c>
      <c r="E47" s="27">
        <v>2448730.03000002</v>
      </c>
      <c r="F47" s="14">
        <f>E47/E55*100</f>
        <v>23.425084591958825</v>
      </c>
      <c r="G47" s="13">
        <v>167</v>
      </c>
      <c r="H47" s="14">
        <f>G47/G55*100</f>
        <v>16.7</v>
      </c>
      <c r="I47" s="27">
        <v>24919.779999999995</v>
      </c>
      <c r="J47" s="14">
        <f>I47/I55*100</f>
        <v>1.1242233919632285</v>
      </c>
      <c r="K47" s="13">
        <f t="shared" si="12"/>
        <v>17638</v>
      </c>
      <c r="L47" s="14">
        <f>K47/K55*100</f>
        <v>50.780215350952965</v>
      </c>
      <c r="M47" s="27">
        <f t="shared" si="13"/>
        <v>2473649.8100000196</v>
      </c>
      <c r="N47" s="14">
        <f>M47/M55*100</f>
        <v>19.52356249740202</v>
      </c>
    </row>
    <row r="48" spans="1:14" ht="12">
      <c r="A48" s="43"/>
      <c r="B48" s="12" t="s">
        <v>6</v>
      </c>
      <c r="C48" s="13">
        <v>4595</v>
      </c>
      <c r="D48" s="14">
        <f>C48/C55*100</f>
        <v>13.621272306871408</v>
      </c>
      <c r="E48" s="27">
        <v>1113667.5899999994</v>
      </c>
      <c r="F48" s="14">
        <f>E48/E55*100</f>
        <v>10.653586627952079</v>
      </c>
      <c r="G48" s="13">
        <v>89</v>
      </c>
      <c r="H48" s="14">
        <f>G48/G55*100</f>
        <v>8.9</v>
      </c>
      <c r="I48" s="27">
        <v>22062.45</v>
      </c>
      <c r="J48" s="14">
        <f>I48/I55*100</f>
        <v>0.9953186735203576</v>
      </c>
      <c r="K48" s="13">
        <f t="shared" si="12"/>
        <v>4684</v>
      </c>
      <c r="L48" s="14">
        <f>K48/K55*100</f>
        <v>13.485345770714574</v>
      </c>
      <c r="M48" s="27">
        <f t="shared" si="13"/>
        <v>1135730.0399999993</v>
      </c>
      <c r="N48" s="14">
        <f>M48/M55*100</f>
        <v>8.963878527380036</v>
      </c>
    </row>
    <row r="49" spans="1:14" ht="12">
      <c r="A49" s="43"/>
      <c r="B49" s="12" t="s">
        <v>7</v>
      </c>
      <c r="C49" s="13">
        <v>3642</v>
      </c>
      <c r="D49" s="14">
        <f>C49/C55*100</f>
        <v>10.796229323531154</v>
      </c>
      <c r="E49" s="27">
        <v>1387477.130000001</v>
      </c>
      <c r="F49" s="14">
        <f>E49/E55*100</f>
        <v>13.272908300004804</v>
      </c>
      <c r="G49" s="13">
        <v>149</v>
      </c>
      <c r="H49" s="14">
        <f>G49/G55*100</f>
        <v>14.899999999999999</v>
      </c>
      <c r="I49" s="27">
        <v>57893.689999999966</v>
      </c>
      <c r="J49" s="14">
        <f>I49/I55*100</f>
        <v>2.611798360381497</v>
      </c>
      <c r="K49" s="13">
        <f t="shared" si="12"/>
        <v>3791</v>
      </c>
      <c r="L49" s="14">
        <f>K49/K55*100</f>
        <v>10.914377843035643</v>
      </c>
      <c r="M49" s="27">
        <f t="shared" si="13"/>
        <v>1445370.820000001</v>
      </c>
      <c r="N49" s="14">
        <f>M49/M55*100</f>
        <v>11.407753604456646</v>
      </c>
    </row>
    <row r="50" spans="1:14" ht="12">
      <c r="A50" s="43"/>
      <c r="B50" s="12" t="s">
        <v>8</v>
      </c>
      <c r="C50" s="13">
        <v>2672</v>
      </c>
      <c r="D50" s="14">
        <f>C50/C55*100</f>
        <v>7.920792079207921</v>
      </c>
      <c r="E50" s="27">
        <v>1852202.1600000013</v>
      </c>
      <c r="F50" s="14">
        <f>E50/E55*100</f>
        <v>17.7185691145416</v>
      </c>
      <c r="G50" s="13">
        <v>197</v>
      </c>
      <c r="H50" s="14">
        <f>G50/G55*100</f>
        <v>19.7</v>
      </c>
      <c r="I50" s="27">
        <v>136874.31000000003</v>
      </c>
      <c r="J50" s="14">
        <f>I50/I55*100</f>
        <v>6.174906081065985</v>
      </c>
      <c r="K50" s="13">
        <f t="shared" si="12"/>
        <v>2869</v>
      </c>
      <c r="L50" s="14">
        <f>K50/K55*100</f>
        <v>8.259918235734439</v>
      </c>
      <c r="M50" s="27">
        <f t="shared" si="13"/>
        <v>1989076.4700000014</v>
      </c>
      <c r="N50" s="14">
        <f>M50/M55*100</f>
        <v>15.699012292348897</v>
      </c>
    </row>
    <row r="51" spans="1:14" ht="12">
      <c r="A51" s="43"/>
      <c r="B51" s="12" t="s">
        <v>9</v>
      </c>
      <c r="C51" s="13">
        <v>1196</v>
      </c>
      <c r="D51" s="14">
        <f>C51/C55*100</f>
        <v>3.5453844785676174</v>
      </c>
      <c r="E51" s="27">
        <v>1640666.6600000015</v>
      </c>
      <c r="F51" s="14">
        <f>E51/E55*100</f>
        <v>15.694974467114397</v>
      </c>
      <c r="G51" s="13">
        <v>134</v>
      </c>
      <c r="H51" s="14">
        <f>G51/G55*100</f>
        <v>13.4</v>
      </c>
      <c r="I51" s="27">
        <v>191173.60000000003</v>
      </c>
      <c r="J51" s="14">
        <f>I51/I55*100</f>
        <v>8.624547770719545</v>
      </c>
      <c r="K51" s="13">
        <f t="shared" si="12"/>
        <v>1330</v>
      </c>
      <c r="L51" s="14">
        <f>K51/K55*100</f>
        <v>3.829101168883515</v>
      </c>
      <c r="M51" s="27">
        <f t="shared" si="13"/>
        <v>1831840.2600000016</v>
      </c>
      <c r="N51" s="14">
        <f>M51/M55*100</f>
        <v>14.45800761966663</v>
      </c>
    </row>
    <row r="52" spans="1:14" ht="12">
      <c r="A52" s="43"/>
      <c r="B52" s="12" t="s">
        <v>10</v>
      </c>
      <c r="C52" s="13">
        <v>452</v>
      </c>
      <c r="D52" s="14">
        <f>C52/C55*100</f>
        <v>1.339894468488765</v>
      </c>
      <c r="E52" s="27">
        <v>1297515.7699999996</v>
      </c>
      <c r="F52" s="14">
        <f>E52/E55*100</f>
        <v>12.412318344317578</v>
      </c>
      <c r="G52" s="13">
        <v>97</v>
      </c>
      <c r="H52" s="14">
        <f>G52/G55*100</f>
        <v>9.700000000000001</v>
      </c>
      <c r="I52" s="27">
        <v>327522.9299999998</v>
      </c>
      <c r="J52" s="14">
        <f>I52/I55*100</f>
        <v>14.775770063392809</v>
      </c>
      <c r="K52" s="13">
        <f t="shared" si="12"/>
        <v>549</v>
      </c>
      <c r="L52" s="14">
        <f>K52/K55*100</f>
        <v>1.580583865952669</v>
      </c>
      <c r="M52" s="27">
        <f t="shared" si="13"/>
        <v>1625038.6999999993</v>
      </c>
      <c r="N52" s="14">
        <f>M52/M55*100</f>
        <v>12.825802784164775</v>
      </c>
    </row>
    <row r="53" spans="1:14" ht="12">
      <c r="A53" s="43"/>
      <c r="B53" s="12" t="s">
        <v>11</v>
      </c>
      <c r="C53" s="13">
        <v>62</v>
      </c>
      <c r="D53" s="14">
        <f>C53/C55*100</f>
        <v>0.1837908341732377</v>
      </c>
      <c r="E53" s="27">
        <v>400183.2100000002</v>
      </c>
      <c r="F53" s="14">
        <f>E53/E55*100</f>
        <v>3.828239712701833</v>
      </c>
      <c r="G53" s="13">
        <v>53</v>
      </c>
      <c r="H53" s="14">
        <f>G53/G55*100</f>
        <v>5.3</v>
      </c>
      <c r="I53" s="27">
        <v>376757.98</v>
      </c>
      <c r="J53" s="14">
        <f>I53/I55*100</f>
        <v>16.996945166643297</v>
      </c>
      <c r="K53" s="13">
        <f t="shared" si="12"/>
        <v>115</v>
      </c>
      <c r="L53" s="14">
        <f>K53/K55*100</f>
        <v>0.3310876950538377</v>
      </c>
      <c r="M53" s="27">
        <f t="shared" si="13"/>
        <v>776941.1900000002</v>
      </c>
      <c r="N53" s="14">
        <f>M53/M55*100</f>
        <v>6.1320967173485155</v>
      </c>
    </row>
    <row r="54" spans="1:14" ht="12">
      <c r="A54" s="43"/>
      <c r="B54" s="15" t="s">
        <v>12</v>
      </c>
      <c r="C54" s="16">
        <v>4</v>
      </c>
      <c r="D54" s="17">
        <f>C54/C55*100</f>
        <v>0.011857473172466947</v>
      </c>
      <c r="E54" s="28">
        <v>52596.95</v>
      </c>
      <c r="F54" s="17">
        <f>E54/E55*100</f>
        <v>0.5031538748389583</v>
      </c>
      <c r="G54" s="16">
        <v>39</v>
      </c>
      <c r="H54" s="17">
        <f>G54/G55*100</f>
        <v>3.9</v>
      </c>
      <c r="I54" s="28">
        <v>1075809.29</v>
      </c>
      <c r="J54" s="17">
        <f>I54/I55*100</f>
        <v>48.53373380942179</v>
      </c>
      <c r="K54" s="16">
        <f t="shared" si="12"/>
        <v>43</v>
      </c>
      <c r="L54" s="17">
        <f>K54/K55*100</f>
        <v>0.12379800771578281</v>
      </c>
      <c r="M54" s="28">
        <f t="shared" si="13"/>
        <v>1128406.24</v>
      </c>
      <c r="N54" s="17">
        <f>M54/M55*100</f>
        <v>8.906074602814634</v>
      </c>
    </row>
    <row r="55" spans="1:14" ht="12">
      <c r="A55" s="44"/>
      <c r="B55" s="5" t="s">
        <v>13</v>
      </c>
      <c r="C55" s="9">
        <f aca="true" t="shared" si="14" ref="C55:N55">SUM(C46:C54)</f>
        <v>33734</v>
      </c>
      <c r="D55" s="18">
        <f t="shared" si="14"/>
        <v>99.99999999999999</v>
      </c>
      <c r="E55" s="26">
        <f t="shared" si="14"/>
        <v>10453452.240000023</v>
      </c>
      <c r="F55" s="18">
        <f t="shared" si="14"/>
        <v>100.00000000000001</v>
      </c>
      <c r="G55" s="9">
        <f t="shared" si="14"/>
        <v>1000</v>
      </c>
      <c r="H55" s="18">
        <f t="shared" si="14"/>
        <v>100.00000000000001</v>
      </c>
      <c r="I55" s="26">
        <f t="shared" si="14"/>
        <v>2216621.73</v>
      </c>
      <c r="J55" s="18">
        <f t="shared" si="14"/>
        <v>100</v>
      </c>
      <c r="K55" s="9">
        <f t="shared" si="14"/>
        <v>34734</v>
      </c>
      <c r="L55" s="18">
        <f t="shared" si="14"/>
        <v>100.00000000000001</v>
      </c>
      <c r="M55" s="26">
        <f t="shared" si="14"/>
        <v>12670073.970000023</v>
      </c>
      <c r="N55" s="18">
        <f t="shared" si="14"/>
        <v>100</v>
      </c>
    </row>
    <row r="56" spans="1:14" ht="12" customHeight="1">
      <c r="A56" s="42" t="s">
        <v>23</v>
      </c>
      <c r="B56" s="8" t="s">
        <v>3</v>
      </c>
      <c r="C56" s="9">
        <v>11247</v>
      </c>
      <c r="D56" s="10">
        <f>C56/C65*100</f>
        <v>26.3001590122533</v>
      </c>
      <c r="E56" s="26">
        <v>827342.96</v>
      </c>
      <c r="F56" s="10">
        <f>E56/E65*100</f>
        <v>8.407804860886687</v>
      </c>
      <c r="G56" s="9">
        <v>192</v>
      </c>
      <c r="H56" s="10">
        <f>G56/G65*100</f>
        <v>14.076246334310852</v>
      </c>
      <c r="I56" s="26">
        <v>11460.92</v>
      </c>
      <c r="J56" s="10">
        <f>I56/I65*100</f>
        <v>0.36188289556369746</v>
      </c>
      <c r="K56" s="9">
        <f aca="true" t="shared" si="15" ref="K56:K64">C56+G56</f>
        <v>11439</v>
      </c>
      <c r="L56" s="10">
        <f>K56/K65*100</f>
        <v>25.922316896301666</v>
      </c>
      <c r="M56" s="26">
        <f aca="true" t="shared" si="16" ref="M56:M64">E56+I56</f>
        <v>838803.88</v>
      </c>
      <c r="N56" s="10">
        <f>M56/M65*100</f>
        <v>6.448764694633653</v>
      </c>
    </row>
    <row r="57" spans="1:14" ht="12">
      <c r="A57" s="43"/>
      <c r="B57" s="12" t="s">
        <v>5</v>
      </c>
      <c r="C57" s="13">
        <v>22270</v>
      </c>
      <c r="D57" s="14">
        <f>C57/C65*100</f>
        <v>52.07651295482181</v>
      </c>
      <c r="E57" s="27">
        <v>2900707.2</v>
      </c>
      <c r="F57" s="14">
        <f>E57/E65*100</f>
        <v>29.478198613267963</v>
      </c>
      <c r="G57" s="13">
        <v>314</v>
      </c>
      <c r="H57" s="14">
        <f>G57/G65*100</f>
        <v>23.020527859237536</v>
      </c>
      <c r="I57" s="27">
        <v>45762.8</v>
      </c>
      <c r="J57" s="14">
        <f>I57/I65*100</f>
        <v>1.4449777655809808</v>
      </c>
      <c r="K57" s="13">
        <f t="shared" si="15"/>
        <v>22584</v>
      </c>
      <c r="L57" s="14">
        <f>K57/K65*100</f>
        <v>51.17839013778101</v>
      </c>
      <c r="M57" s="27">
        <f t="shared" si="16"/>
        <v>2946470</v>
      </c>
      <c r="N57" s="14">
        <f>M57/M65*100</f>
        <v>22.65260350225993</v>
      </c>
    </row>
    <row r="58" spans="1:14" ht="12">
      <c r="A58" s="43"/>
      <c r="B58" s="12" t="s">
        <v>6</v>
      </c>
      <c r="C58" s="13">
        <v>4355</v>
      </c>
      <c r="D58" s="14">
        <f>C58/C65*100</f>
        <v>10.183799457487606</v>
      </c>
      <c r="E58" s="27">
        <v>1033787.9</v>
      </c>
      <c r="F58" s="14">
        <f>E58/E65*100</f>
        <v>10.505784603214416</v>
      </c>
      <c r="G58" s="13">
        <v>160</v>
      </c>
      <c r="H58" s="14">
        <f>G58/G65*100</f>
        <v>11.730205278592376</v>
      </c>
      <c r="I58" s="27">
        <v>38868.88</v>
      </c>
      <c r="J58" s="14">
        <f>I58/I65*100</f>
        <v>1.2272996270559333</v>
      </c>
      <c r="K58" s="13">
        <f t="shared" si="15"/>
        <v>4515</v>
      </c>
      <c r="L58" s="14">
        <f>K58/K65*100</f>
        <v>10.231598984771574</v>
      </c>
      <c r="M58" s="27">
        <f t="shared" si="16"/>
        <v>1072656.78</v>
      </c>
      <c r="N58" s="14">
        <f>M58/M65*100</f>
        <v>8.246637071258442</v>
      </c>
    </row>
    <row r="59" spans="1:14" ht="12">
      <c r="A59" s="43"/>
      <c r="B59" s="12" t="s">
        <v>7</v>
      </c>
      <c r="C59" s="13">
        <v>2167</v>
      </c>
      <c r="D59" s="14">
        <f>C59/C65*100</f>
        <v>5.0673463661023295</v>
      </c>
      <c r="E59" s="27">
        <v>817129.48</v>
      </c>
      <c r="F59" s="14">
        <f>E59/E65*100</f>
        <v>8.30401120947208</v>
      </c>
      <c r="G59" s="13">
        <v>208</v>
      </c>
      <c r="H59" s="14">
        <f>G59/G65*100</f>
        <v>15.249266862170089</v>
      </c>
      <c r="I59" s="27">
        <v>81461.42</v>
      </c>
      <c r="J59" s="14">
        <f>I59/I65*100</f>
        <v>2.5721752308131016</v>
      </c>
      <c r="K59" s="13">
        <f t="shared" si="15"/>
        <v>2375</v>
      </c>
      <c r="L59" s="14">
        <f>K59/K65*100</f>
        <v>5.382070340826687</v>
      </c>
      <c r="M59" s="27">
        <f t="shared" si="16"/>
        <v>898590.9</v>
      </c>
      <c r="N59" s="14">
        <f>M59/M65*100</f>
        <v>6.9084101886117635</v>
      </c>
    </row>
    <row r="60" spans="1:14" ht="12">
      <c r="A60" s="43"/>
      <c r="B60" s="12" t="s">
        <v>8</v>
      </c>
      <c r="C60" s="13">
        <v>1424</v>
      </c>
      <c r="D60" s="14">
        <f>C60/C65*100</f>
        <v>3.3299036572818257</v>
      </c>
      <c r="E60" s="27">
        <v>999978.76</v>
      </c>
      <c r="F60" s="14">
        <f>E60/E65*100</f>
        <v>10.162201995544196</v>
      </c>
      <c r="G60" s="13">
        <v>209</v>
      </c>
      <c r="H60" s="14">
        <f>G60/G65*100</f>
        <v>15.32258064516129</v>
      </c>
      <c r="I60" s="27">
        <v>148562.46</v>
      </c>
      <c r="J60" s="14">
        <f>I60/I65*100</f>
        <v>4.690916016939825</v>
      </c>
      <c r="K60" s="13">
        <f t="shared" si="15"/>
        <v>1633</v>
      </c>
      <c r="L60" s="14">
        <f>K60/K65*100</f>
        <v>3.700598259608412</v>
      </c>
      <c r="M60" s="27">
        <f t="shared" si="16"/>
        <v>1148541.22</v>
      </c>
      <c r="N60" s="14">
        <f>M60/M65*100</f>
        <v>8.830040306760935</v>
      </c>
    </row>
    <row r="61" spans="1:14" ht="12">
      <c r="A61" s="43"/>
      <c r="B61" s="12" t="s">
        <v>9</v>
      </c>
      <c r="C61" s="13">
        <v>745</v>
      </c>
      <c r="D61" s="14">
        <f>C61/C65*100</f>
        <v>1.7421195397998315</v>
      </c>
      <c r="E61" s="27">
        <v>1039115.29</v>
      </c>
      <c r="F61" s="14">
        <f>E61/E65*100</f>
        <v>10.559923766419283</v>
      </c>
      <c r="G61" s="13">
        <v>117</v>
      </c>
      <c r="H61" s="14">
        <f>G61/G65*100</f>
        <v>8.577712609970673</v>
      </c>
      <c r="I61" s="27">
        <v>165472.47</v>
      </c>
      <c r="J61" s="14">
        <f>I61/I65*100</f>
        <v>5.224855995825559</v>
      </c>
      <c r="K61" s="13">
        <f t="shared" si="15"/>
        <v>862</v>
      </c>
      <c r="L61" s="14">
        <f>K61/K65*100</f>
        <v>1.9534082668600437</v>
      </c>
      <c r="M61" s="27">
        <f t="shared" si="16"/>
        <v>1204587.76</v>
      </c>
      <c r="N61" s="14">
        <f>M61/M65*100</f>
        <v>9.260928810052519</v>
      </c>
    </row>
    <row r="62" spans="1:14" ht="12">
      <c r="A62" s="43"/>
      <c r="B62" s="12" t="s">
        <v>10</v>
      </c>
      <c r="C62" s="13">
        <v>474</v>
      </c>
      <c r="D62" s="14">
        <f>C62/C65*100</f>
        <v>1.1084089421008325</v>
      </c>
      <c r="E62" s="27">
        <v>1424034.51</v>
      </c>
      <c r="F62" s="14">
        <f>E62/E65*100</f>
        <v>14.471633716745943</v>
      </c>
      <c r="G62" s="13">
        <v>93</v>
      </c>
      <c r="H62" s="14">
        <f>G62/G65*100</f>
        <v>6.8181818181818175</v>
      </c>
      <c r="I62" s="27">
        <v>268355.19</v>
      </c>
      <c r="J62" s="14">
        <f>I62/I65*100</f>
        <v>8.473416898184977</v>
      </c>
      <c r="K62" s="13">
        <f t="shared" si="15"/>
        <v>567</v>
      </c>
      <c r="L62" s="14">
        <f>K62/K65*100</f>
        <v>1.2848984771573604</v>
      </c>
      <c r="M62" s="27">
        <f t="shared" si="16"/>
        <v>1692389.7</v>
      </c>
      <c r="N62" s="14">
        <f>M62/M65*100</f>
        <v>13.011173657090902</v>
      </c>
    </row>
    <row r="63" spans="1:14" ht="12">
      <c r="A63" s="43"/>
      <c r="B63" s="12" t="s">
        <v>11</v>
      </c>
      <c r="C63" s="13">
        <v>66</v>
      </c>
      <c r="D63" s="14">
        <f>C63/C65*100</f>
        <v>0.15433542231783742</v>
      </c>
      <c r="E63" s="27">
        <v>437587.19</v>
      </c>
      <c r="F63" s="14">
        <f>E63/E65*100</f>
        <v>4.446943868530345</v>
      </c>
      <c r="G63" s="13">
        <v>35</v>
      </c>
      <c r="H63" s="14">
        <f>G63/G65*100</f>
        <v>2.565982404692082</v>
      </c>
      <c r="I63" s="27">
        <v>240072.16</v>
      </c>
      <c r="J63" s="14">
        <f>I63/I65*100</f>
        <v>7.580369499571699</v>
      </c>
      <c r="K63" s="13">
        <f t="shared" si="15"/>
        <v>101</v>
      </c>
      <c r="L63" s="14">
        <f>K63/K65*100</f>
        <v>0.2288796229151559</v>
      </c>
      <c r="M63" s="13">
        <f t="shared" si="16"/>
        <v>677659.35</v>
      </c>
      <c r="N63" s="14">
        <f>M63/M65*100</f>
        <v>5.209877774132839</v>
      </c>
    </row>
    <row r="64" spans="1:14" ht="12">
      <c r="A64" s="43"/>
      <c r="B64" s="15" t="s">
        <v>12</v>
      </c>
      <c r="C64" s="16">
        <v>16</v>
      </c>
      <c r="D64" s="17">
        <f>C64/C65*100</f>
        <v>0.03741464783462726</v>
      </c>
      <c r="E64" s="28">
        <v>360494.66</v>
      </c>
      <c r="F64" s="17">
        <f>E64/E65*100</f>
        <v>3.663497365919078</v>
      </c>
      <c r="G64" s="16">
        <v>36</v>
      </c>
      <c r="H64" s="17">
        <f>G64/G65*100</f>
        <v>2.6392961876832843</v>
      </c>
      <c r="I64" s="28">
        <v>2167008.21</v>
      </c>
      <c r="J64" s="17">
        <f>I64/I65*100</f>
        <v>68.42410607046423</v>
      </c>
      <c r="K64" s="16">
        <f t="shared" si="15"/>
        <v>52</v>
      </c>
      <c r="L64" s="17">
        <f>K64/K65*100</f>
        <v>0.11783901377810006</v>
      </c>
      <c r="M64" s="28">
        <f t="shared" si="16"/>
        <v>2527502.87</v>
      </c>
      <c r="N64" s="17">
        <f>M64/M65*100</f>
        <v>19.43156399519901</v>
      </c>
    </row>
    <row r="65" spans="1:14" ht="12">
      <c r="A65" s="44"/>
      <c r="B65" s="5" t="s">
        <v>13</v>
      </c>
      <c r="C65" s="19">
        <f aca="true" t="shared" si="17" ref="C65:N65">SUM(C56:C64)</f>
        <v>42764</v>
      </c>
      <c r="D65" s="18">
        <f t="shared" si="17"/>
        <v>100.00000000000001</v>
      </c>
      <c r="E65" s="29">
        <f t="shared" si="17"/>
        <v>9840177.950000001</v>
      </c>
      <c r="F65" s="18">
        <f t="shared" si="17"/>
        <v>100</v>
      </c>
      <c r="G65" s="19">
        <f t="shared" si="17"/>
        <v>1364</v>
      </c>
      <c r="H65" s="18">
        <f t="shared" si="17"/>
        <v>100</v>
      </c>
      <c r="I65" s="29">
        <f t="shared" si="17"/>
        <v>3167024.51</v>
      </c>
      <c r="J65" s="18">
        <f t="shared" si="17"/>
        <v>100</v>
      </c>
      <c r="K65" s="19">
        <f t="shared" si="17"/>
        <v>44128</v>
      </c>
      <c r="L65" s="18">
        <f t="shared" si="17"/>
        <v>100</v>
      </c>
      <c r="M65" s="29">
        <f t="shared" si="17"/>
        <v>13007202.46</v>
      </c>
      <c r="N65" s="18">
        <f t="shared" si="17"/>
        <v>99.99999999999999</v>
      </c>
    </row>
    <row r="66" spans="1:14" ht="12" customHeight="1">
      <c r="A66" s="42" t="s">
        <v>24</v>
      </c>
      <c r="B66" s="8" t="s">
        <v>3</v>
      </c>
      <c r="C66" s="9">
        <v>3803</v>
      </c>
      <c r="D66" s="10">
        <f>C66/C75*100</f>
        <v>18.318882466281313</v>
      </c>
      <c r="E66" s="26">
        <v>275899.6</v>
      </c>
      <c r="F66" s="10">
        <f>E66/E75*100</f>
        <v>5.306132733058519</v>
      </c>
      <c r="G66" s="9">
        <v>118</v>
      </c>
      <c r="H66" s="10">
        <f>G66/G75*100</f>
        <v>14.549938347718866</v>
      </c>
      <c r="I66" s="26">
        <v>5637.92</v>
      </c>
      <c r="J66" s="10">
        <f>I66/I75*100</f>
        <v>0.23677081020484075</v>
      </c>
      <c r="K66" s="9">
        <f aca="true" t="shared" si="18" ref="K66:K74">C66+G66</f>
        <v>3921</v>
      </c>
      <c r="L66" s="10">
        <f>K66/K75*100</f>
        <v>18.177182328125724</v>
      </c>
      <c r="M66" s="26">
        <f aca="true" t="shared" si="19" ref="M66:M74">E66+I66</f>
        <v>281537.51999999996</v>
      </c>
      <c r="N66" s="10">
        <f>M66/M75*100</f>
        <v>3.7138193603113914</v>
      </c>
    </row>
    <row r="67" spans="1:14" ht="12">
      <c r="A67" s="43"/>
      <c r="B67" s="12" t="s">
        <v>5</v>
      </c>
      <c r="C67" s="13">
        <v>12022</v>
      </c>
      <c r="D67" s="14">
        <f>C67/C75*100</f>
        <v>57.909441233140655</v>
      </c>
      <c r="E67" s="27">
        <v>1576604.1500000001</v>
      </c>
      <c r="F67" s="14">
        <f>E67/E75*100</f>
        <v>30.321431736004346</v>
      </c>
      <c r="G67" s="13">
        <v>126</v>
      </c>
      <c r="H67" s="14">
        <f>G67/G75*100</f>
        <v>15.536374845869297</v>
      </c>
      <c r="I67" s="27">
        <v>18481.61</v>
      </c>
      <c r="J67" s="14">
        <f>I67/I75*100</f>
        <v>0.7761560599635836</v>
      </c>
      <c r="K67" s="13">
        <f t="shared" si="18"/>
        <v>12148</v>
      </c>
      <c r="L67" s="14">
        <f>K67/K75*100</f>
        <v>56.3163506559733</v>
      </c>
      <c r="M67" s="27">
        <f t="shared" si="19"/>
        <v>1595085.7600000002</v>
      </c>
      <c r="N67" s="14">
        <f>M67/M75*100</f>
        <v>21.041104492378178</v>
      </c>
    </row>
    <row r="68" spans="1:14" ht="12">
      <c r="A68" s="43"/>
      <c r="B68" s="12" t="s">
        <v>6</v>
      </c>
      <c r="C68" s="13">
        <v>2116</v>
      </c>
      <c r="D68" s="14">
        <f>C68/C75*100</f>
        <v>10.192678227360307</v>
      </c>
      <c r="E68" s="27">
        <v>510384.43</v>
      </c>
      <c r="F68" s="14">
        <f>E68/E75*100</f>
        <v>9.815771862178904</v>
      </c>
      <c r="G68" s="13">
        <v>91</v>
      </c>
      <c r="H68" s="14">
        <f>G68/G75*100</f>
        <v>11.22071516646116</v>
      </c>
      <c r="I68" s="27">
        <v>22402.54</v>
      </c>
      <c r="J68" s="14">
        <f>I68/I75*100</f>
        <v>0.9408199382833302</v>
      </c>
      <c r="K68" s="13">
        <f t="shared" si="18"/>
        <v>2207</v>
      </c>
      <c r="L68" s="14">
        <f>K68/K75*100</f>
        <v>10.231329099253628</v>
      </c>
      <c r="M68" s="27">
        <f t="shared" si="19"/>
        <v>532786.97</v>
      </c>
      <c r="N68" s="14">
        <f>M68/M75*100</f>
        <v>7.028102556659747</v>
      </c>
    </row>
    <row r="69" spans="1:14" ht="12">
      <c r="A69" s="43"/>
      <c r="B69" s="12" t="s">
        <v>7</v>
      </c>
      <c r="C69" s="13">
        <v>1375</v>
      </c>
      <c r="D69" s="14">
        <f>C69/C75*100</f>
        <v>6.6233140655105975</v>
      </c>
      <c r="E69" s="27">
        <v>516170.29000000004</v>
      </c>
      <c r="F69" s="14">
        <f>E69/E75*100</f>
        <v>9.927046184921286</v>
      </c>
      <c r="G69" s="13">
        <v>114</v>
      </c>
      <c r="H69" s="14">
        <f>G69/G75*100</f>
        <v>14.056720098643648</v>
      </c>
      <c r="I69" s="27">
        <v>44662.469999999994</v>
      </c>
      <c r="J69" s="14">
        <f>I69/I75*100</f>
        <v>1.8756508087467352</v>
      </c>
      <c r="K69" s="13">
        <f t="shared" si="18"/>
        <v>1489</v>
      </c>
      <c r="L69" s="14">
        <f>K69/K75*100</f>
        <v>6.902786148069167</v>
      </c>
      <c r="M69" s="27">
        <f t="shared" si="19"/>
        <v>560832.76</v>
      </c>
      <c r="N69" s="14">
        <f>M69/M75*100</f>
        <v>7.398060343732774</v>
      </c>
    </row>
    <row r="70" spans="1:14" ht="12">
      <c r="A70" s="43"/>
      <c r="B70" s="12" t="s">
        <v>8</v>
      </c>
      <c r="C70" s="13">
        <v>789</v>
      </c>
      <c r="D70" s="14">
        <f>C70/C75*100</f>
        <v>3.800578034682081</v>
      </c>
      <c r="E70" s="27">
        <v>552175.2100000001</v>
      </c>
      <c r="F70" s="14">
        <f>E70/E75*100</f>
        <v>10.619496933538368</v>
      </c>
      <c r="G70" s="13">
        <v>131</v>
      </c>
      <c r="H70" s="14">
        <f>G70/G75*100</f>
        <v>16.152897657213316</v>
      </c>
      <c r="I70" s="27">
        <v>93776.22</v>
      </c>
      <c r="J70" s="14">
        <f>I70/I75*100</f>
        <v>3.9382381423197548</v>
      </c>
      <c r="K70" s="13">
        <f t="shared" si="18"/>
        <v>920</v>
      </c>
      <c r="L70" s="14">
        <f>K70/K75*100</f>
        <v>4.264985397060869</v>
      </c>
      <c r="M70" s="27">
        <f t="shared" si="19"/>
        <v>645951.43</v>
      </c>
      <c r="N70" s="14">
        <f>M70/M75*100</f>
        <v>8.520878235180977</v>
      </c>
    </row>
    <row r="71" spans="1:14" ht="12">
      <c r="A71" s="43"/>
      <c r="B71" s="12" t="s">
        <v>9</v>
      </c>
      <c r="C71" s="13">
        <v>379</v>
      </c>
      <c r="D71" s="14">
        <f>C71/C75*100</f>
        <v>1.8256262042389209</v>
      </c>
      <c r="E71" s="27">
        <v>529156.65</v>
      </c>
      <c r="F71" s="14">
        <f>E71/E75*100</f>
        <v>10.176801349043604</v>
      </c>
      <c r="G71" s="13">
        <v>93</v>
      </c>
      <c r="H71" s="14">
        <f>G71/G75*100</f>
        <v>11.467324290998766</v>
      </c>
      <c r="I71" s="27">
        <v>134678.75</v>
      </c>
      <c r="J71" s="14">
        <f>I71/I75*100</f>
        <v>5.6559860294000615</v>
      </c>
      <c r="K71" s="13">
        <f t="shared" si="18"/>
        <v>472</v>
      </c>
      <c r="L71" s="14">
        <f>K71/K75*100</f>
        <v>2.188122942839924</v>
      </c>
      <c r="M71" s="27">
        <f t="shared" si="19"/>
        <v>663835.4</v>
      </c>
      <c r="N71" s="14">
        <f>M71/M75*100</f>
        <v>8.756789363563538</v>
      </c>
    </row>
    <row r="72" spans="1:14" ht="12">
      <c r="A72" s="43"/>
      <c r="B72" s="12" t="s">
        <v>10</v>
      </c>
      <c r="C72" s="13">
        <v>217</v>
      </c>
      <c r="D72" s="14">
        <f>C72/C75*100</f>
        <v>1.0452793834296723</v>
      </c>
      <c r="E72" s="27">
        <v>649716.88</v>
      </c>
      <c r="F72" s="14">
        <f>E72/E75*100</f>
        <v>12.495429511998763</v>
      </c>
      <c r="G72" s="13">
        <v>63</v>
      </c>
      <c r="H72" s="14">
        <f>G72/G75*100</f>
        <v>7.768187422934648</v>
      </c>
      <c r="I72" s="27">
        <v>189994.44999999998</v>
      </c>
      <c r="J72" s="14">
        <f>I72/I75*100</f>
        <v>7.979031249276878</v>
      </c>
      <c r="K72" s="13">
        <f t="shared" si="18"/>
        <v>280</v>
      </c>
      <c r="L72" s="14">
        <f>K72/K75*100</f>
        <v>1.2980390338880905</v>
      </c>
      <c r="M72" s="27">
        <f t="shared" si="19"/>
        <v>839711.33</v>
      </c>
      <c r="N72" s="14">
        <f>M72/M75*100</f>
        <v>11.076804947442984</v>
      </c>
    </row>
    <row r="73" spans="1:14" ht="12">
      <c r="A73" s="43"/>
      <c r="B73" s="12" t="s">
        <v>11</v>
      </c>
      <c r="C73" s="13">
        <v>46</v>
      </c>
      <c r="D73" s="14">
        <f>C73/C75*100</f>
        <v>0.22157996146435455</v>
      </c>
      <c r="E73" s="27">
        <v>290031.02</v>
      </c>
      <c r="F73" s="14">
        <f>E73/E75*100</f>
        <v>5.577909822356938</v>
      </c>
      <c r="G73" s="13">
        <v>27</v>
      </c>
      <c r="H73" s="14">
        <f>G73/G75*100</f>
        <v>3.3292231812577064</v>
      </c>
      <c r="I73" s="27">
        <v>189890.35000000003</v>
      </c>
      <c r="J73" s="14">
        <f>I73/I75*100</f>
        <v>7.974659452347814</v>
      </c>
      <c r="K73" s="13">
        <f t="shared" si="18"/>
        <v>73</v>
      </c>
      <c r="L73" s="14">
        <f>K73/K75*100</f>
        <v>0.338417319549395</v>
      </c>
      <c r="M73" s="27">
        <f t="shared" si="19"/>
        <v>479921.37000000005</v>
      </c>
      <c r="N73" s="14">
        <f>M73/M75*100</f>
        <v>6.330741548526701</v>
      </c>
    </row>
    <row r="74" spans="1:14" ht="12">
      <c r="A74" s="43"/>
      <c r="B74" s="15" t="s">
        <v>12</v>
      </c>
      <c r="C74" s="16">
        <v>13</v>
      </c>
      <c r="D74" s="17">
        <f>C74/C75*100</f>
        <v>0.0626204238921002</v>
      </c>
      <c r="E74" s="28">
        <v>299498</v>
      </c>
      <c r="F74" s="17">
        <f>E74/E75*100</f>
        <v>5.759979866899266</v>
      </c>
      <c r="G74" s="16">
        <v>48</v>
      </c>
      <c r="H74" s="17">
        <f>G74/G75*100</f>
        <v>5.9186189889025895</v>
      </c>
      <c r="I74" s="28">
        <v>1681647.5899999999</v>
      </c>
      <c r="J74" s="17">
        <f>I74/I75*100</f>
        <v>70.62268750945701</v>
      </c>
      <c r="K74" s="16">
        <f t="shared" si="18"/>
        <v>61</v>
      </c>
      <c r="L74" s="17">
        <f>K74/K75*100</f>
        <v>0.2827870752399054</v>
      </c>
      <c r="M74" s="28">
        <f t="shared" si="19"/>
        <v>1981145.5899999999</v>
      </c>
      <c r="N74" s="17">
        <f>M74/M75*100</f>
        <v>26.13369915220371</v>
      </c>
    </row>
    <row r="75" spans="1:14" ht="12">
      <c r="A75" s="44"/>
      <c r="B75" s="5" t="s">
        <v>13</v>
      </c>
      <c r="C75" s="19">
        <f aca="true" t="shared" si="20" ref="C75:N75">SUM(C66:C74)</f>
        <v>20760</v>
      </c>
      <c r="D75" s="18">
        <f t="shared" si="20"/>
        <v>99.99999999999999</v>
      </c>
      <c r="E75" s="29">
        <f t="shared" si="20"/>
        <v>5199636.23</v>
      </c>
      <c r="F75" s="18">
        <f t="shared" si="20"/>
        <v>100</v>
      </c>
      <c r="G75" s="19">
        <f t="shared" si="20"/>
        <v>811</v>
      </c>
      <c r="H75" s="18">
        <f t="shared" si="20"/>
        <v>99.99999999999999</v>
      </c>
      <c r="I75" s="29">
        <f t="shared" si="20"/>
        <v>2381171.9</v>
      </c>
      <c r="J75" s="18">
        <f t="shared" si="20"/>
        <v>100</v>
      </c>
      <c r="K75" s="19">
        <f t="shared" si="20"/>
        <v>21571</v>
      </c>
      <c r="L75" s="18">
        <f t="shared" si="20"/>
        <v>100.00000000000001</v>
      </c>
      <c r="M75" s="29">
        <f t="shared" si="20"/>
        <v>7580808.13</v>
      </c>
      <c r="N75" s="18">
        <f t="shared" si="20"/>
        <v>100</v>
      </c>
    </row>
    <row r="76" spans="1:14" ht="12" customHeight="1">
      <c r="A76" s="42" t="s">
        <v>25</v>
      </c>
      <c r="B76" s="8" t="s">
        <v>3</v>
      </c>
      <c r="C76" s="9">
        <v>11382</v>
      </c>
      <c r="D76" s="10">
        <f>C76/C85*100</f>
        <v>30.708215297450426</v>
      </c>
      <c r="E76" s="26">
        <v>1205164.77</v>
      </c>
      <c r="F76" s="10">
        <f>E76/E85*100</f>
        <v>14.236620691448792</v>
      </c>
      <c r="G76" s="9">
        <v>284</v>
      </c>
      <c r="H76" s="10">
        <f>G76/G85*100</f>
        <v>21.695951107715814</v>
      </c>
      <c r="I76" s="26">
        <v>78206.87</v>
      </c>
      <c r="J76" s="10">
        <f>I76/I85*100</f>
        <v>4.357392030872943</v>
      </c>
      <c r="K76" s="9">
        <f aca="true" t="shared" si="21" ref="K76:K84">C76+G76</f>
        <v>11666</v>
      </c>
      <c r="L76" s="10">
        <f>K76/K85*100</f>
        <v>30.40079220305415</v>
      </c>
      <c r="M76" s="26">
        <f aca="true" t="shared" si="22" ref="M76:M84">E76+I76</f>
        <v>1283371.6400000001</v>
      </c>
      <c r="N76" s="10">
        <f>M76/M85*100</f>
        <v>12.508429963130691</v>
      </c>
    </row>
    <row r="77" spans="1:14" ht="12">
      <c r="A77" s="43"/>
      <c r="B77" s="12" t="s">
        <v>5</v>
      </c>
      <c r="C77" s="13">
        <v>19483</v>
      </c>
      <c r="D77" s="14">
        <f>C77/C85*100</f>
        <v>52.564413867530014</v>
      </c>
      <c r="E77" s="27">
        <v>2934030.36</v>
      </c>
      <c r="F77" s="14">
        <f>E77/E85*100</f>
        <v>34.65972319495778</v>
      </c>
      <c r="G77" s="13">
        <v>381</v>
      </c>
      <c r="H77" s="14">
        <f>G77/G85*100</f>
        <v>29.106187929717343</v>
      </c>
      <c r="I77" s="27">
        <v>164238.15</v>
      </c>
      <c r="J77" s="14">
        <f>I77/I85*100</f>
        <v>9.15073069636101</v>
      </c>
      <c r="K77" s="13">
        <f t="shared" si="21"/>
        <v>19864</v>
      </c>
      <c r="L77" s="14">
        <f>K77/K85*100</f>
        <v>51.76421535414604</v>
      </c>
      <c r="M77" s="27">
        <f t="shared" si="22"/>
        <v>3098268.51</v>
      </c>
      <c r="N77" s="14">
        <f>M77/M85*100</f>
        <v>30.197390573714305</v>
      </c>
    </row>
    <row r="78" spans="1:14" ht="12">
      <c r="A78" s="43"/>
      <c r="B78" s="12" t="s">
        <v>6</v>
      </c>
      <c r="C78" s="13">
        <v>3229</v>
      </c>
      <c r="D78" s="14">
        <f>C78/C85*100</f>
        <v>8.711722649399704</v>
      </c>
      <c r="E78" s="27">
        <v>1082732.87</v>
      </c>
      <c r="F78" s="14">
        <f>E78/E85*100</f>
        <v>12.790331715682113</v>
      </c>
      <c r="G78" s="13">
        <v>178</v>
      </c>
      <c r="H78" s="14">
        <f>G78/G85*100</f>
        <v>13.59816653934301</v>
      </c>
      <c r="I78" s="27">
        <v>97633.16</v>
      </c>
      <c r="J78" s="14">
        <f>I78/I85*100</f>
        <v>5.4397516910335755</v>
      </c>
      <c r="K78" s="13">
        <f t="shared" si="21"/>
        <v>3407</v>
      </c>
      <c r="L78" s="14">
        <f>K78/K85*100</f>
        <v>8.87840725491218</v>
      </c>
      <c r="M78" s="27">
        <f t="shared" si="22"/>
        <v>1180366.03</v>
      </c>
      <c r="N78" s="14">
        <f>M78/M85*100</f>
        <v>11.504481910721994</v>
      </c>
    </row>
    <row r="79" spans="1:14" ht="12">
      <c r="A79" s="43"/>
      <c r="B79" s="12" t="s">
        <v>7</v>
      </c>
      <c r="C79" s="13">
        <v>1525</v>
      </c>
      <c r="D79" s="14">
        <f>C79/C85*100</f>
        <v>4.11439363280723</v>
      </c>
      <c r="E79" s="27">
        <v>989140.15</v>
      </c>
      <c r="F79" s="14">
        <f>E79/E85*100</f>
        <v>11.684720194926344</v>
      </c>
      <c r="G79" s="13">
        <v>169</v>
      </c>
      <c r="H79" s="14">
        <f>G79/G85*100</f>
        <v>12.910618792971734</v>
      </c>
      <c r="I79" s="27">
        <v>148156.19</v>
      </c>
      <c r="J79" s="14">
        <f>I79/I85*100</f>
        <v>8.254704498856656</v>
      </c>
      <c r="K79" s="13">
        <f>C79+G79</f>
        <v>1694</v>
      </c>
      <c r="L79" s="14">
        <f>K79/K85*100</f>
        <v>4.414447282013864</v>
      </c>
      <c r="M79" s="27">
        <f t="shared" si="22"/>
        <v>1137296.34</v>
      </c>
      <c r="N79" s="14">
        <f>M79/M85*100</f>
        <v>11.084701557075757</v>
      </c>
    </row>
    <row r="80" spans="1:14" ht="12">
      <c r="A80" s="43"/>
      <c r="B80" s="12" t="s">
        <v>8</v>
      </c>
      <c r="C80" s="13">
        <v>948</v>
      </c>
      <c r="D80" s="14">
        <f>C80/C85*100</f>
        <v>2.5576689599352487</v>
      </c>
      <c r="E80" s="13">
        <v>965660.37</v>
      </c>
      <c r="F80" s="14">
        <f>E80/E85*100</f>
        <v>11.407353373310189</v>
      </c>
      <c r="G80" s="13">
        <v>141</v>
      </c>
      <c r="H80" s="14">
        <f>G80/G85*100</f>
        <v>10.771581359816654</v>
      </c>
      <c r="I80" s="27">
        <v>203981.62</v>
      </c>
      <c r="J80" s="14">
        <f>I80/I85*100</f>
        <v>11.365087049674191</v>
      </c>
      <c r="K80" s="13">
        <f t="shared" si="21"/>
        <v>1089</v>
      </c>
      <c r="L80" s="14">
        <f>K80/K85*100</f>
        <v>2.8378589670089123</v>
      </c>
      <c r="M80" s="27">
        <f t="shared" si="22"/>
        <v>1169641.99</v>
      </c>
      <c r="N80" s="14">
        <f>M80/M85*100</f>
        <v>11.399959651478511</v>
      </c>
    </row>
    <row r="81" spans="1:14" ht="12">
      <c r="A81" s="43"/>
      <c r="B81" s="12" t="s">
        <v>9</v>
      </c>
      <c r="C81" s="13">
        <v>364</v>
      </c>
      <c r="D81" s="14">
        <f>C81/C85*100</f>
        <v>0.9820585457979225</v>
      </c>
      <c r="E81" s="27">
        <v>538261.79</v>
      </c>
      <c r="F81" s="14">
        <f>E81/E85*100</f>
        <v>6.358490662592358</v>
      </c>
      <c r="G81" s="13">
        <v>99</v>
      </c>
      <c r="H81" s="14">
        <f>G81/G85*100</f>
        <v>7.563025210084033</v>
      </c>
      <c r="I81" s="27">
        <v>225658.86</v>
      </c>
      <c r="J81" s="14">
        <f>I81/I85*100</f>
        <v>12.572861159893922</v>
      </c>
      <c r="K81" s="13">
        <f t="shared" si="21"/>
        <v>463</v>
      </c>
      <c r="L81" s="14">
        <f>K81/K85*100</f>
        <v>1.2065460989211445</v>
      </c>
      <c r="M81" s="27">
        <f t="shared" si="22"/>
        <v>763920.65</v>
      </c>
      <c r="N81" s="14">
        <f>M81/M85*100</f>
        <v>7.445581350008849</v>
      </c>
    </row>
    <row r="82" spans="1:14" ht="12">
      <c r="A82" s="43"/>
      <c r="B82" s="12" t="s">
        <v>10</v>
      </c>
      <c r="C82" s="13">
        <v>90</v>
      </c>
      <c r="D82" s="14">
        <f>C82/C85*100</f>
        <v>0.24281667341157423</v>
      </c>
      <c r="E82" s="27">
        <v>275859.86</v>
      </c>
      <c r="F82" s="14">
        <f>E82/E85*100</f>
        <v>3.2587346465630316</v>
      </c>
      <c r="G82" s="13">
        <v>33</v>
      </c>
      <c r="H82" s="14">
        <f>G82/G85*100</f>
        <v>2.5210084033613445</v>
      </c>
      <c r="I82" s="27">
        <v>234871.7</v>
      </c>
      <c r="J82" s="14">
        <f>I82/I85*100</f>
        <v>13.086165881048311</v>
      </c>
      <c r="K82" s="13">
        <f t="shared" si="21"/>
        <v>123</v>
      </c>
      <c r="L82" s="14">
        <f>K82/K85*100</f>
        <v>0.3205295251993537</v>
      </c>
      <c r="M82" s="27">
        <f t="shared" si="22"/>
        <v>510731.56</v>
      </c>
      <c r="N82" s="14">
        <f>M82/M85*100</f>
        <v>4.977864360646523</v>
      </c>
    </row>
    <row r="83" spans="1:14" ht="12">
      <c r="A83" s="43"/>
      <c r="B83" s="12" t="s">
        <v>11</v>
      </c>
      <c r="C83" s="13">
        <v>31</v>
      </c>
      <c r="D83" s="14">
        <f>C83/C85*100</f>
        <v>0.08363685417509781</v>
      </c>
      <c r="E83" s="27">
        <v>220294.72</v>
      </c>
      <c r="F83" s="14">
        <f>E83/E85*100</f>
        <v>2.602343220644359</v>
      </c>
      <c r="G83" s="13">
        <v>7</v>
      </c>
      <c r="H83" s="14">
        <f>G83/G85*100</f>
        <v>0.53475935828877</v>
      </c>
      <c r="I83" s="27">
        <v>123251.91</v>
      </c>
      <c r="J83" s="14">
        <f>I83/I85*100</f>
        <v>6.867131882708888</v>
      </c>
      <c r="K83" s="13">
        <f t="shared" si="21"/>
        <v>38</v>
      </c>
      <c r="L83" s="14">
        <f>K83/K85*100</f>
        <v>0.09902538176890603</v>
      </c>
      <c r="M83" s="27">
        <f t="shared" si="22"/>
        <v>343546.63</v>
      </c>
      <c r="N83" s="14">
        <f>M83/M85*100</f>
        <v>3.348390151760384</v>
      </c>
    </row>
    <row r="84" spans="1:14" ht="12">
      <c r="A84" s="43"/>
      <c r="B84" s="15" t="s">
        <v>12</v>
      </c>
      <c r="C84" s="16">
        <v>13</v>
      </c>
      <c r="D84" s="17">
        <f>C84/C85*100</f>
        <v>0.03507351949278295</v>
      </c>
      <c r="E84" s="28">
        <v>254099.75</v>
      </c>
      <c r="F84" s="17">
        <f>E84/E85*100</f>
        <v>3.0016822998750334</v>
      </c>
      <c r="G84" s="16">
        <v>17</v>
      </c>
      <c r="H84" s="17">
        <f>G84/G85*100</f>
        <v>1.2987012987012987</v>
      </c>
      <c r="I84" s="28">
        <v>518810.67</v>
      </c>
      <c r="J84" s="17">
        <f>I84/I85*100</f>
        <v>28.906175109550507</v>
      </c>
      <c r="K84" s="16">
        <f t="shared" si="21"/>
        <v>30</v>
      </c>
      <c r="L84" s="17">
        <f>K84/K85*100</f>
        <v>0.07817793297545213</v>
      </c>
      <c r="M84" s="28">
        <f t="shared" si="22"/>
        <v>772910.4199999999</v>
      </c>
      <c r="N84" s="17">
        <f>M84/M85*100</f>
        <v>7.533200481462972</v>
      </c>
    </row>
    <row r="85" spans="1:14" ht="12">
      <c r="A85" s="44"/>
      <c r="B85" s="5" t="s">
        <v>13</v>
      </c>
      <c r="C85" s="9">
        <f aca="true" t="shared" si="23" ref="C85:N85">SUM(C76:C84)</f>
        <v>37065</v>
      </c>
      <c r="D85" s="18">
        <f t="shared" si="23"/>
        <v>100</v>
      </c>
      <c r="E85" s="26">
        <f t="shared" si="23"/>
        <v>8465244.64</v>
      </c>
      <c r="F85" s="18">
        <f t="shared" si="23"/>
        <v>99.99999999999999</v>
      </c>
      <c r="G85" s="9">
        <f t="shared" si="23"/>
        <v>1309</v>
      </c>
      <c r="H85" s="18">
        <f t="shared" si="23"/>
        <v>100</v>
      </c>
      <c r="I85" s="26">
        <f t="shared" si="23"/>
        <v>1794809.13</v>
      </c>
      <c r="J85" s="18">
        <f t="shared" si="23"/>
        <v>100</v>
      </c>
      <c r="K85" s="9">
        <f t="shared" si="23"/>
        <v>38374</v>
      </c>
      <c r="L85" s="18">
        <f t="shared" si="23"/>
        <v>99.99999999999999</v>
      </c>
      <c r="M85" s="26">
        <f t="shared" si="23"/>
        <v>10260053.770000001</v>
      </c>
      <c r="N85" s="18">
        <f t="shared" si="23"/>
        <v>99.99999999999999</v>
      </c>
    </row>
    <row r="86" spans="1:14" ht="12" customHeight="1">
      <c r="A86" s="42" t="s">
        <v>26</v>
      </c>
      <c r="B86" s="8" t="s">
        <v>3</v>
      </c>
      <c r="C86" s="9">
        <v>7058</v>
      </c>
      <c r="D86" s="10">
        <f>C86/C95*100</f>
        <v>7.512906487838629</v>
      </c>
      <c r="E86" s="26">
        <v>505143.8</v>
      </c>
      <c r="F86" s="10">
        <f>E86/E95*100</f>
        <v>2.094318965432091</v>
      </c>
      <c r="G86" s="9">
        <v>255</v>
      </c>
      <c r="H86" s="10">
        <f>G86/G95*100</f>
        <v>11.303191489361703</v>
      </c>
      <c r="I86" s="26">
        <v>11464.06</v>
      </c>
      <c r="J86" s="10">
        <f>I86/I95*100</f>
        <v>0.26323704877111526</v>
      </c>
      <c r="K86" s="9">
        <f aca="true" t="shared" si="24" ref="K86:K94">C86+G86</f>
        <v>7313</v>
      </c>
      <c r="L86" s="10">
        <f>K86/K95*100</f>
        <v>7.601792081163397</v>
      </c>
      <c r="M86" s="26">
        <f aca="true" t="shared" si="25" ref="M86:M94">E86+I86</f>
        <v>516607.86</v>
      </c>
      <c r="N86" s="10">
        <f>M86/M95*100</f>
        <v>1.814266565606041</v>
      </c>
    </row>
    <row r="87" spans="1:14" ht="12">
      <c r="A87" s="43"/>
      <c r="B87" s="12" t="s">
        <v>5</v>
      </c>
      <c r="C87" s="13">
        <v>60232</v>
      </c>
      <c r="D87" s="14">
        <f>C87/C95*100</f>
        <v>64.11410931928256</v>
      </c>
      <c r="E87" s="27">
        <v>8797887.39</v>
      </c>
      <c r="F87" s="14">
        <f>E87/E95*100</f>
        <v>36.47591520793255</v>
      </c>
      <c r="G87" s="13">
        <v>480</v>
      </c>
      <c r="H87" s="14">
        <f>G87/G95*100</f>
        <v>21.27659574468085</v>
      </c>
      <c r="I87" s="27">
        <v>72953.87</v>
      </c>
      <c r="J87" s="14">
        <f>I87/I95*100</f>
        <v>1.6751623277644745</v>
      </c>
      <c r="K87" s="13">
        <f t="shared" si="24"/>
        <v>60712</v>
      </c>
      <c r="L87" s="14">
        <f>K87/K95*100</f>
        <v>63.10953108595545</v>
      </c>
      <c r="M87" s="27">
        <f t="shared" si="25"/>
        <v>8870841.26</v>
      </c>
      <c r="N87" s="14">
        <f>M87/M95*100</f>
        <v>31.153360126608536</v>
      </c>
    </row>
    <row r="88" spans="1:14" ht="12">
      <c r="A88" s="43"/>
      <c r="B88" s="12" t="s">
        <v>6</v>
      </c>
      <c r="C88" s="13">
        <v>15043</v>
      </c>
      <c r="D88" s="14">
        <f>C88/C95*100</f>
        <v>16.012560540741923</v>
      </c>
      <c r="E88" s="27">
        <v>3516474.09</v>
      </c>
      <c r="F88" s="14">
        <f>E88/E95*100</f>
        <v>14.579251251104248</v>
      </c>
      <c r="G88" s="13">
        <v>304</v>
      </c>
      <c r="H88" s="14">
        <f>G88/G95*100</f>
        <v>13.47517730496454</v>
      </c>
      <c r="I88" s="27">
        <v>73722.45</v>
      </c>
      <c r="J88" s="14">
        <f>I88/I95*100</f>
        <v>1.6928104149992327</v>
      </c>
      <c r="K88" s="13">
        <f t="shared" si="24"/>
        <v>15347</v>
      </c>
      <c r="L88" s="14">
        <f>K88/K95*100</f>
        <v>15.953056621033046</v>
      </c>
      <c r="M88" s="27">
        <f t="shared" si="25"/>
        <v>3590196.54</v>
      </c>
      <c r="N88" s="14">
        <f>M88/M95*100</f>
        <v>12.608351616013916</v>
      </c>
    </row>
    <row r="89" spans="1:14" ht="12">
      <c r="A89" s="43"/>
      <c r="B89" s="12" t="s">
        <v>7</v>
      </c>
      <c r="C89" s="13">
        <v>5797</v>
      </c>
      <c r="D89" s="14">
        <f>C89/C95*100</f>
        <v>6.170631752621214</v>
      </c>
      <c r="E89" s="27">
        <v>2160084.32</v>
      </c>
      <c r="F89" s="14">
        <f>E89/E95*100</f>
        <v>8.955678676662925</v>
      </c>
      <c r="G89" s="13">
        <v>319</v>
      </c>
      <c r="H89" s="14">
        <f>G89/G95*100</f>
        <v>14.140070921985814</v>
      </c>
      <c r="I89" s="27">
        <v>124329.74</v>
      </c>
      <c r="J89" s="14">
        <f>I89/I95*100</f>
        <v>2.854851931347191</v>
      </c>
      <c r="K89" s="13">
        <f t="shared" si="24"/>
        <v>6116</v>
      </c>
      <c r="L89" s="14">
        <f>K89/K95*100</f>
        <v>6.357522271078262</v>
      </c>
      <c r="M89" s="27">
        <f t="shared" si="25"/>
        <v>2284414.06</v>
      </c>
      <c r="N89" s="14">
        <f>M89/M95*100</f>
        <v>8.022595806146567</v>
      </c>
    </row>
    <row r="90" spans="1:14" ht="12">
      <c r="A90" s="43"/>
      <c r="B90" s="12" t="s">
        <v>8</v>
      </c>
      <c r="C90" s="13">
        <v>3107</v>
      </c>
      <c r="D90" s="14">
        <f>C90/C95*100</f>
        <v>3.3072542445047635</v>
      </c>
      <c r="E90" s="27">
        <v>2165641.02</v>
      </c>
      <c r="F90" s="14">
        <f>E90/E95*100</f>
        <v>8.978716675338188</v>
      </c>
      <c r="G90" s="13">
        <v>354</v>
      </c>
      <c r="H90" s="14">
        <f>G90/G95*100</f>
        <v>15.691489361702127</v>
      </c>
      <c r="I90" s="27">
        <v>256755.66</v>
      </c>
      <c r="J90" s="14">
        <f>I90/I95*100</f>
        <v>5.895607855653222</v>
      </c>
      <c r="K90" s="13">
        <f t="shared" si="24"/>
        <v>3461</v>
      </c>
      <c r="L90" s="14">
        <f>K90/K95*100</f>
        <v>3.5976756998368</v>
      </c>
      <c r="M90" s="27">
        <f t="shared" si="25"/>
        <v>2422396.68</v>
      </c>
      <c r="N90" s="14">
        <f>M90/M95*100</f>
        <v>8.507174678215456</v>
      </c>
    </row>
    <row r="91" spans="1:14" ht="12">
      <c r="A91" s="43"/>
      <c r="B91" s="12" t="s">
        <v>9</v>
      </c>
      <c r="C91" s="13">
        <v>1614</v>
      </c>
      <c r="D91" s="14">
        <f>C91/C95*100</f>
        <v>1.7180265048698709</v>
      </c>
      <c r="E91" s="27">
        <v>2247507.82</v>
      </c>
      <c r="F91" s="14">
        <f>E91/E95*100</f>
        <v>9.318135256501087</v>
      </c>
      <c r="G91" s="13">
        <v>265</v>
      </c>
      <c r="H91" s="14">
        <f>G91/G95*100</f>
        <v>11.74645390070922</v>
      </c>
      <c r="I91" s="27">
        <v>368294.08</v>
      </c>
      <c r="J91" s="14">
        <f>I91/I95*100</f>
        <v>8.45674627479907</v>
      </c>
      <c r="K91" s="13">
        <f t="shared" si="24"/>
        <v>1879</v>
      </c>
      <c r="L91" s="14">
        <f>K91/K95*100</f>
        <v>1.9532021496658039</v>
      </c>
      <c r="M91" s="27">
        <f t="shared" si="25"/>
        <v>2615801.9</v>
      </c>
      <c r="N91" s="14">
        <f>M91/M95*100</f>
        <v>9.186391258969145</v>
      </c>
    </row>
    <row r="92" spans="1:14" ht="12">
      <c r="A92" s="43"/>
      <c r="B92" s="12" t="s">
        <v>10</v>
      </c>
      <c r="C92" s="13">
        <v>881</v>
      </c>
      <c r="D92" s="14">
        <f>C92/C95*100</f>
        <v>0.9377827452232689</v>
      </c>
      <c r="E92" s="27">
        <v>2610456.51</v>
      </c>
      <c r="F92" s="14">
        <f>E92/E95*100</f>
        <v>10.822915330899175</v>
      </c>
      <c r="G92" s="13">
        <v>159</v>
      </c>
      <c r="H92" s="14">
        <f>G92/G95*100</f>
        <v>7.047872340425531</v>
      </c>
      <c r="I92" s="27">
        <v>479414.53</v>
      </c>
      <c r="J92" s="14">
        <f>I92/I95*100</f>
        <v>11.008287292215089</v>
      </c>
      <c r="K92" s="13">
        <f t="shared" si="24"/>
        <v>1040</v>
      </c>
      <c r="L92" s="14">
        <f>K92/K95*100</f>
        <v>1.0810698433488217</v>
      </c>
      <c r="M92" s="27">
        <f t="shared" si="25"/>
        <v>3089871.04</v>
      </c>
      <c r="N92" s="14">
        <f>M92/M95*100</f>
        <v>10.85126680013418</v>
      </c>
    </row>
    <row r="93" spans="1:14" ht="12">
      <c r="A93" s="43"/>
      <c r="B93" s="12" t="s">
        <v>11</v>
      </c>
      <c r="C93" s="13">
        <v>168</v>
      </c>
      <c r="D93" s="14">
        <f>C93/C95*100</f>
        <v>0.17882803768162223</v>
      </c>
      <c r="E93" s="27">
        <v>1084978.69</v>
      </c>
      <c r="F93" s="14">
        <f>E93/E95*100</f>
        <v>4.49830612106229</v>
      </c>
      <c r="G93" s="13">
        <v>65</v>
      </c>
      <c r="H93" s="14">
        <f>G93/G95*100</f>
        <v>2.881205673758865</v>
      </c>
      <c r="I93" s="27">
        <v>449867.54</v>
      </c>
      <c r="J93" s="14">
        <f>I93/I95*100</f>
        <v>10.329831104122068</v>
      </c>
      <c r="K93" s="13">
        <f t="shared" si="24"/>
        <v>233</v>
      </c>
      <c r="L93" s="14">
        <f>K93/K95*100</f>
        <v>0.24220122451949563</v>
      </c>
      <c r="M93" s="27">
        <f t="shared" si="25"/>
        <v>1534846.23</v>
      </c>
      <c r="N93" s="14">
        <f>M93/M95*100</f>
        <v>5.390200990042001</v>
      </c>
    </row>
    <row r="94" spans="1:14" ht="12">
      <c r="A94" s="43"/>
      <c r="B94" s="15" t="s">
        <v>12</v>
      </c>
      <c r="C94" s="16">
        <v>45</v>
      </c>
      <c r="D94" s="17">
        <f>C94/C95*100</f>
        <v>0.04790036723614881</v>
      </c>
      <c r="E94" s="28">
        <v>1031543</v>
      </c>
      <c r="F94" s="17">
        <f>E94/E95*100</f>
        <v>4.276762515067423</v>
      </c>
      <c r="G94" s="16">
        <v>55</v>
      </c>
      <c r="H94" s="17">
        <f>G94/G95*100</f>
        <v>2.4379432624113475</v>
      </c>
      <c r="I94" s="28">
        <v>2518230.94</v>
      </c>
      <c r="J94" s="17">
        <f>I94/I95*100</f>
        <v>57.82346575032854</v>
      </c>
      <c r="K94" s="16">
        <f t="shared" si="24"/>
        <v>100</v>
      </c>
      <c r="L94" s="17">
        <f>K94/K95*100</f>
        <v>0.10394902339892517</v>
      </c>
      <c r="M94" s="28">
        <f t="shared" si="25"/>
        <v>3549773.94</v>
      </c>
      <c r="N94" s="17">
        <f>M94/M95*100</f>
        <v>12.466392158264151</v>
      </c>
    </row>
    <row r="95" spans="1:14" ht="12">
      <c r="A95" s="44"/>
      <c r="B95" s="5" t="s">
        <v>13</v>
      </c>
      <c r="C95" s="9">
        <f aca="true" t="shared" si="26" ref="C95:N95">SUM(C86:C94)</f>
        <v>93945</v>
      </c>
      <c r="D95" s="18">
        <f t="shared" si="26"/>
        <v>100.00000000000001</v>
      </c>
      <c r="E95" s="26">
        <f t="shared" si="26"/>
        <v>24119716.640000004</v>
      </c>
      <c r="F95" s="18">
        <f t="shared" si="26"/>
        <v>99.99999999999997</v>
      </c>
      <c r="G95" s="9">
        <f t="shared" si="26"/>
        <v>2256</v>
      </c>
      <c r="H95" s="18">
        <f t="shared" si="26"/>
        <v>100</v>
      </c>
      <c r="I95" s="26">
        <f t="shared" si="26"/>
        <v>4355032.87</v>
      </c>
      <c r="J95" s="18">
        <f t="shared" si="26"/>
        <v>100</v>
      </c>
      <c r="K95" s="9">
        <f t="shared" si="26"/>
        <v>96201</v>
      </c>
      <c r="L95" s="18">
        <f t="shared" si="26"/>
        <v>100</v>
      </c>
      <c r="M95" s="26">
        <f t="shared" si="26"/>
        <v>28474749.51</v>
      </c>
      <c r="N95" s="18">
        <f t="shared" si="26"/>
        <v>100.00000000000001</v>
      </c>
    </row>
    <row r="96" spans="1:14" ht="12" customHeight="1">
      <c r="A96" s="42" t="s">
        <v>27</v>
      </c>
      <c r="B96" s="8" t="s">
        <v>3</v>
      </c>
      <c r="C96" s="9">
        <v>5266</v>
      </c>
      <c r="D96" s="10">
        <f>C96/C105*100</f>
        <v>21.904246911526144</v>
      </c>
      <c r="E96" s="26">
        <v>389310.89</v>
      </c>
      <c r="F96" s="10">
        <f>E96/E105*100</f>
        <v>7.59986116361505</v>
      </c>
      <c r="G96" s="9">
        <v>89</v>
      </c>
      <c r="H96" s="10">
        <f>G96/G105*100</f>
        <v>13.011695906432749</v>
      </c>
      <c r="I96" s="26">
        <v>5557.66</v>
      </c>
      <c r="J96" s="10">
        <f>I96/I105*100</f>
        <v>0.8476482111217913</v>
      </c>
      <c r="K96" s="9">
        <f aca="true" t="shared" si="27" ref="K96:K104">C96+G96</f>
        <v>5355</v>
      </c>
      <c r="L96" s="10">
        <f>K96/K105*100</f>
        <v>21.6582406471183</v>
      </c>
      <c r="M96" s="26">
        <f aca="true" t="shared" si="28" ref="M96:M104">E96+I96</f>
        <v>394868.55</v>
      </c>
      <c r="N96" s="10">
        <f>M96/M105*100</f>
        <v>6.833690980684759</v>
      </c>
    </row>
    <row r="97" spans="1:14" ht="12">
      <c r="A97" s="43"/>
      <c r="B97" s="12" t="s">
        <v>5</v>
      </c>
      <c r="C97" s="13">
        <v>13346</v>
      </c>
      <c r="D97" s="14">
        <f>C97/C105*100</f>
        <v>55.513497774635</v>
      </c>
      <c r="E97" s="27">
        <v>1737109.01</v>
      </c>
      <c r="F97" s="14">
        <f>E97/E105*100</f>
        <v>33.910655060444846</v>
      </c>
      <c r="G97" s="13">
        <v>154</v>
      </c>
      <c r="H97" s="14">
        <f>G97/G105*100</f>
        <v>22.514619883040936</v>
      </c>
      <c r="I97" s="27">
        <v>21921.95</v>
      </c>
      <c r="J97" s="14">
        <f>I97/I105*100</f>
        <v>3.343511784060442</v>
      </c>
      <c r="K97" s="13">
        <f t="shared" si="27"/>
        <v>13500</v>
      </c>
      <c r="L97" s="14">
        <f>K97/K105*100</f>
        <v>54.60060667340748</v>
      </c>
      <c r="M97" s="27">
        <f t="shared" si="28"/>
        <v>1759030.96</v>
      </c>
      <c r="N97" s="14">
        <f>M97/M105*100</f>
        <v>30.442216798722644</v>
      </c>
    </row>
    <row r="98" spans="1:14" ht="12">
      <c r="A98" s="43"/>
      <c r="B98" s="12" t="s">
        <v>6</v>
      </c>
      <c r="C98" s="13">
        <v>2737</v>
      </c>
      <c r="D98" s="14">
        <f>C98/C105*100</f>
        <v>11.384717773803086</v>
      </c>
      <c r="E98" s="27">
        <v>660876.15</v>
      </c>
      <c r="F98" s="14">
        <f>E98/E105*100</f>
        <v>12.901172598445509</v>
      </c>
      <c r="G98" s="13">
        <v>105</v>
      </c>
      <c r="H98" s="14">
        <f>G98/G105*100</f>
        <v>15.350877192982457</v>
      </c>
      <c r="I98" s="27">
        <v>25800.82</v>
      </c>
      <c r="J98" s="14">
        <f>I98/I105*100</f>
        <v>3.935112784602753</v>
      </c>
      <c r="K98" s="13">
        <f t="shared" si="27"/>
        <v>2842</v>
      </c>
      <c r="L98" s="14">
        <f>K98/K105*100</f>
        <v>11.49443882709808</v>
      </c>
      <c r="M98" s="27">
        <f t="shared" si="28"/>
        <v>686676.97</v>
      </c>
      <c r="N98" s="14">
        <f>M98/M105*100</f>
        <v>11.883798333731411</v>
      </c>
    </row>
    <row r="99" spans="1:14" ht="12">
      <c r="A99" s="43"/>
      <c r="B99" s="12" t="s">
        <v>7</v>
      </c>
      <c r="C99" s="13">
        <v>1455</v>
      </c>
      <c r="D99" s="14">
        <f>C99/C105*100</f>
        <v>6.052160891809825</v>
      </c>
      <c r="E99" s="27">
        <v>540965.72</v>
      </c>
      <c r="F99" s="14">
        <f>E99/E105*100</f>
        <v>10.560363123351244</v>
      </c>
      <c r="G99" s="13">
        <v>116</v>
      </c>
      <c r="H99" s="14">
        <f>G99/G105*100</f>
        <v>16.95906432748538</v>
      </c>
      <c r="I99" s="27">
        <v>45797.73</v>
      </c>
      <c r="J99" s="14">
        <f>I99/I105*100</f>
        <v>6.985019578012833</v>
      </c>
      <c r="K99" s="13">
        <f t="shared" si="27"/>
        <v>1571</v>
      </c>
      <c r="L99" s="14">
        <f>K99/K105*100</f>
        <v>6.353892821031344</v>
      </c>
      <c r="M99" s="27">
        <f t="shared" si="28"/>
        <v>586763.45</v>
      </c>
      <c r="N99" s="14">
        <f>M99/M105*100</f>
        <v>10.154670702593235</v>
      </c>
    </row>
    <row r="100" spans="1:14" ht="12">
      <c r="A100" s="43"/>
      <c r="B100" s="12" t="s">
        <v>8</v>
      </c>
      <c r="C100" s="13">
        <v>702</v>
      </c>
      <c r="D100" s="14">
        <f>C100/C105*100</f>
        <v>2.920011646770101</v>
      </c>
      <c r="E100" s="27">
        <v>481799.99</v>
      </c>
      <c r="F100" s="14">
        <f>E100/E105*100</f>
        <v>9.405370172488931</v>
      </c>
      <c r="G100" s="13">
        <v>111</v>
      </c>
      <c r="H100" s="14">
        <f>G100/G105*100</f>
        <v>16.228070175438596</v>
      </c>
      <c r="I100" s="27">
        <v>78488.88</v>
      </c>
      <c r="J100" s="14">
        <f>I100/I105*100</f>
        <v>11.97103794131936</v>
      </c>
      <c r="K100" s="13">
        <f t="shared" si="27"/>
        <v>813</v>
      </c>
      <c r="L100" s="14">
        <f>K100/K105*100</f>
        <v>3.288169868554095</v>
      </c>
      <c r="M100" s="27">
        <f t="shared" si="28"/>
        <v>560288.87</v>
      </c>
      <c r="N100" s="14">
        <f>M100/M105*100</f>
        <v>9.696495194405975</v>
      </c>
    </row>
    <row r="101" spans="1:14" ht="12">
      <c r="A101" s="43"/>
      <c r="B101" s="12" t="s">
        <v>9</v>
      </c>
      <c r="C101" s="13">
        <v>282</v>
      </c>
      <c r="D101" s="14">
        <f>C101/C105*100</f>
        <v>1.1729961316085022</v>
      </c>
      <c r="E101" s="27">
        <v>389630.52</v>
      </c>
      <c r="F101" s="14">
        <f>E101/E105*100</f>
        <v>7.606100762059692</v>
      </c>
      <c r="G101" s="13">
        <v>51</v>
      </c>
      <c r="H101" s="14">
        <f>G101/G105*100</f>
        <v>7.456140350877193</v>
      </c>
      <c r="I101" s="27">
        <v>72187.09</v>
      </c>
      <c r="J101" s="14">
        <f>I101/I105*100</f>
        <v>11.009895838282254</v>
      </c>
      <c r="K101" s="13">
        <f t="shared" si="27"/>
        <v>333</v>
      </c>
      <c r="L101" s="14">
        <f>K101/K105*100</f>
        <v>1.346814964610718</v>
      </c>
      <c r="M101" s="27">
        <f t="shared" si="28"/>
        <v>461817.61</v>
      </c>
      <c r="N101" s="14">
        <f>M101/M105*100</f>
        <v>7.9923276649365755</v>
      </c>
    </row>
    <row r="102" spans="1:14" ht="12">
      <c r="A102" s="43"/>
      <c r="B102" s="12" t="s">
        <v>10</v>
      </c>
      <c r="C102" s="13">
        <v>211</v>
      </c>
      <c r="D102" s="14">
        <f>C102/C105*100</f>
        <v>0.8776673183311842</v>
      </c>
      <c r="E102" s="27">
        <v>639426.96</v>
      </c>
      <c r="F102" s="14">
        <f>E102/E105*100</f>
        <v>12.48245616831431</v>
      </c>
      <c r="G102" s="13">
        <v>30</v>
      </c>
      <c r="H102" s="14">
        <f>G102/G105*100</f>
        <v>4.385964912280701</v>
      </c>
      <c r="I102" s="27">
        <v>86840.62</v>
      </c>
      <c r="J102" s="14">
        <f>I102/I105*100</f>
        <v>13.244836171285623</v>
      </c>
      <c r="K102" s="13">
        <f t="shared" si="27"/>
        <v>241</v>
      </c>
      <c r="L102" s="14">
        <f>K102/K105*100</f>
        <v>0.974721941354904</v>
      </c>
      <c r="M102" s="27">
        <f t="shared" si="28"/>
        <v>726267.58</v>
      </c>
      <c r="N102" s="14">
        <f>M102/M105*100</f>
        <v>12.568963041016426</v>
      </c>
    </row>
    <row r="103" spans="1:14" ht="12">
      <c r="A103" s="43"/>
      <c r="B103" s="12" t="s">
        <v>11</v>
      </c>
      <c r="C103" s="13">
        <v>39</v>
      </c>
      <c r="D103" s="14">
        <f>C103/C105*100</f>
        <v>0.16222286926500562</v>
      </c>
      <c r="E103" s="27">
        <v>238149.95</v>
      </c>
      <c r="F103" s="14">
        <f>E103/E105*100</f>
        <v>4.649000586964998</v>
      </c>
      <c r="G103" s="13">
        <v>21</v>
      </c>
      <c r="H103" s="14">
        <f>G103/G105*100</f>
        <v>3.070175438596491</v>
      </c>
      <c r="I103" s="27">
        <v>147312.86</v>
      </c>
      <c r="J103" s="14">
        <f>I103/I105*100</f>
        <v>22.46799592890441</v>
      </c>
      <c r="K103" s="13">
        <f t="shared" si="27"/>
        <v>60</v>
      </c>
      <c r="L103" s="14">
        <f>K103/K105*100</f>
        <v>0.24266936299292213</v>
      </c>
      <c r="M103" s="27">
        <f t="shared" si="28"/>
        <v>385462.81</v>
      </c>
      <c r="N103" s="14">
        <f>M103/M105*100</f>
        <v>6.670912961000319</v>
      </c>
    </row>
    <row r="104" spans="1:14" ht="12">
      <c r="A104" s="43"/>
      <c r="B104" s="15" t="s">
        <v>12</v>
      </c>
      <c r="C104" s="16">
        <v>3</v>
      </c>
      <c r="D104" s="17">
        <f>C104/C105*100</f>
        <v>0.012478682251154278</v>
      </c>
      <c r="E104" s="28">
        <v>45336.1</v>
      </c>
      <c r="F104" s="17">
        <f>E104/E105*100</f>
        <v>0.8850203643154401</v>
      </c>
      <c r="G104" s="16">
        <v>7</v>
      </c>
      <c r="H104" s="17">
        <f>G104/G105*100</f>
        <v>1.023391812865497</v>
      </c>
      <c r="I104" s="28">
        <v>171748.82</v>
      </c>
      <c r="J104" s="17">
        <f>I104/I105*100</f>
        <v>26.19494176241054</v>
      </c>
      <c r="K104" s="16">
        <f t="shared" si="27"/>
        <v>10</v>
      </c>
      <c r="L104" s="17">
        <f>K104/K105*100</f>
        <v>0.04044489383215369</v>
      </c>
      <c r="M104" s="28">
        <f t="shared" si="28"/>
        <v>217084.92</v>
      </c>
      <c r="N104" s="17">
        <f>M104/M105*100</f>
        <v>3.756924322908655</v>
      </c>
    </row>
    <row r="105" spans="1:14" ht="12">
      <c r="A105" s="44"/>
      <c r="B105" s="5" t="s">
        <v>13</v>
      </c>
      <c r="C105" s="9">
        <f aca="true" t="shared" si="29" ref="C105:N105">SUM(C96:C104)</f>
        <v>24041</v>
      </c>
      <c r="D105" s="18">
        <f t="shared" si="29"/>
        <v>100</v>
      </c>
      <c r="E105" s="26">
        <f t="shared" si="29"/>
        <v>5122605.289999999</v>
      </c>
      <c r="F105" s="18">
        <f t="shared" si="29"/>
        <v>100.00000000000004</v>
      </c>
      <c r="G105" s="9">
        <f t="shared" si="29"/>
        <v>684</v>
      </c>
      <c r="H105" s="18">
        <f t="shared" si="29"/>
        <v>100</v>
      </c>
      <c r="I105" s="26">
        <f t="shared" si="29"/>
        <v>655656.4299999999</v>
      </c>
      <c r="J105" s="18">
        <f t="shared" si="29"/>
        <v>100.00000000000001</v>
      </c>
      <c r="K105" s="9">
        <f t="shared" si="29"/>
        <v>24725</v>
      </c>
      <c r="L105" s="18">
        <f t="shared" si="29"/>
        <v>100</v>
      </c>
      <c r="M105" s="26">
        <f t="shared" si="29"/>
        <v>5778261.72</v>
      </c>
      <c r="N105" s="18">
        <f t="shared" si="29"/>
        <v>100.00000000000001</v>
      </c>
    </row>
    <row r="106" spans="1:14" ht="12" customHeight="1">
      <c r="A106" s="42" t="s">
        <v>28</v>
      </c>
      <c r="B106" s="8" t="s">
        <v>3</v>
      </c>
      <c r="C106" s="9">
        <v>14742</v>
      </c>
      <c r="D106" s="10">
        <f>C106/C115*100</f>
        <v>31.312659303313513</v>
      </c>
      <c r="E106" s="26">
        <v>1111421.25</v>
      </c>
      <c r="F106" s="10">
        <f>E106/E115*100</f>
        <v>12.967564338342576</v>
      </c>
      <c r="G106" s="9">
        <v>447</v>
      </c>
      <c r="H106" s="10">
        <f>G106/G115*100</f>
        <v>27.902621722846444</v>
      </c>
      <c r="I106" s="26">
        <v>41967.39</v>
      </c>
      <c r="J106" s="10">
        <f>I106/I115*100</f>
        <v>2.3950062981968276</v>
      </c>
      <c r="K106" s="9">
        <f aca="true" t="shared" si="30" ref="K106:K114">C106+G106</f>
        <v>15189</v>
      </c>
      <c r="L106" s="10">
        <f>K106/K115*100</f>
        <v>31.200443695821868</v>
      </c>
      <c r="M106" s="26">
        <f aca="true" t="shared" si="31" ref="M106:M114">E106+I106</f>
        <v>1153388.64</v>
      </c>
      <c r="N106" s="10">
        <f>M106/M115*100</f>
        <v>11.172927102110041</v>
      </c>
    </row>
    <row r="107" spans="1:14" ht="12">
      <c r="A107" s="43"/>
      <c r="B107" s="12" t="s">
        <v>5</v>
      </c>
      <c r="C107" s="13">
        <v>25254</v>
      </c>
      <c r="D107" s="14">
        <f>C107/C115*100</f>
        <v>53.640611724723875</v>
      </c>
      <c r="E107" s="27">
        <v>3448646</v>
      </c>
      <c r="F107" s="14">
        <f>E107/E115*100</f>
        <v>40.23725377319155</v>
      </c>
      <c r="G107" s="13">
        <v>453</v>
      </c>
      <c r="H107" s="14">
        <f>G107/G115*100</f>
        <v>28.277153558052436</v>
      </c>
      <c r="I107" s="27">
        <v>140767.31</v>
      </c>
      <c r="J107" s="14">
        <f>I107/I115*100</f>
        <v>8.033346701575326</v>
      </c>
      <c r="K107" s="13">
        <f t="shared" si="30"/>
        <v>25707</v>
      </c>
      <c r="L107" s="14">
        <f>K107/K115*100</f>
        <v>52.80596524382729</v>
      </c>
      <c r="M107" s="27">
        <f t="shared" si="31"/>
        <v>3589413.31</v>
      </c>
      <c r="N107" s="14">
        <f>M107/M115*100</f>
        <v>34.77080652708138</v>
      </c>
    </row>
    <row r="108" spans="1:14" ht="12">
      <c r="A108" s="43"/>
      <c r="B108" s="12" t="s">
        <v>6</v>
      </c>
      <c r="C108" s="13">
        <v>3638</v>
      </c>
      <c r="D108" s="14">
        <f>C108/C115*100</f>
        <v>7.727272727272727</v>
      </c>
      <c r="E108" s="27">
        <v>1001703.3099999999</v>
      </c>
      <c r="F108" s="14">
        <f>E108/E115*100</f>
        <v>11.687424655913064</v>
      </c>
      <c r="G108" s="13">
        <v>211</v>
      </c>
      <c r="H108" s="14">
        <f>G108/G115*100</f>
        <v>13.17103620474407</v>
      </c>
      <c r="I108" s="27">
        <v>71249.72</v>
      </c>
      <c r="J108" s="14">
        <f>I108/I115*100</f>
        <v>4.066098181105866</v>
      </c>
      <c r="K108" s="13">
        <f t="shared" si="30"/>
        <v>3849</v>
      </c>
      <c r="L108" s="14">
        <f>K108/K115*100</f>
        <v>7.906413047943799</v>
      </c>
      <c r="M108" s="27">
        <f t="shared" si="31"/>
        <v>1072953.03</v>
      </c>
      <c r="N108" s="14">
        <f>M108/M115*100</f>
        <v>10.393743767216304</v>
      </c>
    </row>
    <row r="109" spans="1:14" ht="12">
      <c r="A109" s="43"/>
      <c r="B109" s="12" t="s">
        <v>7</v>
      </c>
      <c r="C109" s="13">
        <v>1958</v>
      </c>
      <c r="D109" s="14">
        <f>C109/C115*100</f>
        <v>4.158878504672897</v>
      </c>
      <c r="E109" s="27">
        <v>968372.78</v>
      </c>
      <c r="F109" s="14">
        <f>E109/E115*100</f>
        <v>11.298538990638933</v>
      </c>
      <c r="G109" s="13">
        <v>215</v>
      </c>
      <c r="H109" s="14">
        <f>G109/G115*100</f>
        <v>13.420724094881397</v>
      </c>
      <c r="I109" s="27">
        <v>137890.61</v>
      </c>
      <c r="J109" s="14">
        <f>I109/I115*100</f>
        <v>7.869178412386438</v>
      </c>
      <c r="K109" s="13">
        <f t="shared" si="30"/>
        <v>2173</v>
      </c>
      <c r="L109" s="14">
        <f>K109/K115*100</f>
        <v>4.463662133848239</v>
      </c>
      <c r="M109" s="27">
        <f t="shared" si="31"/>
        <v>1106263.3900000001</v>
      </c>
      <c r="N109" s="14">
        <f>M109/M115*100</f>
        <v>10.71642270744329</v>
      </c>
    </row>
    <row r="110" spans="1:14" ht="12">
      <c r="A110" s="43"/>
      <c r="B110" s="12" t="s">
        <v>8</v>
      </c>
      <c r="C110" s="13">
        <v>1012</v>
      </c>
      <c r="D110" s="14">
        <f>C110/C115*100</f>
        <v>2.149532710280374</v>
      </c>
      <c r="E110" s="27">
        <v>1000070.4600000001</v>
      </c>
      <c r="F110" s="14">
        <f>E110/E115*100</f>
        <v>11.668373294937322</v>
      </c>
      <c r="G110" s="13">
        <v>133</v>
      </c>
      <c r="H110" s="14">
        <f>G110/G115*100</f>
        <v>8.302122347066167</v>
      </c>
      <c r="I110" s="27">
        <v>324670.78</v>
      </c>
      <c r="J110" s="14">
        <f>I110/I115*100</f>
        <v>18.528399382007716</v>
      </c>
      <c r="K110" s="13">
        <f t="shared" si="30"/>
        <v>1145</v>
      </c>
      <c r="L110" s="14">
        <f>K110/K115*100</f>
        <v>2.351998685345713</v>
      </c>
      <c r="M110" s="27">
        <f t="shared" si="31"/>
        <v>1324741.2400000002</v>
      </c>
      <c r="N110" s="14">
        <f>M110/M115*100</f>
        <v>12.832827366566457</v>
      </c>
    </row>
    <row r="111" spans="1:14" ht="12">
      <c r="A111" s="43"/>
      <c r="B111" s="12" t="s">
        <v>9</v>
      </c>
      <c r="C111" s="13">
        <v>393</v>
      </c>
      <c r="D111" s="14">
        <f>C111/C115*100</f>
        <v>0.834749362786746</v>
      </c>
      <c r="E111" s="27">
        <v>606160.1</v>
      </c>
      <c r="F111" s="14">
        <f>E111/E115*100</f>
        <v>7.072404001710575</v>
      </c>
      <c r="G111" s="13">
        <v>71</v>
      </c>
      <c r="H111" s="14">
        <f>G111/G115*100</f>
        <v>4.431960049937578</v>
      </c>
      <c r="I111" s="27">
        <v>312635.68999999994</v>
      </c>
      <c r="J111" s="14">
        <f>I111/I115*100</f>
        <v>17.841577629466855</v>
      </c>
      <c r="K111" s="13">
        <f t="shared" si="30"/>
        <v>464</v>
      </c>
      <c r="L111" s="14">
        <f>K111/K115*100</f>
        <v>0.9531243580789615</v>
      </c>
      <c r="M111" s="27">
        <f t="shared" si="31"/>
        <v>918795.7899999999</v>
      </c>
      <c r="N111" s="14">
        <f>M111/M115*100</f>
        <v>8.900415720581059</v>
      </c>
    </row>
    <row r="112" spans="1:14" ht="12">
      <c r="A112" s="43"/>
      <c r="B112" s="12" t="s">
        <v>10</v>
      </c>
      <c r="C112" s="13">
        <v>62</v>
      </c>
      <c r="D112" s="14">
        <f>C112/C115*100</f>
        <v>0.13169073916737467</v>
      </c>
      <c r="E112" s="27">
        <v>177911.14</v>
      </c>
      <c r="F112" s="14">
        <f>E112/E115*100</f>
        <v>2.07578733487224</v>
      </c>
      <c r="G112" s="13">
        <v>41</v>
      </c>
      <c r="H112" s="14">
        <f>G112/G115*100</f>
        <v>2.5593008739076155</v>
      </c>
      <c r="I112" s="27">
        <v>185740.59</v>
      </c>
      <c r="J112" s="14">
        <f>I112/I115*100</f>
        <v>10.59989393862222</v>
      </c>
      <c r="K112" s="13">
        <f t="shared" si="30"/>
        <v>103</v>
      </c>
      <c r="L112" s="14">
        <f>K112/K115*100</f>
        <v>0.21157717431494186</v>
      </c>
      <c r="M112" s="27">
        <f t="shared" si="31"/>
        <v>363651.73</v>
      </c>
      <c r="N112" s="14">
        <f>M112/M115*100</f>
        <v>3.522710497518168</v>
      </c>
    </row>
    <row r="113" spans="1:14" ht="12">
      <c r="A113" s="43"/>
      <c r="B113" s="12" t="s">
        <v>11</v>
      </c>
      <c r="C113" s="13">
        <v>11</v>
      </c>
      <c r="D113" s="14">
        <f>C113/C115*100</f>
        <v>0.023364485981308414</v>
      </c>
      <c r="E113" s="27">
        <v>83571.75</v>
      </c>
      <c r="F113" s="14">
        <f>E113/E115*100</f>
        <v>0.9750776719384133</v>
      </c>
      <c r="G113" s="13">
        <v>17</v>
      </c>
      <c r="H113" s="14">
        <f>G113/G115*100</f>
        <v>1.0611735330836454</v>
      </c>
      <c r="I113" s="27">
        <v>139556.84</v>
      </c>
      <c r="J113" s="14">
        <f>I113/I115*100</f>
        <v>7.964267274101319</v>
      </c>
      <c r="K113" s="13">
        <f t="shared" si="30"/>
        <v>28</v>
      </c>
      <c r="L113" s="14">
        <f>K113/K115*100</f>
        <v>0.05751612505648905</v>
      </c>
      <c r="M113" s="27">
        <f t="shared" si="31"/>
        <v>223128.59</v>
      </c>
      <c r="N113" s="14">
        <f>M113/M115*100</f>
        <v>2.161456584544304</v>
      </c>
    </row>
    <row r="114" spans="1:14" ht="12">
      <c r="A114" s="43"/>
      <c r="B114" s="15" t="s">
        <v>12</v>
      </c>
      <c r="C114" s="16">
        <v>10</v>
      </c>
      <c r="D114" s="17">
        <f>C114/C115*100</f>
        <v>0.021240441801189464</v>
      </c>
      <c r="E114" s="28">
        <v>172921.97</v>
      </c>
      <c r="F114" s="17">
        <f>E114/E115*100</f>
        <v>2.017575938455329</v>
      </c>
      <c r="G114" s="16">
        <v>14</v>
      </c>
      <c r="H114" s="17">
        <f>G114/G115*100</f>
        <v>0.8739076154806492</v>
      </c>
      <c r="I114" s="28">
        <v>397808.32</v>
      </c>
      <c r="J114" s="17">
        <f>I114/I115*100</f>
        <v>22.702232182537422</v>
      </c>
      <c r="K114" s="16">
        <f t="shared" si="30"/>
        <v>24</v>
      </c>
      <c r="L114" s="17">
        <f>K114/K115*100</f>
        <v>0.049299535762704905</v>
      </c>
      <c r="M114" s="28">
        <f t="shared" si="31"/>
        <v>570730.29</v>
      </c>
      <c r="N114" s="17">
        <f>M114/M115*100</f>
        <v>5.528689726938983</v>
      </c>
    </row>
    <row r="115" spans="1:14" ht="12">
      <c r="A115" s="44"/>
      <c r="B115" s="5" t="s">
        <v>13</v>
      </c>
      <c r="C115" s="9">
        <f aca="true" t="shared" si="32" ref="C115:N115">SUM(C106:C114)</f>
        <v>47080</v>
      </c>
      <c r="D115" s="18">
        <f t="shared" si="32"/>
        <v>99.99999999999999</v>
      </c>
      <c r="E115" s="26">
        <f t="shared" si="32"/>
        <v>8570778.76</v>
      </c>
      <c r="F115" s="18">
        <f t="shared" si="32"/>
        <v>100</v>
      </c>
      <c r="G115" s="9">
        <f t="shared" si="32"/>
        <v>1602</v>
      </c>
      <c r="H115" s="18">
        <f t="shared" si="32"/>
        <v>100</v>
      </c>
      <c r="I115" s="26">
        <f t="shared" si="32"/>
        <v>1752287.2500000002</v>
      </c>
      <c r="J115" s="18">
        <f t="shared" si="32"/>
        <v>99.99999999999997</v>
      </c>
      <c r="K115" s="9">
        <f t="shared" si="32"/>
        <v>48682</v>
      </c>
      <c r="L115" s="18">
        <f t="shared" si="32"/>
        <v>100.00000000000003</v>
      </c>
      <c r="M115" s="26">
        <f t="shared" si="32"/>
        <v>10323066.010000002</v>
      </c>
      <c r="N115" s="18">
        <f t="shared" si="32"/>
        <v>99.99999999999997</v>
      </c>
    </row>
    <row r="116" spans="1:14" ht="12" customHeight="1">
      <c r="A116" s="42" t="s">
        <v>29</v>
      </c>
      <c r="B116" s="8" t="s">
        <v>3</v>
      </c>
      <c r="C116" s="9">
        <v>7150</v>
      </c>
      <c r="D116" s="10">
        <f>C116/C125*100</f>
        <v>18.58446183037455</v>
      </c>
      <c r="E116" s="26">
        <v>624843.83</v>
      </c>
      <c r="F116" s="10">
        <f>E116/E125*100</f>
        <v>7.074714656509694</v>
      </c>
      <c r="G116" s="9">
        <v>122</v>
      </c>
      <c r="H116" s="10">
        <f>G116/G125*100</f>
        <v>14.104046242774567</v>
      </c>
      <c r="I116" s="26">
        <v>7744.81</v>
      </c>
      <c r="J116" s="10">
        <f>I116/I125*100</f>
        <v>0.30934400957025604</v>
      </c>
      <c r="K116" s="9">
        <f aca="true" t="shared" si="33" ref="K116:K124">C116+G116</f>
        <v>7272</v>
      </c>
      <c r="L116" s="10">
        <f>K116/K125*100</f>
        <v>18.48594234582338</v>
      </c>
      <c r="M116" s="26">
        <f aca="true" t="shared" si="34" ref="M116:M124">E116+I116</f>
        <v>632588.64</v>
      </c>
      <c r="N116" s="10">
        <f>M116/M125*100</f>
        <v>5.5805016713029305</v>
      </c>
    </row>
    <row r="117" spans="1:14" ht="12">
      <c r="A117" s="43"/>
      <c r="B117" s="12" t="s">
        <v>5</v>
      </c>
      <c r="C117" s="13">
        <v>22593</v>
      </c>
      <c r="D117" s="14">
        <f>C117/C125*100</f>
        <v>58.72430015855276</v>
      </c>
      <c r="E117" s="27">
        <v>3307405.49</v>
      </c>
      <c r="F117" s="14">
        <f>E117/E125*100</f>
        <v>37.44767727821467</v>
      </c>
      <c r="G117" s="13">
        <v>248</v>
      </c>
      <c r="H117" s="14">
        <f>G117/G125*100</f>
        <v>28.670520231213874</v>
      </c>
      <c r="I117" s="27">
        <v>57768.69</v>
      </c>
      <c r="J117" s="14">
        <f>I117/I125*100</f>
        <v>2.3074030469722504</v>
      </c>
      <c r="K117" s="13">
        <f t="shared" si="33"/>
        <v>22841</v>
      </c>
      <c r="L117" s="14">
        <f>K117/K125*100</f>
        <v>58.06345009914078</v>
      </c>
      <c r="M117" s="27">
        <f t="shared" si="34"/>
        <v>3365174.18</v>
      </c>
      <c r="N117" s="14">
        <f>M117/M125*100</f>
        <v>29.686527623568242</v>
      </c>
    </row>
    <row r="118" spans="1:14" ht="12">
      <c r="A118" s="43"/>
      <c r="B118" s="12" t="s">
        <v>6</v>
      </c>
      <c r="C118" s="13">
        <v>5490</v>
      </c>
      <c r="D118" s="14">
        <f>C118/C125*100</f>
        <v>14.269747615210667</v>
      </c>
      <c r="E118" s="27">
        <v>1463534.9</v>
      </c>
      <c r="F118" s="14">
        <f>E118/E125*100</f>
        <v>16.570687442562168</v>
      </c>
      <c r="G118" s="13">
        <v>148</v>
      </c>
      <c r="H118" s="14">
        <f>G118/G125*100</f>
        <v>17.109826589595375</v>
      </c>
      <c r="I118" s="27">
        <v>59083.88</v>
      </c>
      <c r="J118" s="14">
        <f>I118/I125*100</f>
        <v>2.3599345032567434</v>
      </c>
      <c r="K118" s="13">
        <f t="shared" si="33"/>
        <v>5638</v>
      </c>
      <c r="L118" s="14">
        <f>K118/K125*100</f>
        <v>14.33219787482841</v>
      </c>
      <c r="M118" s="27">
        <f t="shared" si="34"/>
        <v>1522618.7799999998</v>
      </c>
      <c r="N118" s="14">
        <f>M118/M125*100</f>
        <v>13.43207277093567</v>
      </c>
    </row>
    <row r="119" spans="1:14" ht="12">
      <c r="A119" s="43"/>
      <c r="B119" s="12" t="s">
        <v>7</v>
      </c>
      <c r="C119" s="13">
        <v>1998</v>
      </c>
      <c r="D119" s="14">
        <f>C119/C125*100</f>
        <v>5.193252410781587</v>
      </c>
      <c r="E119" s="27">
        <v>1048797.39</v>
      </c>
      <c r="F119" s="14">
        <f>E119/E125*100</f>
        <v>11.87487482550978</v>
      </c>
      <c r="G119" s="13">
        <v>124</v>
      </c>
      <c r="H119" s="14">
        <f>G119/G125*100</f>
        <v>14.335260115606937</v>
      </c>
      <c r="I119" s="27">
        <v>99182.59</v>
      </c>
      <c r="J119" s="14">
        <f>I119/I125*100</f>
        <v>3.9615613643411236</v>
      </c>
      <c r="K119" s="13">
        <f t="shared" si="33"/>
        <v>2122</v>
      </c>
      <c r="L119" s="14">
        <f>K119/K125*100</f>
        <v>5.3942752554781634</v>
      </c>
      <c r="M119" s="27">
        <f t="shared" si="34"/>
        <v>1147979.98</v>
      </c>
      <c r="N119" s="14">
        <f>M119/M125*100</f>
        <v>10.127124946493355</v>
      </c>
    </row>
    <row r="120" spans="1:14" ht="12">
      <c r="A120" s="43"/>
      <c r="B120" s="12" t="s">
        <v>8</v>
      </c>
      <c r="C120" s="13">
        <v>912</v>
      </c>
      <c r="D120" s="14">
        <f>C120/C125*100</f>
        <v>2.370493592909313</v>
      </c>
      <c r="E120" s="27">
        <v>1210805.29</v>
      </c>
      <c r="F120" s="14">
        <f>E120/E125*100</f>
        <v>13.709188632529942</v>
      </c>
      <c r="G120" s="13">
        <v>121</v>
      </c>
      <c r="H120" s="14">
        <f>G120/G125*100</f>
        <v>13.988439306358384</v>
      </c>
      <c r="I120" s="27">
        <v>163722.77</v>
      </c>
      <c r="J120" s="14">
        <f>I120/I125*100</f>
        <v>6.539431971830015</v>
      </c>
      <c r="K120" s="13">
        <f t="shared" si="33"/>
        <v>1033</v>
      </c>
      <c r="L120" s="14">
        <f>K120/K125*100</f>
        <v>2.6259596319080787</v>
      </c>
      <c r="M120" s="27">
        <f t="shared" si="34"/>
        <v>1374528.06</v>
      </c>
      <c r="N120" s="14">
        <f>M120/M125*100</f>
        <v>12.12566216187944</v>
      </c>
    </row>
    <row r="121" spans="1:14" ht="12">
      <c r="A121" s="43"/>
      <c r="B121" s="12" t="s">
        <v>9</v>
      </c>
      <c r="C121" s="13">
        <v>250</v>
      </c>
      <c r="D121" s="14">
        <f>C121/C125*100</f>
        <v>0.6498063577054037</v>
      </c>
      <c r="E121" s="27">
        <v>611471.27</v>
      </c>
      <c r="F121" s="14">
        <f>E121/E125*100</f>
        <v>6.923305549650056</v>
      </c>
      <c r="G121" s="13">
        <v>47</v>
      </c>
      <c r="H121" s="14">
        <f>G121/G125*100</f>
        <v>5.433526011560693</v>
      </c>
      <c r="I121" s="27">
        <v>128278.14</v>
      </c>
      <c r="J121" s="14">
        <f>I121/I125*100</f>
        <v>5.123698859986835</v>
      </c>
      <c r="K121" s="13">
        <f t="shared" si="33"/>
        <v>297</v>
      </c>
      <c r="L121" s="14">
        <f>K121/K125*100</f>
        <v>0.7549951700645686</v>
      </c>
      <c r="M121" s="27">
        <f t="shared" si="34"/>
        <v>739749.41</v>
      </c>
      <c r="N121" s="14">
        <f>M121/M125*100</f>
        <v>6.525840898518755</v>
      </c>
    </row>
    <row r="122" spans="1:14" ht="12">
      <c r="A122" s="43"/>
      <c r="B122" s="12" t="s">
        <v>10</v>
      </c>
      <c r="C122" s="13">
        <v>54</v>
      </c>
      <c r="D122" s="14">
        <f>C122/C125*100</f>
        <v>0.14035817326436723</v>
      </c>
      <c r="E122" s="27">
        <v>200324.89</v>
      </c>
      <c r="F122" s="14">
        <f>E122/E125*100</f>
        <v>2.2681530444922413</v>
      </c>
      <c r="G122" s="13">
        <v>34</v>
      </c>
      <c r="H122" s="14">
        <f>G122/G125*100</f>
        <v>3.9306358381502893</v>
      </c>
      <c r="I122" s="27">
        <v>264770.23</v>
      </c>
      <c r="J122" s="14">
        <f>I122/I125*100</f>
        <v>10.575480168401661</v>
      </c>
      <c r="K122" s="13">
        <f t="shared" si="33"/>
        <v>88</v>
      </c>
      <c r="L122" s="14">
        <f>K122/K125*100</f>
        <v>0.22370227261172404</v>
      </c>
      <c r="M122" s="27">
        <f t="shared" si="34"/>
        <v>465095.12</v>
      </c>
      <c r="N122" s="14">
        <f>M122/M125*100</f>
        <v>4.102925551231582</v>
      </c>
    </row>
    <row r="123" spans="1:14" ht="12">
      <c r="A123" s="43"/>
      <c r="B123" s="12" t="s">
        <v>11</v>
      </c>
      <c r="C123" s="13">
        <v>14</v>
      </c>
      <c r="D123" s="14">
        <f>C123/C125*100</f>
        <v>0.03638915603150261</v>
      </c>
      <c r="E123" s="27">
        <v>111459.34</v>
      </c>
      <c r="F123" s="14">
        <f>E123/E125*100</f>
        <v>1.2619841765948097</v>
      </c>
      <c r="G123" s="13">
        <v>7</v>
      </c>
      <c r="H123" s="14">
        <f>G123/G125*100</f>
        <v>0.8092485549132947</v>
      </c>
      <c r="I123" s="27">
        <v>90557.77</v>
      </c>
      <c r="J123" s="14">
        <f>I123/I125*100</f>
        <v>3.6170679034787225</v>
      </c>
      <c r="K123" s="13">
        <f t="shared" si="33"/>
        <v>21</v>
      </c>
      <c r="L123" s="14">
        <f>K123/K125*100</f>
        <v>0.05338349687325233</v>
      </c>
      <c r="M123" s="27">
        <f t="shared" si="34"/>
        <v>202017.11</v>
      </c>
      <c r="N123" s="14">
        <f>M123/M125*100</f>
        <v>1.7821325719456291</v>
      </c>
    </row>
    <row r="124" spans="1:14" ht="12">
      <c r="A124" s="43"/>
      <c r="B124" s="15" t="s">
        <v>12</v>
      </c>
      <c r="C124" s="16">
        <v>12</v>
      </c>
      <c r="D124" s="17">
        <f>C124/C125*100</f>
        <v>0.03119070516985938</v>
      </c>
      <c r="E124" s="28">
        <v>253428.72</v>
      </c>
      <c r="F124" s="17">
        <f>E124/E125*100</f>
        <v>2.869414393936628</v>
      </c>
      <c r="G124" s="16">
        <v>14</v>
      </c>
      <c r="H124" s="17">
        <f>G124/G125*100</f>
        <v>1.6184971098265895</v>
      </c>
      <c r="I124" s="28">
        <v>1632514.84</v>
      </c>
      <c r="J124" s="17">
        <f>I124/I125*100</f>
        <v>65.20607817216238</v>
      </c>
      <c r="K124" s="16">
        <f t="shared" si="33"/>
        <v>26</v>
      </c>
      <c r="L124" s="17">
        <f>K124/K125*100</f>
        <v>0.06609385327164573</v>
      </c>
      <c r="M124" s="28">
        <f t="shared" si="34"/>
        <v>1885943.56</v>
      </c>
      <c r="N124" s="17">
        <f>M124/M125*100</f>
        <v>16.637211804124398</v>
      </c>
    </row>
    <row r="125" spans="1:14" ht="12">
      <c r="A125" s="44"/>
      <c r="B125" s="5" t="s">
        <v>13</v>
      </c>
      <c r="C125" s="19">
        <f aca="true" t="shared" si="35" ref="C125:N125">SUM(C116:C124)</f>
        <v>38473</v>
      </c>
      <c r="D125" s="18">
        <f t="shared" si="35"/>
        <v>99.99999999999999</v>
      </c>
      <c r="E125" s="29">
        <f t="shared" si="35"/>
        <v>8832071.120000001</v>
      </c>
      <c r="F125" s="18">
        <f t="shared" si="35"/>
        <v>99.99999999999997</v>
      </c>
      <c r="G125" s="19">
        <f t="shared" si="35"/>
        <v>865</v>
      </c>
      <c r="H125" s="18">
        <f t="shared" si="35"/>
        <v>100.00000000000001</v>
      </c>
      <c r="I125" s="29">
        <f t="shared" si="35"/>
        <v>2503623.72</v>
      </c>
      <c r="J125" s="18">
        <f t="shared" si="35"/>
        <v>99.99999999999999</v>
      </c>
      <c r="K125" s="19">
        <f t="shared" si="35"/>
        <v>39338</v>
      </c>
      <c r="L125" s="18">
        <f t="shared" si="35"/>
        <v>99.99999999999999</v>
      </c>
      <c r="M125" s="29">
        <f t="shared" si="35"/>
        <v>11335694.84</v>
      </c>
      <c r="N125" s="18">
        <f t="shared" si="35"/>
        <v>99.99999999999997</v>
      </c>
    </row>
    <row r="126" spans="1:14" ht="12" customHeight="1">
      <c r="A126" s="42" t="s">
        <v>30</v>
      </c>
      <c r="B126" s="8" t="s">
        <v>3</v>
      </c>
      <c r="C126" s="9">
        <v>7472</v>
      </c>
      <c r="D126" s="10">
        <f>C126/C135*100</f>
        <v>23.05745849534037</v>
      </c>
      <c r="E126" s="26">
        <v>553788.21</v>
      </c>
      <c r="F126" s="10">
        <f>E126/E135*100</f>
        <v>8.125242298915383</v>
      </c>
      <c r="G126" s="9">
        <v>160</v>
      </c>
      <c r="H126" s="10">
        <f>G126/G135*100</f>
        <v>18.979833926453143</v>
      </c>
      <c r="I126" s="26">
        <v>9365.89</v>
      </c>
      <c r="J126" s="10">
        <f>I126/I135*100</f>
        <v>0.9731495270641403</v>
      </c>
      <c r="K126" s="9">
        <f>C126+G126</f>
        <v>7632</v>
      </c>
      <c r="L126" s="10">
        <f>K126/K135*100</f>
        <v>22.954073806731028</v>
      </c>
      <c r="M126" s="26">
        <f aca="true" t="shared" si="36" ref="M126:M134">E126+I126</f>
        <v>563154.1</v>
      </c>
      <c r="N126" s="10">
        <f>M126/M135*100</f>
        <v>7.240269181207282</v>
      </c>
    </row>
    <row r="127" spans="1:14" ht="12">
      <c r="A127" s="43"/>
      <c r="B127" s="12" t="s">
        <v>5</v>
      </c>
      <c r="C127" s="13">
        <v>18927</v>
      </c>
      <c r="D127" s="14">
        <f>C127/C135*100</f>
        <v>58.40585076837622</v>
      </c>
      <c r="E127" s="27">
        <v>2427632.71</v>
      </c>
      <c r="F127" s="14">
        <f>E127/E135*100</f>
        <v>35.61849751464117</v>
      </c>
      <c r="G127" s="13">
        <v>203</v>
      </c>
      <c r="H127" s="14">
        <f>G127/G135*100</f>
        <v>24.080664294187425</v>
      </c>
      <c r="I127" s="27">
        <v>29513.84</v>
      </c>
      <c r="J127" s="14">
        <f>I127/I135*100</f>
        <v>3.066593718039258</v>
      </c>
      <c r="K127" s="13">
        <f aca="true" t="shared" si="37" ref="K127:K134">C127+G127</f>
        <v>19130</v>
      </c>
      <c r="L127" s="14">
        <f>K127/K135*100</f>
        <v>57.53556497939788</v>
      </c>
      <c r="M127" s="27">
        <f t="shared" si="36"/>
        <v>2457146.55</v>
      </c>
      <c r="N127" s="14">
        <f>M127/M135*100</f>
        <v>31.590647106493225</v>
      </c>
    </row>
    <row r="128" spans="1:14" ht="12">
      <c r="A128" s="43"/>
      <c r="B128" s="12" t="s">
        <v>6</v>
      </c>
      <c r="C128" s="13">
        <v>3068</v>
      </c>
      <c r="D128" s="14">
        <f>C128/C135*100</f>
        <v>9.467382583472196</v>
      </c>
      <c r="E128" s="27">
        <v>723603.69</v>
      </c>
      <c r="F128" s="14">
        <f>E128/E135*100</f>
        <v>10.616793935788655</v>
      </c>
      <c r="G128" s="13">
        <v>105</v>
      </c>
      <c r="H128" s="14">
        <f>G128/G135*100</f>
        <v>12.455516014234876</v>
      </c>
      <c r="I128" s="27">
        <v>26355.49</v>
      </c>
      <c r="J128" s="14">
        <f>I128/I135*100</f>
        <v>2.7384298373185763</v>
      </c>
      <c r="K128" s="13">
        <f t="shared" si="37"/>
        <v>3173</v>
      </c>
      <c r="L128" s="14">
        <f>K128/K135*100</f>
        <v>9.543144154711419</v>
      </c>
      <c r="M128" s="27">
        <f t="shared" si="36"/>
        <v>749959.1799999999</v>
      </c>
      <c r="N128" s="14">
        <f>M128/M135*100</f>
        <v>9.641954729828806</v>
      </c>
    </row>
    <row r="129" spans="1:14" ht="12">
      <c r="A129" s="43"/>
      <c r="B129" s="12" t="s">
        <v>7</v>
      </c>
      <c r="C129" s="13">
        <v>1342</v>
      </c>
      <c r="D129" s="14">
        <f>C129/C135*100</f>
        <v>4.141208418194162</v>
      </c>
      <c r="E129" s="27">
        <v>505851.33</v>
      </c>
      <c r="F129" s="14">
        <f>E129/E135*100</f>
        <v>7.421907056270852</v>
      </c>
      <c r="G129" s="13">
        <v>108</v>
      </c>
      <c r="H129" s="14">
        <f>G129/G135*100</f>
        <v>12.811387900355871</v>
      </c>
      <c r="I129" s="27">
        <v>43080.67</v>
      </c>
      <c r="J129" s="14">
        <f>I129/I135*100</f>
        <v>4.4762359622103505</v>
      </c>
      <c r="K129" s="13">
        <f t="shared" si="37"/>
        <v>1450</v>
      </c>
      <c r="L129" s="14">
        <f>K129/K135*100</f>
        <v>4.361033414538784</v>
      </c>
      <c r="M129" s="27">
        <f t="shared" si="36"/>
        <v>548932</v>
      </c>
      <c r="N129" s="14">
        <f>M129/M135*100</f>
        <v>7.05742077022697</v>
      </c>
    </row>
    <row r="130" spans="1:14" ht="12">
      <c r="A130" s="43"/>
      <c r="B130" s="12" t="s">
        <v>8</v>
      </c>
      <c r="C130" s="13">
        <v>762</v>
      </c>
      <c r="D130" s="14">
        <f>C130/C135*100</f>
        <v>2.351416404369561</v>
      </c>
      <c r="E130" s="27">
        <v>534073.76</v>
      </c>
      <c r="F130" s="14">
        <f>E130/E135*100</f>
        <v>7.835989692689164</v>
      </c>
      <c r="G130" s="13">
        <v>115</v>
      </c>
      <c r="H130" s="14">
        <f>G130/G135*100</f>
        <v>13.641755634638198</v>
      </c>
      <c r="I130" s="27">
        <v>81859.66</v>
      </c>
      <c r="J130" s="14">
        <f>I130/I135*100</f>
        <v>8.505511960382977</v>
      </c>
      <c r="K130" s="13">
        <f t="shared" si="37"/>
        <v>877</v>
      </c>
      <c r="L130" s="14">
        <f>K130/K135*100</f>
        <v>2.6376733134831123</v>
      </c>
      <c r="M130" s="27">
        <f t="shared" si="36"/>
        <v>615933.42</v>
      </c>
      <c r="N130" s="14">
        <f>M130/M135*100</f>
        <v>7.918833865369357</v>
      </c>
    </row>
    <row r="131" spans="1:14" ht="12">
      <c r="A131" s="43"/>
      <c r="B131" s="12" t="s">
        <v>9</v>
      </c>
      <c r="C131" s="13">
        <v>469</v>
      </c>
      <c r="D131" s="14">
        <f>C131/C135*100</f>
        <v>1.4472628525581681</v>
      </c>
      <c r="E131" s="27">
        <v>650250.65</v>
      </c>
      <c r="F131" s="14">
        <f>E131/E135*100</f>
        <v>9.540549962732545</v>
      </c>
      <c r="G131" s="13">
        <v>69</v>
      </c>
      <c r="H131" s="14">
        <f>G131/G135*100</f>
        <v>8.185053380782918</v>
      </c>
      <c r="I131" s="27">
        <v>90677.8</v>
      </c>
      <c r="J131" s="14">
        <f>I131/I135*100</f>
        <v>9.42174829997114</v>
      </c>
      <c r="K131" s="13">
        <f t="shared" si="37"/>
        <v>538</v>
      </c>
      <c r="L131" s="14">
        <f>K131/K135*100</f>
        <v>1.6180937772564588</v>
      </c>
      <c r="M131" s="27">
        <f t="shared" si="36"/>
        <v>740928.4500000001</v>
      </c>
      <c r="N131" s="14">
        <f>M131/M135*100</f>
        <v>9.525849890846363</v>
      </c>
    </row>
    <row r="132" spans="1:14" ht="12">
      <c r="A132" s="43"/>
      <c r="B132" s="12" t="s">
        <v>10</v>
      </c>
      <c r="C132" s="13">
        <v>311</v>
      </c>
      <c r="D132" s="14">
        <f>C132/C135*100</f>
        <v>0.9596988212059496</v>
      </c>
      <c r="E132" s="27">
        <v>948032.01</v>
      </c>
      <c r="F132" s="14">
        <f>E132/E135*100</f>
        <v>13.909631244005304</v>
      </c>
      <c r="G132" s="13">
        <v>52</v>
      </c>
      <c r="H132" s="14">
        <f>G132/G135*100</f>
        <v>6.168446026097272</v>
      </c>
      <c r="I132" s="27">
        <v>156272.55</v>
      </c>
      <c r="J132" s="14">
        <f>I132/I135*100</f>
        <v>16.23727783751541</v>
      </c>
      <c r="K132" s="13">
        <f t="shared" si="37"/>
        <v>363</v>
      </c>
      <c r="L132" s="14">
        <f>K132/K135*100</f>
        <v>1.091762158260399</v>
      </c>
      <c r="M132" s="27">
        <f t="shared" si="36"/>
        <v>1104304.56</v>
      </c>
      <c r="N132" s="14">
        <f>M132/M135*100</f>
        <v>14.197645497803654</v>
      </c>
    </row>
    <row r="133" spans="1:14" ht="12">
      <c r="A133" s="43"/>
      <c r="B133" s="12" t="s">
        <v>11</v>
      </c>
      <c r="C133" s="13">
        <v>45</v>
      </c>
      <c r="D133" s="14">
        <f>C133/C135*100</f>
        <v>0.1388631734863914</v>
      </c>
      <c r="E133" s="27">
        <v>297196.99</v>
      </c>
      <c r="F133" s="14">
        <f>E133/E135*100</f>
        <v>4.360507339544719</v>
      </c>
      <c r="G133" s="13">
        <v>14</v>
      </c>
      <c r="H133" s="14">
        <f>G133/G135*100</f>
        <v>1.6607354685646498</v>
      </c>
      <c r="I133" s="27">
        <v>91358.82</v>
      </c>
      <c r="J133" s="14">
        <f>I133/I135*100</f>
        <v>9.492508717926212</v>
      </c>
      <c r="K133" s="13">
        <f t="shared" si="37"/>
        <v>59</v>
      </c>
      <c r="L133" s="14">
        <f>K133/K135*100</f>
        <v>0.1774489458329574</v>
      </c>
      <c r="M133" s="27">
        <f t="shared" si="36"/>
        <v>388555.81</v>
      </c>
      <c r="N133" s="14">
        <f>M133/M135*100</f>
        <v>4.995521929649509</v>
      </c>
    </row>
    <row r="134" spans="1:14" ht="12">
      <c r="A134" s="43"/>
      <c r="B134" s="15" t="s">
        <v>12</v>
      </c>
      <c r="C134" s="16">
        <v>10</v>
      </c>
      <c r="D134" s="17">
        <f>C134/C135*100</f>
        <v>0.03085848299697587</v>
      </c>
      <c r="E134" s="28">
        <v>175222.29</v>
      </c>
      <c r="F134" s="17">
        <f>E134/E135*100</f>
        <v>2.570880955412211</v>
      </c>
      <c r="G134" s="16">
        <v>17</v>
      </c>
      <c r="H134" s="17">
        <f>G134/G135*100</f>
        <v>2.0166073546856467</v>
      </c>
      <c r="I134" s="28">
        <v>433946</v>
      </c>
      <c r="J134" s="17">
        <f>I134/I135*100</f>
        <v>45.08854413957194</v>
      </c>
      <c r="K134" s="16">
        <f t="shared" si="37"/>
        <v>27</v>
      </c>
      <c r="L134" s="17">
        <f>K134/K135*100</f>
        <v>0.08120544978796355</v>
      </c>
      <c r="M134" s="28">
        <f t="shared" si="36"/>
        <v>609168.29</v>
      </c>
      <c r="N134" s="17">
        <f>M134/M135*100</f>
        <v>7.831857028574844</v>
      </c>
    </row>
    <row r="135" spans="1:14" ht="12">
      <c r="A135" s="44"/>
      <c r="B135" s="5" t="s">
        <v>13</v>
      </c>
      <c r="C135" s="19">
        <f aca="true" t="shared" si="38" ref="C135:N135">SUM(C126:C134)</f>
        <v>32406</v>
      </c>
      <c r="D135" s="18">
        <f t="shared" si="38"/>
        <v>99.99999999999999</v>
      </c>
      <c r="E135" s="29">
        <f t="shared" si="38"/>
        <v>6815651.64</v>
      </c>
      <c r="F135" s="18">
        <f t="shared" si="38"/>
        <v>100.00000000000001</v>
      </c>
      <c r="G135" s="19">
        <f t="shared" si="38"/>
        <v>843</v>
      </c>
      <c r="H135" s="18">
        <f t="shared" si="38"/>
        <v>100</v>
      </c>
      <c r="I135" s="29">
        <f t="shared" si="38"/>
        <v>962430.72</v>
      </c>
      <c r="J135" s="18">
        <f t="shared" si="38"/>
        <v>100</v>
      </c>
      <c r="K135" s="19">
        <f t="shared" si="38"/>
        <v>33249</v>
      </c>
      <c r="L135" s="18">
        <f t="shared" si="38"/>
        <v>99.99999999999999</v>
      </c>
      <c r="M135" s="29">
        <f t="shared" si="38"/>
        <v>7778082.359999999</v>
      </c>
      <c r="N135" s="18">
        <f t="shared" si="38"/>
        <v>100</v>
      </c>
    </row>
    <row r="136" spans="1:14" ht="12" customHeight="1">
      <c r="A136" s="42" t="s">
        <v>31</v>
      </c>
      <c r="B136" s="8" t="s">
        <v>3</v>
      </c>
      <c r="C136" s="9">
        <v>6001</v>
      </c>
      <c r="D136" s="10">
        <f>C136/C145*100</f>
        <v>22.511066096481354</v>
      </c>
      <c r="E136" s="26">
        <v>442615.2</v>
      </c>
      <c r="F136" s="10">
        <f>E136/E145*100</f>
        <v>8.381015368504718</v>
      </c>
      <c r="G136" s="9">
        <v>141</v>
      </c>
      <c r="H136" s="10">
        <f>G136/G145*100</f>
        <v>14.551083591331269</v>
      </c>
      <c r="I136" s="26">
        <v>8656.59</v>
      </c>
      <c r="J136" s="10">
        <f>I136/I145*100</f>
        <v>0.757383911091429</v>
      </c>
      <c r="K136" s="9">
        <f>C136+G136</f>
        <v>6142</v>
      </c>
      <c r="L136" s="10">
        <f>K136/K145*100</f>
        <v>22.23187461541246</v>
      </c>
      <c r="M136" s="27">
        <f>E136+I136</f>
        <v>451271.79000000004</v>
      </c>
      <c r="N136" s="10">
        <f>M136/M145*100</f>
        <v>7.0246435104459675</v>
      </c>
    </row>
    <row r="137" spans="1:14" ht="12">
      <c r="A137" s="43"/>
      <c r="B137" s="12" t="s">
        <v>5</v>
      </c>
      <c r="C137" s="13">
        <v>15620</v>
      </c>
      <c r="D137" s="14">
        <f>C137/C145*100</f>
        <v>58.59404306399579</v>
      </c>
      <c r="E137" s="27">
        <v>2076331.29</v>
      </c>
      <c r="F137" s="14">
        <f>E137/E145*100</f>
        <v>39.31578592781546</v>
      </c>
      <c r="G137" s="13">
        <v>212</v>
      </c>
      <c r="H137" s="14">
        <f>G137/G145*100</f>
        <v>21.878224974200204</v>
      </c>
      <c r="I137" s="27">
        <v>30915.93</v>
      </c>
      <c r="J137" s="14">
        <f>I137/I145*100</f>
        <v>2.7049020432328255</v>
      </c>
      <c r="K137" s="13">
        <f>C137+G137</f>
        <v>15832</v>
      </c>
      <c r="L137" s="14">
        <f>K137/K145*100</f>
        <v>57.30625837043471</v>
      </c>
      <c r="M137" s="27">
        <f>E137+I137</f>
        <v>2107247.22</v>
      </c>
      <c r="N137" s="14">
        <f>M137/M145*100</f>
        <v>32.802095847556316</v>
      </c>
    </row>
    <row r="138" spans="1:14" ht="12">
      <c r="A138" s="43"/>
      <c r="B138" s="12" t="s">
        <v>6</v>
      </c>
      <c r="C138" s="13">
        <v>2630</v>
      </c>
      <c r="D138" s="14">
        <f>C138/C145*100</f>
        <v>9.865706354565233</v>
      </c>
      <c r="E138" s="27">
        <v>633825.73</v>
      </c>
      <c r="F138" s="14">
        <f>E138/E145*100</f>
        <v>12.001628466631335</v>
      </c>
      <c r="G138" s="13">
        <v>128</v>
      </c>
      <c r="H138" s="14">
        <f>G138/G145*100</f>
        <v>13.209494324045407</v>
      </c>
      <c r="I138" s="27">
        <v>31475.48</v>
      </c>
      <c r="J138" s="14">
        <f>I138/I145*100</f>
        <v>2.753858291299467</v>
      </c>
      <c r="K138" s="13">
        <f aca="true" t="shared" si="39" ref="K138:K144">C138+G138</f>
        <v>2758</v>
      </c>
      <c r="L138" s="14">
        <f>K138/K145*100</f>
        <v>9.982987657002209</v>
      </c>
      <c r="M138" s="27">
        <f aca="true" t="shared" si="40" ref="M138:M144">E138+I138</f>
        <v>665301.21</v>
      </c>
      <c r="N138" s="14">
        <f>M138/M145*100</f>
        <v>10.356295099497242</v>
      </c>
    </row>
    <row r="139" spans="1:14" ht="12">
      <c r="A139" s="43"/>
      <c r="B139" s="12" t="s">
        <v>7</v>
      </c>
      <c r="C139" s="13">
        <v>1329</v>
      </c>
      <c r="D139" s="14">
        <f>C139/C145*100</f>
        <v>4.985370245329732</v>
      </c>
      <c r="E139" s="27">
        <v>494320.1</v>
      </c>
      <c r="F139" s="14">
        <f>E139/E145*100</f>
        <v>9.360058929428517</v>
      </c>
      <c r="G139" s="13">
        <v>138</v>
      </c>
      <c r="H139" s="14">
        <f>G139/G145*100</f>
        <v>14.241486068111456</v>
      </c>
      <c r="I139" s="27">
        <v>55029.94</v>
      </c>
      <c r="J139" s="14">
        <f>I139/I145*100</f>
        <v>4.814689292703787</v>
      </c>
      <c r="K139" s="13">
        <f t="shared" si="39"/>
        <v>1467</v>
      </c>
      <c r="L139" s="14">
        <f>K139/K145*100</f>
        <v>5.310022803778912</v>
      </c>
      <c r="M139" s="27">
        <f t="shared" si="40"/>
        <v>549350.04</v>
      </c>
      <c r="N139" s="14">
        <f>M139/M145*100</f>
        <v>8.551361461014952</v>
      </c>
    </row>
    <row r="140" spans="1:14" ht="12">
      <c r="A140" s="43"/>
      <c r="B140" s="12" t="s">
        <v>8</v>
      </c>
      <c r="C140" s="13">
        <v>551</v>
      </c>
      <c r="D140" s="14">
        <f>C140/C145*100</f>
        <v>2.0669217495686096</v>
      </c>
      <c r="E140" s="27">
        <v>373646.72</v>
      </c>
      <c r="F140" s="14">
        <f>E140/E145*100</f>
        <v>7.075082154230987</v>
      </c>
      <c r="G140" s="13">
        <v>154</v>
      </c>
      <c r="H140" s="14">
        <f>G140/G145*100</f>
        <v>15.892672858617132</v>
      </c>
      <c r="I140" s="27">
        <v>107896.43</v>
      </c>
      <c r="J140" s="14">
        <f>I140/I145*100</f>
        <v>9.440093633428704</v>
      </c>
      <c r="K140" s="13">
        <f t="shared" si="39"/>
        <v>705</v>
      </c>
      <c r="L140" s="14">
        <f>K140/K145*100</f>
        <v>2.5518514496688023</v>
      </c>
      <c r="M140" s="27">
        <f t="shared" si="40"/>
        <v>481543.14999999997</v>
      </c>
      <c r="N140" s="14">
        <f>M140/M145*100</f>
        <v>7.495857349397374</v>
      </c>
    </row>
    <row r="141" spans="1:14" ht="12">
      <c r="A141" s="43"/>
      <c r="B141" s="12" t="s">
        <v>9</v>
      </c>
      <c r="C141" s="13">
        <v>288</v>
      </c>
      <c r="D141" s="14">
        <f>C141/C145*100</f>
        <v>1.0803511141120865</v>
      </c>
      <c r="E141" s="27">
        <v>400572.29</v>
      </c>
      <c r="F141" s="14">
        <f>E141/E145*100</f>
        <v>7.584923695994012</v>
      </c>
      <c r="G141" s="13">
        <v>105</v>
      </c>
      <c r="H141" s="14">
        <f>G141/G145*100</f>
        <v>10.8359133126935</v>
      </c>
      <c r="I141" s="27">
        <v>143765.36</v>
      </c>
      <c r="J141" s="14">
        <f>I141/I145*100</f>
        <v>12.578344433115957</v>
      </c>
      <c r="K141" s="13">
        <f>C141+G141</f>
        <v>393</v>
      </c>
      <c r="L141" s="14">
        <f>K141/K145*100</f>
        <v>1.4225214464111196</v>
      </c>
      <c r="M141" s="27">
        <f t="shared" si="40"/>
        <v>544337.6499999999</v>
      </c>
      <c r="N141" s="14">
        <f>M141/M145*100</f>
        <v>8.473336967426896</v>
      </c>
    </row>
    <row r="142" spans="1:14" ht="12">
      <c r="A142" s="43"/>
      <c r="B142" s="12" t="s">
        <v>10</v>
      </c>
      <c r="C142" s="13">
        <v>208</v>
      </c>
      <c r="D142" s="14">
        <f>C142/C145*100</f>
        <v>0.7802535824142847</v>
      </c>
      <c r="E142" s="27">
        <v>649731.42</v>
      </c>
      <c r="F142" s="14">
        <f>E142/E145*100</f>
        <v>12.302806176607568</v>
      </c>
      <c r="G142" s="13">
        <v>57</v>
      </c>
      <c r="H142" s="14">
        <f>G142/G145*100</f>
        <v>5.88235294117647</v>
      </c>
      <c r="I142" s="27">
        <v>172230.6</v>
      </c>
      <c r="J142" s="14">
        <f>I142/I145*100</f>
        <v>15.068830271229603</v>
      </c>
      <c r="K142" s="13">
        <f t="shared" si="39"/>
        <v>265</v>
      </c>
      <c r="L142" s="14">
        <f>K142/K145*100</f>
        <v>0.9592065732797626</v>
      </c>
      <c r="M142" s="27">
        <f t="shared" si="40"/>
        <v>821962.02</v>
      </c>
      <c r="N142" s="14">
        <f>M142/M145*100</f>
        <v>12.7949282396448</v>
      </c>
    </row>
    <row r="143" spans="1:14" ht="12">
      <c r="A143" s="43"/>
      <c r="B143" s="12" t="s">
        <v>11</v>
      </c>
      <c r="C143" s="13">
        <v>28</v>
      </c>
      <c r="D143" s="14">
        <f>C143/C145*100</f>
        <v>0.10503413609423062</v>
      </c>
      <c r="E143" s="27">
        <v>177155.96</v>
      </c>
      <c r="F143" s="14">
        <f>E143/E145*100</f>
        <v>3.3544867491722083</v>
      </c>
      <c r="G143" s="13">
        <v>17</v>
      </c>
      <c r="H143" s="14">
        <f>G143/G145*100</f>
        <v>1.7543859649122806</v>
      </c>
      <c r="I143" s="27">
        <v>114922.37</v>
      </c>
      <c r="J143" s="14">
        <f>I143/I145*100</f>
        <v>10.054808424852778</v>
      </c>
      <c r="K143" s="13">
        <f t="shared" si="39"/>
        <v>45</v>
      </c>
      <c r="L143" s="14">
        <f>K143/K145*100</f>
        <v>0.1628841350852427</v>
      </c>
      <c r="M143" s="27">
        <f>E143+I143</f>
        <v>292078.32999999996</v>
      </c>
      <c r="N143" s="14">
        <f>M143/M145*100</f>
        <v>4.546586316366896</v>
      </c>
    </row>
    <row r="144" spans="1:14" ht="12">
      <c r="A144" s="43"/>
      <c r="B144" s="15" t="s">
        <v>12</v>
      </c>
      <c r="C144" s="16">
        <v>3</v>
      </c>
      <c r="D144" s="17">
        <f>C144/C145*100</f>
        <v>0.011253657438667566</v>
      </c>
      <c r="E144" s="28">
        <v>32965.69</v>
      </c>
      <c r="F144" s="17">
        <f>E144/E145*100</f>
        <v>0.624212531615187</v>
      </c>
      <c r="G144" s="16">
        <v>17</v>
      </c>
      <c r="H144" s="17">
        <f>G144/G145*100</f>
        <v>1.7543859649122806</v>
      </c>
      <c r="I144" s="28">
        <v>478066.62</v>
      </c>
      <c r="J144" s="17">
        <f>I144/I145*100</f>
        <v>41.82708969904546</v>
      </c>
      <c r="K144" s="13">
        <f t="shared" si="39"/>
        <v>20</v>
      </c>
      <c r="L144" s="17">
        <f>K144/K145*100</f>
        <v>0.07239294892677453</v>
      </c>
      <c r="M144" s="27">
        <f t="shared" si="40"/>
        <v>511032.31</v>
      </c>
      <c r="N144" s="17">
        <f>M144/M145*100</f>
        <v>7.954895208649562</v>
      </c>
    </row>
    <row r="145" spans="1:14" ht="12">
      <c r="A145" s="44"/>
      <c r="B145" s="5" t="s">
        <v>13</v>
      </c>
      <c r="C145" s="9">
        <f>SUM(C136:C144)</f>
        <v>26658</v>
      </c>
      <c r="D145" s="18">
        <f aca="true" t="shared" si="41" ref="D145:N145">SUM(D136:D144)</f>
        <v>100</v>
      </c>
      <c r="E145" s="26">
        <f>SUM(E136:E144)</f>
        <v>5281164.4</v>
      </c>
      <c r="F145" s="18">
        <f t="shared" si="41"/>
        <v>100</v>
      </c>
      <c r="G145" s="9">
        <f>SUM(G136:G144)</f>
        <v>969</v>
      </c>
      <c r="H145" s="18">
        <f t="shared" si="41"/>
        <v>99.99999999999997</v>
      </c>
      <c r="I145" s="26">
        <f>SUM(I136:I144)</f>
        <v>1142959.3199999998</v>
      </c>
      <c r="J145" s="18">
        <f t="shared" si="41"/>
        <v>100</v>
      </c>
      <c r="K145" s="9">
        <f>SUM(K136:K144)</f>
        <v>27627</v>
      </c>
      <c r="L145" s="18">
        <f t="shared" si="41"/>
        <v>100</v>
      </c>
      <c r="M145" s="26">
        <f>SUM(M136:M144)</f>
        <v>6424123.72</v>
      </c>
      <c r="N145" s="18">
        <f t="shared" si="41"/>
        <v>100</v>
      </c>
    </row>
    <row r="146" spans="1:14" ht="12" customHeight="1">
      <c r="A146" s="42" t="s">
        <v>32</v>
      </c>
      <c r="B146" s="8" t="s">
        <v>3</v>
      </c>
      <c r="C146" s="9">
        <v>2797</v>
      </c>
      <c r="D146" s="10">
        <f>C146/C155*100</f>
        <v>20.95445010488463</v>
      </c>
      <c r="E146" s="26">
        <v>201160.27</v>
      </c>
      <c r="F146" s="10">
        <f>E146/E155*100</f>
        <v>5.937070787966558</v>
      </c>
      <c r="G146" s="9">
        <v>100</v>
      </c>
      <c r="H146" s="10">
        <f>G146/G155*100</f>
        <v>15.974440894568689</v>
      </c>
      <c r="I146" s="26">
        <v>5621.96</v>
      </c>
      <c r="J146" s="10">
        <f>I146/I155*100</f>
        <v>0.7501137053447009</v>
      </c>
      <c r="K146" s="9">
        <f aca="true" t="shared" si="42" ref="K146:K154">C146+G146</f>
        <v>2897</v>
      </c>
      <c r="L146" s="10">
        <f>K146/K155*100</f>
        <v>20.73135823672535</v>
      </c>
      <c r="M146" s="26">
        <f aca="true" t="shared" si="43" ref="M146:M154">E146+I146</f>
        <v>206782.22999999998</v>
      </c>
      <c r="N146" s="10">
        <f>M146/M155*100</f>
        <v>4.997530251438144</v>
      </c>
    </row>
    <row r="147" spans="1:14" ht="12">
      <c r="A147" s="43"/>
      <c r="B147" s="12" t="s">
        <v>5</v>
      </c>
      <c r="C147" s="13">
        <v>6695</v>
      </c>
      <c r="D147" s="14">
        <f>C147/C155*100</f>
        <v>50.1573269403656</v>
      </c>
      <c r="E147" s="27">
        <v>889969.2</v>
      </c>
      <c r="F147" s="14">
        <f>E147/E155*100</f>
        <v>26.26666855989986</v>
      </c>
      <c r="G147" s="13">
        <v>123</v>
      </c>
      <c r="H147" s="14">
        <f>G147/G155*100</f>
        <v>19.64856230031949</v>
      </c>
      <c r="I147" s="27">
        <v>18634.48</v>
      </c>
      <c r="J147" s="14">
        <f>I147/I155*100</f>
        <v>2.4863177326006807</v>
      </c>
      <c r="K147" s="13">
        <f t="shared" si="42"/>
        <v>6818</v>
      </c>
      <c r="L147" s="14">
        <f>K147/K155*100</f>
        <v>48.790611134964934</v>
      </c>
      <c r="M147" s="27">
        <f t="shared" si="43"/>
        <v>908603.6799999999</v>
      </c>
      <c r="N147" s="14">
        <f>M147/M155*100</f>
        <v>21.959209828465546</v>
      </c>
    </row>
    <row r="148" spans="1:14" ht="12">
      <c r="A148" s="43"/>
      <c r="B148" s="12" t="s">
        <v>6</v>
      </c>
      <c r="C148" s="13">
        <v>1582</v>
      </c>
      <c r="D148" s="14">
        <f>C148/C155*100</f>
        <v>11.851962840875037</v>
      </c>
      <c r="E148" s="27">
        <v>381996.34</v>
      </c>
      <c r="F148" s="14">
        <f>E148/E155*100</f>
        <v>11.274290451708687</v>
      </c>
      <c r="G148" s="13">
        <v>86</v>
      </c>
      <c r="H148" s="14">
        <f>G148/G155*100</f>
        <v>13.738019169329075</v>
      </c>
      <c r="I148" s="27">
        <v>21234.91</v>
      </c>
      <c r="J148" s="14">
        <f>I148/I155*100</f>
        <v>2.833281813239732</v>
      </c>
      <c r="K148" s="13">
        <f t="shared" si="42"/>
        <v>1668</v>
      </c>
      <c r="L148" s="14">
        <f>K148/K155*100</f>
        <v>11.936453413482182</v>
      </c>
      <c r="M148" s="27">
        <f t="shared" si="43"/>
        <v>403231.25</v>
      </c>
      <c r="N148" s="14">
        <f>M148/M155*100</f>
        <v>9.7453266182506</v>
      </c>
    </row>
    <row r="149" spans="1:14" ht="12">
      <c r="A149" s="43"/>
      <c r="B149" s="12" t="s">
        <v>7</v>
      </c>
      <c r="C149" s="13">
        <v>1199</v>
      </c>
      <c r="D149" s="14">
        <f>C149/C155*100</f>
        <v>8.982619118969135</v>
      </c>
      <c r="E149" s="27">
        <v>451523.63</v>
      </c>
      <c r="F149" s="14">
        <f>E149/E155*100</f>
        <v>13.326328075368066</v>
      </c>
      <c r="G149" s="13">
        <v>94</v>
      </c>
      <c r="H149" s="14">
        <f>G149/G155*100</f>
        <v>15.015974440894569</v>
      </c>
      <c r="I149" s="27">
        <v>36264.77</v>
      </c>
      <c r="J149" s="14">
        <f>I149/I155*100</f>
        <v>4.838650754927702</v>
      </c>
      <c r="K149" s="13">
        <f t="shared" si="42"/>
        <v>1293</v>
      </c>
      <c r="L149" s="14">
        <f>K149/K155*100</f>
        <v>9.252898239587806</v>
      </c>
      <c r="M149" s="27">
        <f t="shared" si="43"/>
        <v>487788.4</v>
      </c>
      <c r="N149" s="14">
        <f>M149/M155*100</f>
        <v>11.788910900615642</v>
      </c>
    </row>
    <row r="150" spans="1:14" ht="12">
      <c r="A150" s="43"/>
      <c r="B150" s="12" t="s">
        <v>8</v>
      </c>
      <c r="C150" s="13">
        <v>652</v>
      </c>
      <c r="D150" s="14">
        <f>C150/C155*100</f>
        <v>4.884626910398562</v>
      </c>
      <c r="E150" s="27">
        <v>453332.02</v>
      </c>
      <c r="F150" s="14">
        <f>E150/E155*100</f>
        <v>13.379701136769558</v>
      </c>
      <c r="G150" s="13">
        <v>113</v>
      </c>
      <c r="H150" s="14">
        <f>G150/G155*100</f>
        <v>18.051118210862622</v>
      </c>
      <c r="I150" s="27">
        <v>80751.24</v>
      </c>
      <c r="J150" s="14">
        <f>I150/I155*100</f>
        <v>10.774287232135986</v>
      </c>
      <c r="K150" s="13">
        <f t="shared" si="42"/>
        <v>765</v>
      </c>
      <c r="L150" s="14">
        <f>K150/K155*100</f>
        <v>5.474452554744526</v>
      </c>
      <c r="M150" s="27">
        <f t="shared" si="43"/>
        <v>534083.26</v>
      </c>
      <c r="N150" s="14">
        <f>M150/M155*100</f>
        <v>12.907768954018458</v>
      </c>
    </row>
    <row r="151" spans="1:14" ht="12">
      <c r="A151" s="43"/>
      <c r="B151" s="12" t="s">
        <v>9</v>
      </c>
      <c r="C151" s="13">
        <v>257</v>
      </c>
      <c r="D151" s="14">
        <f>C151/C155*100</f>
        <v>1.9253820797123165</v>
      </c>
      <c r="E151" s="27">
        <v>359911.32</v>
      </c>
      <c r="F151" s="14">
        <f>E151/E155*100</f>
        <v>10.62247025334816</v>
      </c>
      <c r="G151" s="13">
        <v>67</v>
      </c>
      <c r="H151" s="14">
        <f>G151/G155*100</f>
        <v>10.702875399361023</v>
      </c>
      <c r="I151" s="27">
        <v>98481.29</v>
      </c>
      <c r="J151" s="14">
        <f>I151/I155*100</f>
        <v>13.13993079798256</v>
      </c>
      <c r="K151" s="13">
        <f t="shared" si="42"/>
        <v>324</v>
      </c>
      <c r="L151" s="14">
        <f>K151/K155*100</f>
        <v>2.31859167024474</v>
      </c>
      <c r="M151" s="27">
        <f t="shared" si="43"/>
        <v>458392.61</v>
      </c>
      <c r="N151" s="14">
        <f>M151/M155*100</f>
        <v>11.078470986170753</v>
      </c>
    </row>
    <row r="152" spans="1:14" ht="12">
      <c r="A152" s="43"/>
      <c r="B152" s="12" t="s">
        <v>10</v>
      </c>
      <c r="C152" s="13">
        <v>140</v>
      </c>
      <c r="D152" s="14">
        <f>C152/C155*100</f>
        <v>1.0488462691039857</v>
      </c>
      <c r="E152" s="27">
        <v>417382.76</v>
      </c>
      <c r="F152" s="14">
        <f>E152/E155*100</f>
        <v>12.318689927175267</v>
      </c>
      <c r="G152" s="13">
        <v>27</v>
      </c>
      <c r="H152" s="14">
        <f>G152/G155*100</f>
        <v>4.313099041533546</v>
      </c>
      <c r="I152" s="27">
        <v>77050.47</v>
      </c>
      <c r="J152" s="14">
        <f>I152/I155*100</f>
        <v>10.28050956432467</v>
      </c>
      <c r="K152" s="13">
        <f t="shared" si="42"/>
        <v>167</v>
      </c>
      <c r="L152" s="14">
        <f>K152/K155*100</f>
        <v>1.1950765707742952</v>
      </c>
      <c r="M152" s="27">
        <f t="shared" si="43"/>
        <v>494433.23</v>
      </c>
      <c r="N152" s="14">
        <f>M152/M155*100</f>
        <v>11.949503708521155</v>
      </c>
    </row>
    <row r="153" spans="1:14" ht="12">
      <c r="A153" s="43"/>
      <c r="B153" s="12" t="s">
        <v>11</v>
      </c>
      <c r="C153" s="13">
        <v>20</v>
      </c>
      <c r="D153" s="14">
        <f>C153/C155*100</f>
        <v>0.1498351813005694</v>
      </c>
      <c r="E153" s="27">
        <v>134860.19</v>
      </c>
      <c r="F153" s="14">
        <f>E153/E155*100</f>
        <v>3.980281466656511</v>
      </c>
      <c r="G153" s="13">
        <v>8</v>
      </c>
      <c r="H153" s="14">
        <f>G153/G155*100</f>
        <v>1.2779552715654952</v>
      </c>
      <c r="I153" s="27">
        <v>55948.93</v>
      </c>
      <c r="J153" s="14">
        <f>I153/I155*100</f>
        <v>7.46502273092859</v>
      </c>
      <c r="K153" s="13">
        <f t="shared" si="42"/>
        <v>28</v>
      </c>
      <c r="L153" s="14">
        <f>K153/K155*100</f>
        <v>0.20037211965078</v>
      </c>
      <c r="M153" s="27">
        <f t="shared" si="43"/>
        <v>190809.12</v>
      </c>
      <c r="N153" s="14">
        <f>M153/M155*100</f>
        <v>4.61149079130393</v>
      </c>
    </row>
    <row r="154" spans="1:14" ht="12">
      <c r="A154" s="43"/>
      <c r="B154" s="15" t="s">
        <v>12</v>
      </c>
      <c r="C154" s="16">
        <v>6</v>
      </c>
      <c r="D154" s="17">
        <f>C154/C155*100</f>
        <v>0.04495055439017081</v>
      </c>
      <c r="E154" s="28">
        <v>98071.64</v>
      </c>
      <c r="F154" s="17">
        <f>E154/E155*100</f>
        <v>2.89449934110733</v>
      </c>
      <c r="G154" s="16">
        <v>8</v>
      </c>
      <c r="H154" s="17">
        <f>G154/G155*100</f>
        <v>1.2779552715654952</v>
      </c>
      <c r="I154" s="28">
        <v>355492.99</v>
      </c>
      <c r="J154" s="17">
        <f>I154/I155*100</f>
        <v>47.43188566851537</v>
      </c>
      <c r="K154" s="16">
        <f t="shared" si="42"/>
        <v>14</v>
      </c>
      <c r="L154" s="17">
        <f>K154/K155*100</f>
        <v>0.10018605982539</v>
      </c>
      <c r="M154" s="28">
        <f t="shared" si="43"/>
        <v>453564.63</v>
      </c>
      <c r="N154" s="17">
        <f>M154/M155*100</f>
        <v>10.961787961215764</v>
      </c>
    </row>
    <row r="155" spans="1:14" ht="12">
      <c r="A155" s="44"/>
      <c r="B155" s="5" t="s">
        <v>13</v>
      </c>
      <c r="C155" s="9">
        <f>SUM(C146:C154)</f>
        <v>13348</v>
      </c>
      <c r="D155" s="18">
        <f aca="true" t="shared" si="44" ref="D155:N155">SUM(D146:D154)</f>
        <v>100.00000000000001</v>
      </c>
      <c r="E155" s="26">
        <f>SUM(E146:E154)</f>
        <v>3388207.37</v>
      </c>
      <c r="F155" s="18">
        <f t="shared" si="44"/>
        <v>100</v>
      </c>
      <c r="G155" s="9">
        <f>SUM(G146:G154)</f>
        <v>626</v>
      </c>
      <c r="H155" s="18">
        <f t="shared" si="44"/>
        <v>99.99999999999999</v>
      </c>
      <c r="I155" s="26">
        <f>SUM(I146:I154)</f>
        <v>749481.04</v>
      </c>
      <c r="J155" s="18">
        <f t="shared" si="44"/>
        <v>99.99999999999999</v>
      </c>
      <c r="K155" s="9">
        <f t="shared" si="44"/>
        <v>13974</v>
      </c>
      <c r="L155" s="18">
        <f t="shared" si="44"/>
        <v>100.00000000000001</v>
      </c>
      <c r="M155" s="26">
        <f t="shared" si="44"/>
        <v>4137688.41</v>
      </c>
      <c r="N155" s="18">
        <f t="shared" si="44"/>
        <v>99.99999999999999</v>
      </c>
    </row>
    <row r="156" spans="1:14" ht="12" customHeight="1">
      <c r="A156" s="42" t="s">
        <v>33</v>
      </c>
      <c r="B156" s="8" t="s">
        <v>3</v>
      </c>
      <c r="C156" s="9">
        <v>2032</v>
      </c>
      <c r="D156" s="10">
        <f>C156/C165*100</f>
        <v>19.191537589724216</v>
      </c>
      <c r="E156" s="26">
        <v>149737.45</v>
      </c>
      <c r="F156" s="10">
        <f>E156/E165*100</f>
        <v>4.826546333129337</v>
      </c>
      <c r="G156" s="9">
        <v>47</v>
      </c>
      <c r="H156" s="10">
        <f>G156/G165*100</f>
        <v>11.463414634146343</v>
      </c>
      <c r="I156" s="26">
        <v>2221.24</v>
      </c>
      <c r="J156" s="10">
        <f>I156/I165*100</f>
        <v>0.4247742581184981</v>
      </c>
      <c r="K156" s="9">
        <f aca="true" t="shared" si="45" ref="K156:K164">C156+G156</f>
        <v>2079</v>
      </c>
      <c r="L156" s="10">
        <f>K156/K165*100</f>
        <v>18.90343698854337</v>
      </c>
      <c r="M156" s="26">
        <f aca="true" t="shared" si="46" ref="M156:M164">E156+I156</f>
        <v>151958.69</v>
      </c>
      <c r="N156" s="10">
        <f>M156/M165*100</f>
        <v>4.191622704451663</v>
      </c>
    </row>
    <row r="157" spans="1:14" ht="12">
      <c r="A157" s="43"/>
      <c r="B157" s="12" t="s">
        <v>5</v>
      </c>
      <c r="C157" s="13">
        <v>5566</v>
      </c>
      <c r="D157" s="14">
        <f>C157/C165*100</f>
        <v>52.568945976577254</v>
      </c>
      <c r="E157" s="27">
        <v>741395.29</v>
      </c>
      <c r="F157" s="14">
        <f>E157/E165*100</f>
        <v>23.89768704054237</v>
      </c>
      <c r="G157" s="13">
        <v>74</v>
      </c>
      <c r="H157" s="14">
        <f>G157/G165*100</f>
        <v>18.048780487804876</v>
      </c>
      <c r="I157" s="27">
        <v>11101.68</v>
      </c>
      <c r="J157" s="14">
        <f>I157/I165*100</f>
        <v>2.1230069176986586</v>
      </c>
      <c r="K157" s="13">
        <f t="shared" si="45"/>
        <v>5640</v>
      </c>
      <c r="L157" s="14">
        <f>K157/K165*100</f>
        <v>51.28205128205128</v>
      </c>
      <c r="M157" s="27">
        <f t="shared" si="46"/>
        <v>752496.9700000001</v>
      </c>
      <c r="N157" s="14">
        <f>M157/M165*100</f>
        <v>20.756847696456727</v>
      </c>
    </row>
    <row r="158" spans="1:14" ht="12">
      <c r="A158" s="43"/>
      <c r="B158" s="12" t="s">
        <v>6</v>
      </c>
      <c r="C158" s="13">
        <v>1221</v>
      </c>
      <c r="D158" s="14">
        <f>C158/C165*100</f>
        <v>11.531922931620702</v>
      </c>
      <c r="E158" s="27">
        <v>293519.94</v>
      </c>
      <c r="F158" s="14">
        <f>E158/E165*100</f>
        <v>9.461144089921012</v>
      </c>
      <c r="G158" s="13">
        <v>44</v>
      </c>
      <c r="H158" s="14">
        <f>G158/G165*100</f>
        <v>10.731707317073171</v>
      </c>
      <c r="I158" s="27">
        <v>10456.48</v>
      </c>
      <c r="J158" s="14">
        <f>I158/I165*100</f>
        <v>1.9996234240923598</v>
      </c>
      <c r="K158" s="13">
        <f t="shared" si="45"/>
        <v>1265</v>
      </c>
      <c r="L158" s="14">
        <f>K158/K165*100</f>
        <v>11.502091289325332</v>
      </c>
      <c r="M158" s="27">
        <f t="shared" si="46"/>
        <v>303976.42</v>
      </c>
      <c r="N158" s="14">
        <f>M158/M165*100</f>
        <v>8.384873966009673</v>
      </c>
    </row>
    <row r="159" spans="1:14" ht="12">
      <c r="A159" s="43"/>
      <c r="B159" s="12" t="s">
        <v>7</v>
      </c>
      <c r="C159" s="13">
        <v>819</v>
      </c>
      <c r="D159" s="14">
        <f>C159/C165*100</f>
        <v>7.735171892708727</v>
      </c>
      <c r="E159" s="27">
        <v>307958.63</v>
      </c>
      <c r="F159" s="14">
        <f>E159/E165*100</f>
        <v>9.926552084211625</v>
      </c>
      <c r="G159" s="13">
        <v>72</v>
      </c>
      <c r="H159" s="14">
        <f>G159/G165*100</f>
        <v>17.560975609756095</v>
      </c>
      <c r="I159" s="27">
        <v>28297.37</v>
      </c>
      <c r="J159" s="14">
        <f>I159/I165*100</f>
        <v>5.411389290871155</v>
      </c>
      <c r="K159" s="13">
        <f t="shared" si="45"/>
        <v>891</v>
      </c>
      <c r="L159" s="14">
        <f>K159/K165*100</f>
        <v>8.101472995090015</v>
      </c>
      <c r="M159" s="27">
        <f t="shared" si="46"/>
        <v>336256</v>
      </c>
      <c r="N159" s="14">
        <f>M159/M165*100</f>
        <v>9.275272668566032</v>
      </c>
    </row>
    <row r="160" spans="1:14" ht="12">
      <c r="A160" s="43"/>
      <c r="B160" s="12" t="s">
        <v>8</v>
      </c>
      <c r="C160" s="13">
        <v>508</v>
      </c>
      <c r="D160" s="14">
        <f>C160/C165*100</f>
        <v>4.797884397431054</v>
      </c>
      <c r="E160" s="27">
        <v>355369.71</v>
      </c>
      <c r="F160" s="14">
        <f>E160/E165*100</f>
        <v>11.454772140875486</v>
      </c>
      <c r="G160" s="13">
        <v>73</v>
      </c>
      <c r="H160" s="14">
        <f>G160/G165*100</f>
        <v>17.804878048780488</v>
      </c>
      <c r="I160" s="27">
        <v>49908.89</v>
      </c>
      <c r="J160" s="14">
        <f>I160/I165*100</f>
        <v>9.54422382239998</v>
      </c>
      <c r="K160" s="13">
        <f t="shared" si="45"/>
        <v>581</v>
      </c>
      <c r="L160" s="14">
        <f>K160/K165*100</f>
        <v>5.282778687034006</v>
      </c>
      <c r="M160" s="27">
        <f t="shared" si="46"/>
        <v>405278.60000000003</v>
      </c>
      <c r="N160" s="14">
        <f>M160/M165*100</f>
        <v>11.179189432262044</v>
      </c>
    </row>
    <row r="161" spans="1:14" ht="12">
      <c r="A161" s="43"/>
      <c r="B161" s="12" t="s">
        <v>9</v>
      </c>
      <c r="C161" s="13">
        <v>264</v>
      </c>
      <c r="D161" s="14">
        <f>C161/C165*100</f>
        <v>2.4933887419720437</v>
      </c>
      <c r="E161" s="27">
        <v>365891.48</v>
      </c>
      <c r="F161" s="14">
        <f>E161/E165*100</f>
        <v>11.793924506643235</v>
      </c>
      <c r="G161" s="13">
        <v>59</v>
      </c>
      <c r="H161" s="14">
        <f>G161/G165*100</f>
        <v>14.390243902439023</v>
      </c>
      <c r="I161" s="27">
        <v>81515.58</v>
      </c>
      <c r="J161" s="14">
        <f>I161/I165*100</f>
        <v>15.588464109956188</v>
      </c>
      <c r="K161" s="13">
        <f t="shared" si="45"/>
        <v>323</v>
      </c>
      <c r="L161" s="14">
        <f>K161/K165*100</f>
        <v>2.9368976177486816</v>
      </c>
      <c r="M161" s="27">
        <f t="shared" si="46"/>
        <v>447407.06</v>
      </c>
      <c r="N161" s="14">
        <f>M161/M165*100</f>
        <v>12.341259264790763</v>
      </c>
    </row>
    <row r="162" spans="1:14" ht="12">
      <c r="A162" s="43"/>
      <c r="B162" s="12" t="s">
        <v>10</v>
      </c>
      <c r="C162" s="13">
        <v>143</v>
      </c>
      <c r="D162" s="14">
        <f>C162/C165*100</f>
        <v>1.3505855685681905</v>
      </c>
      <c r="E162" s="27">
        <v>425315.96</v>
      </c>
      <c r="F162" s="14">
        <f>E162/E165*100</f>
        <v>13.709377227670055</v>
      </c>
      <c r="G162" s="13">
        <v>28</v>
      </c>
      <c r="H162" s="14">
        <f>G162/G165*100</f>
        <v>6.829268292682928</v>
      </c>
      <c r="I162" s="27">
        <v>78904.55</v>
      </c>
      <c r="J162" s="14">
        <f>I162/I165*100</f>
        <v>15.089149163721139</v>
      </c>
      <c r="K162" s="13">
        <f t="shared" si="45"/>
        <v>171</v>
      </c>
      <c r="L162" s="14">
        <f>K162/K165*100</f>
        <v>1.5548281505728314</v>
      </c>
      <c r="M162" s="27">
        <f t="shared" si="46"/>
        <v>504220.51</v>
      </c>
      <c r="N162" s="14">
        <f>M162/M165*100</f>
        <v>13.908399300929725</v>
      </c>
    </row>
    <row r="163" spans="1:14" ht="12">
      <c r="A163" s="43"/>
      <c r="B163" s="12" t="s">
        <v>11</v>
      </c>
      <c r="C163" s="13">
        <v>22</v>
      </c>
      <c r="D163" s="14">
        <f>C163/C165*100</f>
        <v>0.207782395164337</v>
      </c>
      <c r="E163" s="27">
        <v>133434.99</v>
      </c>
      <c r="F163" s="14">
        <f>E163/E165*100</f>
        <v>4.301062704725169</v>
      </c>
      <c r="G163" s="13">
        <v>6</v>
      </c>
      <c r="H163" s="14">
        <f>G163/G165*100</f>
        <v>1.4634146341463417</v>
      </c>
      <c r="I163" s="27">
        <v>40458.09</v>
      </c>
      <c r="J163" s="14">
        <f>I163/I165*100</f>
        <v>7.736919542526438</v>
      </c>
      <c r="K163" s="13">
        <f t="shared" si="45"/>
        <v>28</v>
      </c>
      <c r="L163" s="14">
        <f>K163/K165*100</f>
        <v>0.2545917439534461</v>
      </c>
      <c r="M163" s="27">
        <f t="shared" si="46"/>
        <v>173893.08</v>
      </c>
      <c r="N163" s="14">
        <f>M163/M165*100</f>
        <v>4.796660080940612</v>
      </c>
    </row>
    <row r="164" spans="1:14" ht="12">
      <c r="A164" s="43"/>
      <c r="B164" s="15" t="s">
        <v>12</v>
      </c>
      <c r="C164" s="16">
        <v>13</v>
      </c>
      <c r="D164" s="17">
        <f>C164/C165*100</f>
        <v>0.12278050623347185</v>
      </c>
      <c r="E164" s="28">
        <v>329749.13</v>
      </c>
      <c r="F164" s="17">
        <f>E164/E165*100</f>
        <v>10.62893387228171</v>
      </c>
      <c r="G164" s="16">
        <v>7</v>
      </c>
      <c r="H164" s="17">
        <f>G164/G165*100</f>
        <v>1.707317073170732</v>
      </c>
      <c r="I164" s="28">
        <v>220058.58</v>
      </c>
      <c r="J164" s="17">
        <f>I164/I165*100</f>
        <v>42.082449470615586</v>
      </c>
      <c r="K164" s="16">
        <f t="shared" si="45"/>
        <v>20</v>
      </c>
      <c r="L164" s="17">
        <f>K164/K165*100</f>
        <v>0.18185124568103292</v>
      </c>
      <c r="M164" s="28">
        <f t="shared" si="46"/>
        <v>549807.71</v>
      </c>
      <c r="N164" s="17">
        <f>M164/M165*100</f>
        <v>15.165874885592759</v>
      </c>
    </row>
    <row r="165" spans="1:14" ht="12">
      <c r="A165" s="44"/>
      <c r="B165" s="5" t="s">
        <v>13</v>
      </c>
      <c r="C165" s="9">
        <f aca="true" t="shared" si="47" ref="C165:N165">SUM(C156:C164)</f>
        <v>10588</v>
      </c>
      <c r="D165" s="18">
        <f t="shared" si="47"/>
        <v>99.99999999999999</v>
      </c>
      <c r="E165" s="26">
        <f t="shared" si="47"/>
        <v>3102372.58</v>
      </c>
      <c r="F165" s="18">
        <f t="shared" si="47"/>
        <v>99.99999999999999</v>
      </c>
      <c r="G165" s="9">
        <f t="shared" si="47"/>
        <v>410</v>
      </c>
      <c r="H165" s="18">
        <f t="shared" si="47"/>
        <v>99.99999999999999</v>
      </c>
      <c r="I165" s="26">
        <f t="shared" si="47"/>
        <v>522922.45999999996</v>
      </c>
      <c r="J165" s="18">
        <f t="shared" si="47"/>
        <v>100</v>
      </c>
      <c r="K165" s="9">
        <f t="shared" si="47"/>
        <v>10998</v>
      </c>
      <c r="L165" s="18">
        <f t="shared" si="47"/>
        <v>100</v>
      </c>
      <c r="M165" s="26">
        <f t="shared" si="47"/>
        <v>3625295.04</v>
      </c>
      <c r="N165" s="18">
        <f t="shared" si="47"/>
        <v>100</v>
      </c>
    </row>
    <row r="166" spans="1:14" ht="12" customHeight="1">
      <c r="A166" s="42" t="s">
        <v>34</v>
      </c>
      <c r="B166" s="8" t="s">
        <v>3</v>
      </c>
      <c r="C166" s="9">
        <v>6452</v>
      </c>
      <c r="D166" s="10">
        <f>C166/C175*100</f>
        <v>36.567671729766495</v>
      </c>
      <c r="E166" s="26">
        <v>465088.14</v>
      </c>
      <c r="F166" s="10">
        <f>E166/E175*100</f>
        <v>15.052811908972528</v>
      </c>
      <c r="G166" s="9">
        <v>214</v>
      </c>
      <c r="H166" s="10">
        <f>G166/G175*100</f>
        <v>33.70078740157481</v>
      </c>
      <c r="I166" s="26">
        <v>17861.56</v>
      </c>
      <c r="J166" s="10">
        <f>I166/I175*100</f>
        <v>4.954879580866003</v>
      </c>
      <c r="K166" s="9">
        <f aca="true" t="shared" si="48" ref="K166:K174">C166+G166</f>
        <v>6666</v>
      </c>
      <c r="L166" s="10">
        <f>K166/K175*100</f>
        <v>36.468078122435585</v>
      </c>
      <c r="M166" s="26">
        <f aca="true" t="shared" si="49" ref="M166:M174">E166+I166</f>
        <v>482949.7</v>
      </c>
      <c r="N166" s="10">
        <f>M166/M175*100</f>
        <v>13.997756491120509</v>
      </c>
    </row>
    <row r="167" spans="1:14" ht="12">
      <c r="A167" s="43"/>
      <c r="B167" s="12" t="s">
        <v>5</v>
      </c>
      <c r="C167" s="13">
        <v>8354</v>
      </c>
      <c r="D167" s="14">
        <f>C167/C175*100</f>
        <v>47.34754024030832</v>
      </c>
      <c r="E167" s="27">
        <v>1180803.71</v>
      </c>
      <c r="F167" s="14">
        <f>E167/E175*100</f>
        <v>38.21730682714666</v>
      </c>
      <c r="G167" s="13">
        <v>190</v>
      </c>
      <c r="H167" s="14">
        <f>G167/G175*100</f>
        <v>29.92125984251969</v>
      </c>
      <c r="I167" s="27">
        <v>45894.46</v>
      </c>
      <c r="J167" s="14">
        <f>I167/I175*100</f>
        <v>12.731336049531594</v>
      </c>
      <c r="K167" s="13">
        <f t="shared" si="48"/>
        <v>8544</v>
      </c>
      <c r="L167" s="14">
        <f>K167/K175*100</f>
        <v>46.742163138027244</v>
      </c>
      <c r="M167" s="27">
        <f t="shared" si="49"/>
        <v>1226698.17</v>
      </c>
      <c r="N167" s="14">
        <f>M167/M175*100</f>
        <v>35.55447341982643</v>
      </c>
    </row>
    <row r="168" spans="1:14" ht="12">
      <c r="A168" s="43"/>
      <c r="B168" s="12" t="s">
        <v>6</v>
      </c>
      <c r="C168" s="13">
        <v>1671</v>
      </c>
      <c r="D168" s="14">
        <f>C168/C175*100</f>
        <v>9.470641577873499</v>
      </c>
      <c r="E168" s="27">
        <v>431366.68</v>
      </c>
      <c r="F168" s="14">
        <f>E168/E175*100</f>
        <v>13.961399871082373</v>
      </c>
      <c r="G168" s="13">
        <v>73</v>
      </c>
      <c r="H168" s="14">
        <f>G168/G175*100</f>
        <v>11.496062992125983</v>
      </c>
      <c r="I168" s="27">
        <v>20789.34</v>
      </c>
      <c r="J168" s="14">
        <f>I168/I175*100</f>
        <v>5.76705933108199</v>
      </c>
      <c r="K168" s="13">
        <f t="shared" si="48"/>
        <v>1744</v>
      </c>
      <c r="L168" s="14">
        <f>K168/K175*100</f>
        <v>9.541003337162865</v>
      </c>
      <c r="M168" s="27">
        <f t="shared" si="49"/>
        <v>452156.02</v>
      </c>
      <c r="N168" s="14">
        <f>M168/M175*100</f>
        <v>13.105236143545001</v>
      </c>
    </row>
    <row r="169" spans="1:14" ht="12">
      <c r="A169" s="43"/>
      <c r="B169" s="12" t="s">
        <v>7</v>
      </c>
      <c r="C169" s="13">
        <v>688</v>
      </c>
      <c r="D169" s="14">
        <f>C169/C175*100</f>
        <v>3.899342552709136</v>
      </c>
      <c r="E169" s="27">
        <v>327033.88</v>
      </c>
      <c r="F169" s="14">
        <f>E169/E175*100</f>
        <v>10.584616248226608</v>
      </c>
      <c r="G169" s="13">
        <v>77</v>
      </c>
      <c r="H169" s="14">
        <f>G169/G175*100</f>
        <v>12.125984251968504</v>
      </c>
      <c r="I169" s="27">
        <v>43125.92</v>
      </c>
      <c r="J169" s="14">
        <f>I169/I175*100</f>
        <v>11.963330213825712</v>
      </c>
      <c r="K169" s="13">
        <f t="shared" si="48"/>
        <v>765</v>
      </c>
      <c r="L169" s="14">
        <f>K169/K175*100</f>
        <v>4.185130477597243</v>
      </c>
      <c r="M169" s="27">
        <f t="shared" si="49"/>
        <v>370159.8</v>
      </c>
      <c r="N169" s="14">
        <f>M169/M175*100</f>
        <v>10.728667484837178</v>
      </c>
    </row>
    <row r="170" spans="1:14" ht="12">
      <c r="A170" s="43"/>
      <c r="B170" s="12" t="s">
        <v>8</v>
      </c>
      <c r="C170" s="13">
        <v>325</v>
      </c>
      <c r="D170" s="14">
        <f>C170/C175*100</f>
        <v>1.8419859442303332</v>
      </c>
      <c r="E170" s="27">
        <v>292341.24</v>
      </c>
      <c r="F170" s="14">
        <f>E170/E175*100</f>
        <v>9.461771480467757</v>
      </c>
      <c r="G170" s="13">
        <v>43</v>
      </c>
      <c r="H170" s="14">
        <f>G170/G175*100</f>
        <v>6.771653543307086</v>
      </c>
      <c r="I170" s="27">
        <v>47950.94</v>
      </c>
      <c r="J170" s="14">
        <f>I170/I175*100</f>
        <v>13.301813138904489</v>
      </c>
      <c r="K170" s="13">
        <f t="shared" si="48"/>
        <v>368</v>
      </c>
      <c r="L170" s="14">
        <f>K170/K175*100</f>
        <v>2.0132392362820726</v>
      </c>
      <c r="M170" s="27">
        <f t="shared" si="49"/>
        <v>340292.18</v>
      </c>
      <c r="N170" s="14">
        <f>M170/M175*100</f>
        <v>9.862987949826966</v>
      </c>
    </row>
    <row r="171" spans="1:14" ht="12">
      <c r="A171" s="43"/>
      <c r="B171" s="12" t="s">
        <v>9</v>
      </c>
      <c r="C171" s="13">
        <v>118</v>
      </c>
      <c r="D171" s="14">
        <f>C171/C175*100</f>
        <v>0.6687825889820902</v>
      </c>
      <c r="E171" s="27">
        <v>177992.07</v>
      </c>
      <c r="F171" s="14">
        <f>E171/E175*100</f>
        <v>5.760802997467687</v>
      </c>
      <c r="G171" s="13">
        <v>22</v>
      </c>
      <c r="H171" s="14">
        <f>G171/G175*100</f>
        <v>3.4645669291338583</v>
      </c>
      <c r="I171" s="27">
        <v>39950.8</v>
      </c>
      <c r="J171" s="14">
        <f>I171/I175*100</f>
        <v>11.082537200516725</v>
      </c>
      <c r="K171" s="13">
        <f t="shared" si="48"/>
        <v>140</v>
      </c>
      <c r="L171" s="14">
        <f>K171/K175*100</f>
        <v>0.7659062311942666</v>
      </c>
      <c r="M171" s="27">
        <f t="shared" si="49"/>
        <v>217942.87</v>
      </c>
      <c r="N171" s="14">
        <f>M171/M175*100</f>
        <v>6.316830144497311</v>
      </c>
    </row>
    <row r="172" spans="1:14" ht="12">
      <c r="A172" s="43"/>
      <c r="B172" s="12" t="s">
        <v>10</v>
      </c>
      <c r="C172" s="13">
        <v>25</v>
      </c>
      <c r="D172" s="14">
        <f>C172/C175*100</f>
        <v>0.1416912264792564</v>
      </c>
      <c r="E172" s="27">
        <v>76925.42</v>
      </c>
      <c r="F172" s="14">
        <f>E172/E175*100</f>
        <v>2.489729964472354</v>
      </c>
      <c r="G172" s="13">
        <v>9</v>
      </c>
      <c r="H172" s="14">
        <f>G172/G175*100</f>
        <v>1.4173228346456692</v>
      </c>
      <c r="I172" s="27">
        <v>35286.39</v>
      </c>
      <c r="J172" s="14">
        <f>I172/I175*100</f>
        <v>9.788608234301725</v>
      </c>
      <c r="K172" s="13">
        <f t="shared" si="48"/>
        <v>34</v>
      </c>
      <c r="L172" s="14">
        <f>K172/K175*100</f>
        <v>0.1860057990043219</v>
      </c>
      <c r="M172" s="27">
        <f t="shared" si="49"/>
        <v>112211.81</v>
      </c>
      <c r="N172" s="14">
        <f>M172/M175*100</f>
        <v>3.252333714686811</v>
      </c>
    </row>
    <row r="173" spans="1:14" ht="12">
      <c r="A173" s="43"/>
      <c r="B173" s="12" t="s">
        <v>11</v>
      </c>
      <c r="C173" s="13">
        <v>6</v>
      </c>
      <c r="D173" s="14">
        <f>C173/C175*100</f>
        <v>0.034005894355021535</v>
      </c>
      <c r="E173" s="27">
        <v>43125.64</v>
      </c>
      <c r="F173" s="14">
        <f>E173/E175*100</f>
        <v>1.3957830603336001</v>
      </c>
      <c r="G173" s="13">
        <v>2</v>
      </c>
      <c r="H173" s="14">
        <f>G173/G175*100</f>
        <v>0.31496062992125984</v>
      </c>
      <c r="I173" s="27">
        <v>19661.2</v>
      </c>
      <c r="J173" s="14">
        <f>I173/I175*100</f>
        <v>5.454108063087585</v>
      </c>
      <c r="K173" s="13">
        <f t="shared" si="48"/>
        <v>8</v>
      </c>
      <c r="L173" s="14">
        <f>K173/K175*100</f>
        <v>0.043766070353958096</v>
      </c>
      <c r="M173" s="27">
        <f t="shared" si="49"/>
        <v>62786.84</v>
      </c>
      <c r="N173" s="14">
        <f>M173/M175*100</f>
        <v>1.8198062803785668</v>
      </c>
    </row>
    <row r="174" spans="1:14" ht="12">
      <c r="A174" s="43"/>
      <c r="B174" s="15" t="s">
        <v>12</v>
      </c>
      <c r="C174" s="16">
        <v>5</v>
      </c>
      <c r="D174" s="17">
        <f>C174/C175*100</f>
        <v>0.028338245295851282</v>
      </c>
      <c r="E174" s="28">
        <v>95032.59</v>
      </c>
      <c r="F174" s="17">
        <f>E174/E175*100</f>
        <v>3.075777641830435</v>
      </c>
      <c r="G174" s="16">
        <v>5</v>
      </c>
      <c r="H174" s="17">
        <f>G174/G175*100</f>
        <v>0.7874015748031495</v>
      </c>
      <c r="I174" s="28">
        <v>89963.63</v>
      </c>
      <c r="J174" s="17">
        <f>I174/I175*100</f>
        <v>24.95632818788416</v>
      </c>
      <c r="K174" s="16">
        <f t="shared" si="48"/>
        <v>10</v>
      </c>
      <c r="L174" s="17">
        <f>K174/K175*100</f>
        <v>0.05470758794244762</v>
      </c>
      <c r="M174" s="28">
        <f t="shared" si="49"/>
        <v>184996.22</v>
      </c>
      <c r="N174" s="17">
        <f>M174/M175*100</f>
        <v>5.361908371281228</v>
      </c>
    </row>
    <row r="175" spans="1:14" ht="12">
      <c r="A175" s="44"/>
      <c r="B175" s="5" t="s">
        <v>13</v>
      </c>
      <c r="C175" s="9">
        <f aca="true" t="shared" si="50" ref="C175:N175">SUM(C166:C174)</f>
        <v>17644</v>
      </c>
      <c r="D175" s="18">
        <f t="shared" si="50"/>
        <v>99.99999999999999</v>
      </c>
      <c r="E175" s="26">
        <f t="shared" si="50"/>
        <v>3089709.37</v>
      </c>
      <c r="F175" s="18">
        <f t="shared" si="50"/>
        <v>100.00000000000003</v>
      </c>
      <c r="G175" s="9">
        <f>SUM(G166:G174)</f>
        <v>635</v>
      </c>
      <c r="H175" s="18">
        <f t="shared" si="50"/>
        <v>100</v>
      </c>
      <c r="I175" s="26">
        <f t="shared" si="50"/>
        <v>360484.24000000005</v>
      </c>
      <c r="J175" s="18">
        <f t="shared" si="50"/>
        <v>99.99999999999997</v>
      </c>
      <c r="K175" s="9">
        <f t="shared" si="50"/>
        <v>18279</v>
      </c>
      <c r="L175" s="18">
        <f t="shared" si="50"/>
        <v>99.99999999999999</v>
      </c>
      <c r="M175" s="26">
        <f t="shared" si="50"/>
        <v>3450193.61</v>
      </c>
      <c r="N175" s="18">
        <f t="shared" si="50"/>
        <v>100</v>
      </c>
    </row>
    <row r="176" spans="1:14" ht="12" customHeight="1">
      <c r="A176" s="42" t="s">
        <v>35</v>
      </c>
      <c r="B176" s="8" t="s">
        <v>3</v>
      </c>
      <c r="C176" s="9">
        <v>3284</v>
      </c>
      <c r="D176" s="10">
        <f>C176/C185*100</f>
        <v>18.505578721965513</v>
      </c>
      <c r="E176" s="26">
        <v>245580.51</v>
      </c>
      <c r="F176" s="10">
        <f>E176/E185*100</f>
        <v>5.490646339622766</v>
      </c>
      <c r="G176" s="9">
        <v>82</v>
      </c>
      <c r="H176" s="10">
        <f>G176/G185*100</f>
        <v>16.872427983539097</v>
      </c>
      <c r="I176" s="26">
        <v>4585.59</v>
      </c>
      <c r="J176" s="10">
        <f>I176/I185*100</f>
        <v>0.6345466310386554</v>
      </c>
      <c r="K176" s="9">
        <f aca="true" t="shared" si="51" ref="K176:K184">C176+G176</f>
        <v>3366</v>
      </c>
      <c r="L176" s="10">
        <f>K176/K185*100</f>
        <v>18.46204475647214</v>
      </c>
      <c r="M176" s="26">
        <f aca="true" t="shared" si="52" ref="M176:M184">E176+I176</f>
        <v>250166.1</v>
      </c>
      <c r="N176" s="10">
        <f>M176/M185*100</f>
        <v>4.815180503455382</v>
      </c>
    </row>
    <row r="177" spans="1:14" ht="12">
      <c r="A177" s="43"/>
      <c r="B177" s="12" t="s">
        <v>5</v>
      </c>
      <c r="C177" s="13">
        <v>9753</v>
      </c>
      <c r="D177" s="14">
        <f>C177/C185*100</f>
        <v>54.95886396934521</v>
      </c>
      <c r="E177" s="27">
        <v>1262872.2</v>
      </c>
      <c r="F177" s="14">
        <f>E177/E185*100</f>
        <v>28.235077052089146</v>
      </c>
      <c r="G177" s="13">
        <v>85</v>
      </c>
      <c r="H177" s="14">
        <f>G177/G185*100</f>
        <v>17.48971193415638</v>
      </c>
      <c r="I177" s="27">
        <v>12484.83</v>
      </c>
      <c r="J177" s="14">
        <f>I177/I185*100</f>
        <v>1.7276308644231897</v>
      </c>
      <c r="K177" s="13">
        <f t="shared" si="51"/>
        <v>9838</v>
      </c>
      <c r="L177" s="14">
        <f>K177/K185*100</f>
        <v>53.9600702062308</v>
      </c>
      <c r="M177" s="27">
        <f t="shared" si="52"/>
        <v>1275357.03</v>
      </c>
      <c r="N177" s="14">
        <f>M177/M185*100</f>
        <v>24.547987540281277</v>
      </c>
    </row>
    <row r="178" spans="1:14" ht="12">
      <c r="A178" s="43"/>
      <c r="B178" s="12" t="s">
        <v>6</v>
      </c>
      <c r="C178" s="13">
        <v>2346</v>
      </c>
      <c r="D178" s="14">
        <f>C178/C185*100</f>
        <v>13.21988053645892</v>
      </c>
      <c r="E178" s="27">
        <v>556345.31</v>
      </c>
      <c r="F178" s="14">
        <f>E178/E185*100</f>
        <v>12.438671700444766</v>
      </c>
      <c r="G178" s="13">
        <v>53</v>
      </c>
      <c r="H178" s="14">
        <f>G178/G185*100</f>
        <v>10.905349794238683</v>
      </c>
      <c r="I178" s="27">
        <v>12805.68</v>
      </c>
      <c r="J178" s="14">
        <f>I178/I185*100</f>
        <v>1.7720295757272428</v>
      </c>
      <c r="K178" s="13">
        <f t="shared" si="51"/>
        <v>2399</v>
      </c>
      <c r="L178" s="14">
        <f>K178/K185*100</f>
        <v>13.158183413777975</v>
      </c>
      <c r="M178" s="27">
        <f t="shared" si="52"/>
        <v>569150.9900000001</v>
      </c>
      <c r="N178" s="14">
        <f>M178/M185*100</f>
        <v>10.954980513228328</v>
      </c>
    </row>
    <row r="179" spans="1:14" ht="12">
      <c r="A179" s="43"/>
      <c r="B179" s="12" t="s">
        <v>7</v>
      </c>
      <c r="C179" s="13">
        <v>1075</v>
      </c>
      <c r="D179" s="14">
        <f>C179/C185*100</f>
        <v>6.057703144370563</v>
      </c>
      <c r="E179" s="27">
        <v>407726.76</v>
      </c>
      <c r="F179" s="14">
        <f>E179/E185*100</f>
        <v>9.11588400219647</v>
      </c>
      <c r="G179" s="13">
        <v>81</v>
      </c>
      <c r="H179" s="14">
        <f>G179/G185*100</f>
        <v>16.666666666666664</v>
      </c>
      <c r="I179" s="27">
        <v>30887.31</v>
      </c>
      <c r="J179" s="14">
        <f>I179/I185*100</f>
        <v>4.274136698297617</v>
      </c>
      <c r="K179" s="13">
        <f t="shared" si="51"/>
        <v>1156</v>
      </c>
      <c r="L179" s="14">
        <f>K179/K185*100</f>
        <v>6.340500219394471</v>
      </c>
      <c r="M179" s="27">
        <f t="shared" si="52"/>
        <v>438614.07</v>
      </c>
      <c r="N179" s="14">
        <f>M179/M185*100</f>
        <v>8.442414533404861</v>
      </c>
    </row>
    <row r="180" spans="1:14" ht="12">
      <c r="A180" s="43"/>
      <c r="B180" s="12" t="s">
        <v>8</v>
      </c>
      <c r="C180" s="13">
        <v>666</v>
      </c>
      <c r="D180" s="14">
        <f>C180/C185*100</f>
        <v>3.7529584131635296</v>
      </c>
      <c r="E180" s="27">
        <v>457361.94</v>
      </c>
      <c r="F180" s="14">
        <f>E180/E185*100</f>
        <v>10.225618725784742</v>
      </c>
      <c r="G180" s="13">
        <v>79</v>
      </c>
      <c r="H180" s="14">
        <f>G180/G185*100</f>
        <v>16.255144032921812</v>
      </c>
      <c r="I180" s="27">
        <v>55625.45</v>
      </c>
      <c r="J180" s="14">
        <f>I180/I185*100</f>
        <v>7.697361058775244</v>
      </c>
      <c r="K180" s="13">
        <f t="shared" si="51"/>
        <v>745</v>
      </c>
      <c r="L180" s="14">
        <f>K180/K185*100</f>
        <v>4.086222027204914</v>
      </c>
      <c r="M180" s="27">
        <f t="shared" si="52"/>
        <v>512987.39</v>
      </c>
      <c r="N180" s="14">
        <f>M180/M185*100</f>
        <v>9.8739472648231</v>
      </c>
    </row>
    <row r="181" spans="1:14" ht="12">
      <c r="A181" s="43"/>
      <c r="B181" s="12" t="s">
        <v>9</v>
      </c>
      <c r="C181" s="13">
        <v>363</v>
      </c>
      <c r="D181" s="14">
        <f>C181/C185*100</f>
        <v>2.045531387354897</v>
      </c>
      <c r="E181" s="27">
        <v>512374.33</v>
      </c>
      <c r="F181" s="14">
        <f>E181/E185*100</f>
        <v>11.45557617553269</v>
      </c>
      <c r="G181" s="13">
        <v>56</v>
      </c>
      <c r="H181" s="14">
        <f>G181/G185*100</f>
        <v>11.522633744855968</v>
      </c>
      <c r="I181" s="27">
        <v>78383.85</v>
      </c>
      <c r="J181" s="14">
        <f>I181/I185*100</f>
        <v>10.84663215536917</v>
      </c>
      <c r="K181" s="13">
        <f t="shared" si="51"/>
        <v>419</v>
      </c>
      <c r="L181" s="14">
        <f>K181/K185*100</f>
        <v>2.298157086441422</v>
      </c>
      <c r="M181" s="27">
        <f t="shared" si="52"/>
        <v>590758.18</v>
      </c>
      <c r="N181" s="14">
        <f>M181/M185*100</f>
        <v>11.370874273503825</v>
      </c>
    </row>
    <row r="182" spans="1:14" ht="12">
      <c r="A182" s="43"/>
      <c r="B182" s="12" t="s">
        <v>10</v>
      </c>
      <c r="C182" s="13">
        <v>214</v>
      </c>
      <c r="D182" s="14">
        <f>C182/C185*100</f>
        <v>1.2059055561816747</v>
      </c>
      <c r="E182" s="27">
        <v>636881.52</v>
      </c>
      <c r="F182" s="14">
        <f>E182/E185*100</f>
        <v>14.2392862795235</v>
      </c>
      <c r="G182" s="13">
        <v>38</v>
      </c>
      <c r="H182" s="14">
        <f>G182/G185*100</f>
        <v>7.818930041152264</v>
      </c>
      <c r="I182" s="27">
        <v>118080.15</v>
      </c>
      <c r="J182" s="14">
        <f>I182/I185*100</f>
        <v>16.339742841169638</v>
      </c>
      <c r="K182" s="13">
        <f t="shared" si="51"/>
        <v>252</v>
      </c>
      <c r="L182" s="14">
        <f>K182/K185*100</f>
        <v>1.3821851689337428</v>
      </c>
      <c r="M182" s="27">
        <f t="shared" si="52"/>
        <v>754961.67</v>
      </c>
      <c r="N182" s="14">
        <f>M182/M185*100</f>
        <v>14.53145216014526</v>
      </c>
    </row>
    <row r="183" spans="1:14" ht="12">
      <c r="A183" s="43"/>
      <c r="B183" s="12" t="s">
        <v>11</v>
      </c>
      <c r="C183" s="13">
        <v>37</v>
      </c>
      <c r="D183" s="14">
        <f>C183/C185*100</f>
        <v>0.20849768962019607</v>
      </c>
      <c r="E183" s="27">
        <v>248832.51</v>
      </c>
      <c r="F183" s="14">
        <f>E183/E185*100</f>
        <v>5.563353990146227</v>
      </c>
      <c r="G183" s="13">
        <v>5</v>
      </c>
      <c r="H183" s="14">
        <f>G183/G185*100</f>
        <v>1.02880658436214</v>
      </c>
      <c r="I183" s="27">
        <v>39221.16</v>
      </c>
      <c r="J183" s="14">
        <f>I183/I185*100</f>
        <v>5.427361570360209</v>
      </c>
      <c r="K183" s="13">
        <f t="shared" si="51"/>
        <v>42</v>
      </c>
      <c r="L183" s="14">
        <f>K183/K185*100</f>
        <v>0.23036419482229045</v>
      </c>
      <c r="M183" s="27">
        <f t="shared" si="52"/>
        <v>288053.67000000004</v>
      </c>
      <c r="N183" s="14">
        <f>M183/M185*100</f>
        <v>5.544437938364832</v>
      </c>
    </row>
    <row r="184" spans="1:14" ht="12">
      <c r="A184" s="43"/>
      <c r="B184" s="15" t="s">
        <v>12</v>
      </c>
      <c r="C184" s="16">
        <v>8</v>
      </c>
      <c r="D184" s="17">
        <f>C184/C185*100</f>
        <v>0.045080581539501854</v>
      </c>
      <c r="E184" s="28">
        <v>144731.68</v>
      </c>
      <c r="F184" s="17">
        <f>E184/E185*100</f>
        <v>3.2358857346596985</v>
      </c>
      <c r="G184" s="16">
        <v>7</v>
      </c>
      <c r="H184" s="17">
        <f>G184/G185*100</f>
        <v>1.440329218106996</v>
      </c>
      <c r="I184" s="28">
        <v>370582.09</v>
      </c>
      <c r="J184" s="17">
        <f>I184/I185*100</f>
        <v>51.28055860483902</v>
      </c>
      <c r="K184" s="16">
        <f t="shared" si="51"/>
        <v>15</v>
      </c>
      <c r="L184" s="17">
        <f>K184/K185*100</f>
        <v>0.08227292672224659</v>
      </c>
      <c r="M184" s="28">
        <f t="shared" si="52"/>
        <v>515313.77</v>
      </c>
      <c r="N184" s="17">
        <f>M184/M185*100</f>
        <v>9.91872527279312</v>
      </c>
    </row>
    <row r="185" spans="1:14" ht="12">
      <c r="A185" s="44"/>
      <c r="B185" s="5" t="s">
        <v>13</v>
      </c>
      <c r="C185" s="19">
        <f aca="true" t="shared" si="53" ref="C185:N185">SUM(C176:C184)</f>
        <v>17746</v>
      </c>
      <c r="D185" s="18">
        <f t="shared" si="53"/>
        <v>100.00000000000001</v>
      </c>
      <c r="E185" s="29">
        <f t="shared" si="53"/>
        <v>4472706.76</v>
      </c>
      <c r="F185" s="18">
        <f t="shared" si="53"/>
        <v>100</v>
      </c>
      <c r="G185" s="19">
        <f t="shared" si="53"/>
        <v>486</v>
      </c>
      <c r="H185" s="18">
        <f t="shared" si="53"/>
        <v>100</v>
      </c>
      <c r="I185" s="29">
        <f t="shared" si="53"/>
        <v>722656.1100000001</v>
      </c>
      <c r="J185" s="18">
        <f t="shared" si="53"/>
        <v>100</v>
      </c>
      <c r="K185" s="19">
        <f t="shared" si="53"/>
        <v>18232</v>
      </c>
      <c r="L185" s="18">
        <f t="shared" si="53"/>
        <v>100</v>
      </c>
      <c r="M185" s="29">
        <f t="shared" si="53"/>
        <v>5195362.870000001</v>
      </c>
      <c r="N185" s="18">
        <f t="shared" si="53"/>
        <v>100</v>
      </c>
    </row>
    <row r="186" spans="1:14" ht="12" customHeight="1">
      <c r="A186" s="42" t="s">
        <v>36</v>
      </c>
      <c r="B186" s="8" t="s">
        <v>3</v>
      </c>
      <c r="C186" s="9">
        <v>2403</v>
      </c>
      <c r="D186" s="10">
        <f>C186/C195*100</f>
        <v>16.93565438015364</v>
      </c>
      <c r="E186" s="26">
        <v>175091.25</v>
      </c>
      <c r="F186" s="10">
        <f>E186/E195*100</f>
        <v>5.696791975153119</v>
      </c>
      <c r="G186" s="9">
        <v>48</v>
      </c>
      <c r="H186" s="10">
        <f>G186/G195*100</f>
        <v>15.434083601286176</v>
      </c>
      <c r="I186" s="26">
        <v>2996.85</v>
      </c>
      <c r="J186" s="10">
        <f>I186/I195*100</f>
        <v>0.49539184828196714</v>
      </c>
      <c r="K186" s="9">
        <f aca="true" t="shared" si="54" ref="K186:K194">C186+G186</f>
        <v>2451</v>
      </c>
      <c r="L186" s="10">
        <f>K186/K195*100</f>
        <v>16.90344827586207</v>
      </c>
      <c r="M186" s="26">
        <f aca="true" t="shared" si="55" ref="M186:M194">E186+I186</f>
        <v>178088.1</v>
      </c>
      <c r="N186" s="10">
        <f>M186/M195*100</f>
        <v>4.841387767876715</v>
      </c>
    </row>
    <row r="187" spans="1:14" ht="12">
      <c r="A187" s="43"/>
      <c r="B187" s="12" t="s">
        <v>5</v>
      </c>
      <c r="C187" s="13">
        <v>9393</v>
      </c>
      <c r="D187" s="14">
        <f>C187/C195*100</f>
        <v>66.19916836986398</v>
      </c>
      <c r="E187" s="27">
        <v>1184073.43</v>
      </c>
      <c r="F187" s="14">
        <f>E187/E195*100</f>
        <v>38.525169099061365</v>
      </c>
      <c r="G187" s="13">
        <v>63</v>
      </c>
      <c r="H187" s="14">
        <f>G187/G195*100</f>
        <v>20.257234726688104</v>
      </c>
      <c r="I187" s="27">
        <v>8992.79</v>
      </c>
      <c r="J187" s="14">
        <f>I187/I195*100</f>
        <v>1.4865458262213964</v>
      </c>
      <c r="K187" s="13">
        <f t="shared" si="54"/>
        <v>9456</v>
      </c>
      <c r="L187" s="14">
        <f>K187/K195*100</f>
        <v>65.21379310344828</v>
      </c>
      <c r="M187" s="27">
        <f t="shared" si="55"/>
        <v>1193066.22</v>
      </c>
      <c r="N187" s="14">
        <f>M187/M195*100</f>
        <v>32.43392570180102</v>
      </c>
    </row>
    <row r="188" spans="1:14" ht="12">
      <c r="A188" s="43"/>
      <c r="B188" s="12" t="s">
        <v>6</v>
      </c>
      <c r="C188" s="13">
        <v>1094</v>
      </c>
      <c r="D188" s="14">
        <f>C188/C195*100</f>
        <v>7.710198040735781</v>
      </c>
      <c r="E188" s="27">
        <v>259677.1</v>
      </c>
      <c r="F188" s="14">
        <f>E188/E195*100</f>
        <v>8.448888333432048</v>
      </c>
      <c r="G188" s="13">
        <v>50</v>
      </c>
      <c r="H188" s="14">
        <f>G188/G195*100</f>
        <v>16.077170418006432</v>
      </c>
      <c r="I188" s="27">
        <v>12149.72</v>
      </c>
      <c r="J188" s="14">
        <f>I188/I195*100</f>
        <v>2.0083995685164027</v>
      </c>
      <c r="K188" s="13">
        <f t="shared" si="54"/>
        <v>1144</v>
      </c>
      <c r="L188" s="14">
        <f>K188/K195*100</f>
        <v>7.889655172413793</v>
      </c>
      <c r="M188" s="27">
        <f t="shared" si="55"/>
        <v>271826.82</v>
      </c>
      <c r="N188" s="14">
        <f>M188/M195*100</f>
        <v>7.389707910460191</v>
      </c>
    </row>
    <row r="189" spans="1:14" ht="12">
      <c r="A189" s="43"/>
      <c r="B189" s="12" t="s">
        <v>7</v>
      </c>
      <c r="C189" s="13">
        <v>566</v>
      </c>
      <c r="D189" s="14">
        <f>C189/C195*100</f>
        <v>3.9890055676932836</v>
      </c>
      <c r="E189" s="27">
        <v>214164.75</v>
      </c>
      <c r="F189" s="14">
        <f>E189/E195*100</f>
        <v>6.968092518390691</v>
      </c>
      <c r="G189" s="13">
        <v>34</v>
      </c>
      <c r="H189" s="14">
        <f>G189/G195*100</f>
        <v>10.932475884244374</v>
      </c>
      <c r="I189" s="27">
        <v>13112.42</v>
      </c>
      <c r="J189" s="14">
        <f>I189/I195*100</f>
        <v>2.1675379078864245</v>
      </c>
      <c r="K189" s="13">
        <f t="shared" si="54"/>
        <v>600</v>
      </c>
      <c r="L189" s="14">
        <f>K189/K195*100</f>
        <v>4.137931034482759</v>
      </c>
      <c r="M189" s="27">
        <f t="shared" si="55"/>
        <v>227277.17</v>
      </c>
      <c r="N189" s="14">
        <f>M189/M195*100</f>
        <v>6.178609973129237</v>
      </c>
    </row>
    <row r="190" spans="1:14" ht="12">
      <c r="A190" s="43"/>
      <c r="B190" s="12" t="s">
        <v>8</v>
      </c>
      <c r="C190" s="13">
        <v>332</v>
      </c>
      <c r="D190" s="14">
        <f>C190/C195*100</f>
        <v>2.339840721685813</v>
      </c>
      <c r="E190" s="27">
        <v>233008.32</v>
      </c>
      <c r="F190" s="14">
        <f>E190/E195*100</f>
        <v>7.581189394215359</v>
      </c>
      <c r="G190" s="13">
        <v>40</v>
      </c>
      <c r="H190" s="14">
        <f>G190/G195*100</f>
        <v>12.861736334405144</v>
      </c>
      <c r="I190" s="27">
        <v>29572.05</v>
      </c>
      <c r="J190" s="14">
        <f>I190/I195*100</f>
        <v>4.888383638482656</v>
      </c>
      <c r="K190" s="13">
        <f t="shared" si="54"/>
        <v>372</v>
      </c>
      <c r="L190" s="14">
        <f>K190/K195*100</f>
        <v>2.5655172413793106</v>
      </c>
      <c r="M190" s="27">
        <f t="shared" si="55"/>
        <v>262580.37</v>
      </c>
      <c r="N190" s="14">
        <f>M190/M195*100</f>
        <v>7.138339908183321</v>
      </c>
    </row>
    <row r="191" spans="1:14" ht="12">
      <c r="A191" s="43"/>
      <c r="B191" s="12" t="s">
        <v>9</v>
      </c>
      <c r="C191" s="13">
        <v>220</v>
      </c>
      <c r="D191" s="14">
        <f>C191/C195*100</f>
        <v>1.5504968637677075</v>
      </c>
      <c r="E191" s="27">
        <v>305769.66</v>
      </c>
      <c r="F191" s="14">
        <f>E191/E195*100</f>
        <v>9.948561937465735</v>
      </c>
      <c r="G191" s="13">
        <v>36</v>
      </c>
      <c r="H191" s="14">
        <f>G191/G195*100</f>
        <v>11.57556270096463</v>
      </c>
      <c r="I191" s="27">
        <v>50220.39</v>
      </c>
      <c r="J191" s="14">
        <f>I191/I195*100</f>
        <v>8.301640663877478</v>
      </c>
      <c r="K191" s="13">
        <f t="shared" si="54"/>
        <v>256</v>
      </c>
      <c r="L191" s="14">
        <f>K191/K195*100</f>
        <v>1.7655172413793103</v>
      </c>
      <c r="M191" s="27">
        <f t="shared" si="55"/>
        <v>355990.05</v>
      </c>
      <c r="N191" s="14">
        <f>M191/M195*100</f>
        <v>9.677714982392537</v>
      </c>
    </row>
    <row r="192" spans="1:14" ht="12">
      <c r="A192" s="43"/>
      <c r="B192" s="12" t="s">
        <v>10</v>
      </c>
      <c r="C192" s="13">
        <v>157</v>
      </c>
      <c r="D192" s="14">
        <f>C192/C195*100</f>
        <v>1.106490943688773</v>
      </c>
      <c r="E192" s="27">
        <v>467228.69</v>
      </c>
      <c r="F192" s="14">
        <f>E192/E195*100</f>
        <v>15.201814206896714</v>
      </c>
      <c r="G192" s="13">
        <v>21</v>
      </c>
      <c r="H192" s="14">
        <f>G192/G195*100</f>
        <v>6.752411575562702</v>
      </c>
      <c r="I192" s="27">
        <v>60687.68</v>
      </c>
      <c r="J192" s="14">
        <f>I192/I195*100</f>
        <v>10.03192751160204</v>
      </c>
      <c r="K192" s="13">
        <f t="shared" si="54"/>
        <v>178</v>
      </c>
      <c r="L192" s="14">
        <f>K192/K195*100</f>
        <v>1.2275862068965517</v>
      </c>
      <c r="M192" s="27">
        <f t="shared" si="55"/>
        <v>527916.37</v>
      </c>
      <c r="N192" s="14">
        <f>M192/M195*100</f>
        <v>14.351592589172876</v>
      </c>
    </row>
    <row r="193" spans="1:14" ht="12">
      <c r="A193" s="43"/>
      <c r="B193" s="12" t="s">
        <v>11</v>
      </c>
      <c r="C193" s="13">
        <v>20</v>
      </c>
      <c r="D193" s="14">
        <f>C193/C195*100</f>
        <v>0.14095426034251884</v>
      </c>
      <c r="E193" s="27">
        <v>138080.17</v>
      </c>
      <c r="F193" s="14">
        <f>E193/E195*100</f>
        <v>4.492594600722644</v>
      </c>
      <c r="G193" s="13">
        <v>12</v>
      </c>
      <c r="H193" s="14">
        <f>G193/G195*100</f>
        <v>3.858520900321544</v>
      </c>
      <c r="I193" s="27">
        <v>78097.5</v>
      </c>
      <c r="J193" s="14">
        <f>I193/I195*100</f>
        <v>12.909843626207829</v>
      </c>
      <c r="K193" s="13">
        <f t="shared" si="54"/>
        <v>32</v>
      </c>
      <c r="L193" s="14">
        <f>K193/K195*100</f>
        <v>0.2206896551724138</v>
      </c>
      <c r="M193" s="27">
        <f t="shared" si="55"/>
        <v>216177.67</v>
      </c>
      <c r="N193" s="14">
        <f>M193/M195*100</f>
        <v>5.876866153471733</v>
      </c>
    </row>
    <row r="194" spans="1:14" ht="12">
      <c r="A194" s="43"/>
      <c r="B194" s="15" t="s">
        <v>12</v>
      </c>
      <c r="C194" s="16">
        <v>4</v>
      </c>
      <c r="D194" s="17">
        <f>C194/C195*100</f>
        <v>0.02819085206850377</v>
      </c>
      <c r="E194" s="28">
        <v>96412.75</v>
      </c>
      <c r="F194" s="17">
        <f>E194/E195*100</f>
        <v>3.1368979346623194</v>
      </c>
      <c r="G194" s="16">
        <v>7</v>
      </c>
      <c r="H194" s="17">
        <f>G194/G195*100</f>
        <v>2.2508038585209005</v>
      </c>
      <c r="I194" s="28">
        <v>349115.96</v>
      </c>
      <c r="J194" s="17">
        <f>I194/I195*100</f>
        <v>57.71032940892381</v>
      </c>
      <c r="K194" s="16">
        <f t="shared" si="54"/>
        <v>11</v>
      </c>
      <c r="L194" s="17">
        <f>K194/K195*100</f>
        <v>0.07586206896551724</v>
      </c>
      <c r="M194" s="28">
        <f t="shared" si="55"/>
        <v>445528.71</v>
      </c>
      <c r="N194" s="17">
        <f>M194/M195*100</f>
        <v>12.11185501351237</v>
      </c>
    </row>
    <row r="195" spans="1:14" ht="12">
      <c r="A195" s="44"/>
      <c r="B195" s="5" t="s">
        <v>13</v>
      </c>
      <c r="C195" s="19">
        <f aca="true" t="shared" si="56" ref="C195:N195">SUM(C186:C194)</f>
        <v>14189</v>
      </c>
      <c r="D195" s="18">
        <f t="shared" si="56"/>
        <v>100</v>
      </c>
      <c r="E195" s="29">
        <f t="shared" si="56"/>
        <v>3073506.12</v>
      </c>
      <c r="F195" s="18">
        <f t="shared" si="56"/>
        <v>99.99999999999999</v>
      </c>
      <c r="G195" s="19">
        <f t="shared" si="56"/>
        <v>311</v>
      </c>
      <c r="H195" s="18">
        <f t="shared" si="56"/>
        <v>100</v>
      </c>
      <c r="I195" s="29">
        <f t="shared" si="56"/>
        <v>604945.36</v>
      </c>
      <c r="J195" s="18">
        <f t="shared" si="56"/>
        <v>100</v>
      </c>
      <c r="K195" s="19">
        <f t="shared" si="56"/>
        <v>14500</v>
      </c>
      <c r="L195" s="18">
        <f t="shared" si="56"/>
        <v>100</v>
      </c>
      <c r="M195" s="29">
        <f t="shared" si="56"/>
        <v>3678451.48</v>
      </c>
      <c r="N195" s="18">
        <f t="shared" si="56"/>
        <v>100.00000000000001</v>
      </c>
    </row>
    <row r="196" spans="1:14" ht="12" customHeight="1">
      <c r="A196" s="42" t="s">
        <v>37</v>
      </c>
      <c r="B196" s="8" t="s">
        <v>3</v>
      </c>
      <c r="C196" s="9">
        <v>15737</v>
      </c>
      <c r="D196" s="10">
        <f>C196/C205*100</f>
        <v>43.279887791864915</v>
      </c>
      <c r="E196" s="26">
        <v>994479.06</v>
      </c>
      <c r="F196" s="10">
        <f>E196/E205*100</f>
        <v>17.81068760684556</v>
      </c>
      <c r="G196" s="9">
        <v>352</v>
      </c>
      <c r="H196" s="10">
        <f>G196/G205*100</f>
        <v>33.55576739752145</v>
      </c>
      <c r="I196" s="26">
        <v>31048.88</v>
      </c>
      <c r="J196" s="10">
        <f>I196/I205*100</f>
        <v>2.6764549548623084</v>
      </c>
      <c r="K196" s="9">
        <f aca="true" t="shared" si="57" ref="K196:K204">C196+G196</f>
        <v>16089</v>
      </c>
      <c r="L196" s="10">
        <f>K196/K205*100</f>
        <v>43.00721732157177</v>
      </c>
      <c r="M196" s="26">
        <f aca="true" t="shared" si="58" ref="M196:M204">E196+I196</f>
        <v>1025527.9400000001</v>
      </c>
      <c r="N196" s="10">
        <f>M196/M205*100</f>
        <v>15.207237609177875</v>
      </c>
    </row>
    <row r="197" spans="1:14" ht="12">
      <c r="A197" s="43"/>
      <c r="B197" s="12" t="s">
        <v>5</v>
      </c>
      <c r="C197" s="13">
        <v>16156</v>
      </c>
      <c r="D197" s="14">
        <f>C197/C205*100</f>
        <v>44.432221336046865</v>
      </c>
      <c r="E197" s="27">
        <v>2153626.8</v>
      </c>
      <c r="F197" s="14">
        <f>E197/E205*100</f>
        <v>38.57051968146062</v>
      </c>
      <c r="G197" s="13">
        <v>263</v>
      </c>
      <c r="H197" s="14">
        <f>G197/G205*100</f>
        <v>25.071496663489036</v>
      </c>
      <c r="I197" s="27">
        <v>74527.09</v>
      </c>
      <c r="J197" s="14">
        <f>I197/I205*100</f>
        <v>6.424334768338477</v>
      </c>
      <c r="K197" s="13">
        <f t="shared" si="57"/>
        <v>16419</v>
      </c>
      <c r="L197" s="14">
        <f>K197/K205*100</f>
        <v>43.88933440256616</v>
      </c>
      <c r="M197" s="27">
        <f t="shared" si="58"/>
        <v>2228153.8899999997</v>
      </c>
      <c r="N197" s="14">
        <f>M197/M205*100</f>
        <v>33.040607001935</v>
      </c>
    </row>
    <row r="198" spans="1:14" ht="12">
      <c r="A198" s="43"/>
      <c r="B198" s="12" t="s">
        <v>6</v>
      </c>
      <c r="C198" s="13">
        <v>2387</v>
      </c>
      <c r="D198" s="14">
        <f>C198/C205*100</f>
        <v>6.56472594263084</v>
      </c>
      <c r="E198" s="27">
        <v>644005.8</v>
      </c>
      <c r="F198" s="14">
        <f>E198/E205*100</f>
        <v>11.533863891308743</v>
      </c>
      <c r="G198" s="13">
        <v>128</v>
      </c>
      <c r="H198" s="14">
        <f>G198/G205*100</f>
        <v>12.202097235462345</v>
      </c>
      <c r="I198" s="27">
        <v>39647.97</v>
      </c>
      <c r="J198" s="14">
        <f>I198/I205*100</f>
        <v>3.4177080061094682</v>
      </c>
      <c r="K198" s="13">
        <f t="shared" si="57"/>
        <v>2515</v>
      </c>
      <c r="L198" s="14">
        <f>K198/K205*100</f>
        <v>6.722801390002673</v>
      </c>
      <c r="M198" s="27">
        <f t="shared" si="58"/>
        <v>683653.77</v>
      </c>
      <c r="N198" s="14">
        <f>M198/M205*100</f>
        <v>10.137690956328543</v>
      </c>
    </row>
    <row r="199" spans="1:14" ht="12">
      <c r="A199" s="43"/>
      <c r="B199" s="12" t="s">
        <v>7</v>
      </c>
      <c r="C199" s="13">
        <v>1120</v>
      </c>
      <c r="D199" s="14">
        <f>C199/C205*100</f>
        <v>3.0802233161904238</v>
      </c>
      <c r="E199" s="27">
        <v>575671.37</v>
      </c>
      <c r="F199" s="14">
        <f>E199/E205*100</f>
        <v>10.310023958950735</v>
      </c>
      <c r="G199" s="13">
        <v>106</v>
      </c>
      <c r="H199" s="14">
        <f>G199/G205*100</f>
        <v>10.104861773117255</v>
      </c>
      <c r="I199" s="27">
        <v>56187.7</v>
      </c>
      <c r="J199" s="14">
        <f>I199/I205*100</f>
        <v>4.843454838542225</v>
      </c>
      <c r="K199" s="13">
        <f t="shared" si="57"/>
        <v>1226</v>
      </c>
      <c r="L199" s="14">
        <f>K199/K205*100</f>
        <v>3.2771986099973267</v>
      </c>
      <c r="M199" s="27">
        <f t="shared" si="58"/>
        <v>631859.07</v>
      </c>
      <c r="N199" s="14">
        <f>M199/M205*100</f>
        <v>9.369643320497104</v>
      </c>
    </row>
    <row r="200" spans="1:14" ht="12">
      <c r="A200" s="43"/>
      <c r="B200" s="12" t="s">
        <v>8</v>
      </c>
      <c r="C200" s="13">
        <v>674</v>
      </c>
      <c r="D200" s="14">
        <f>C200/C205*100</f>
        <v>1.8536343884931656</v>
      </c>
      <c r="E200" s="27">
        <v>690865.3</v>
      </c>
      <c r="F200" s="14">
        <f>E200/E205*100</f>
        <v>12.373097163764957</v>
      </c>
      <c r="G200" s="13">
        <v>106</v>
      </c>
      <c r="H200" s="14">
        <f>G200/G205*100</f>
        <v>10.104861773117255</v>
      </c>
      <c r="I200" s="27">
        <v>109803.32</v>
      </c>
      <c r="J200" s="14">
        <f>I200/I205*100</f>
        <v>9.465192943331019</v>
      </c>
      <c r="K200" s="13">
        <f t="shared" si="57"/>
        <v>780</v>
      </c>
      <c r="L200" s="14">
        <f>K200/K205*100</f>
        <v>2.0850040096230953</v>
      </c>
      <c r="M200" s="27">
        <f t="shared" si="58"/>
        <v>800668.6200000001</v>
      </c>
      <c r="N200" s="14">
        <f>M200/M205*100</f>
        <v>11.872868086414643</v>
      </c>
    </row>
    <row r="201" spans="1:14" ht="12">
      <c r="A201" s="43"/>
      <c r="B201" s="12" t="s">
        <v>9</v>
      </c>
      <c r="C201" s="13">
        <v>250</v>
      </c>
      <c r="D201" s="14">
        <f>C201/C205*100</f>
        <v>0.6875498473639339</v>
      </c>
      <c r="E201" s="27">
        <v>408372.81</v>
      </c>
      <c r="F201" s="14">
        <f>E201/E205*100</f>
        <v>7.31377948374267</v>
      </c>
      <c r="G201" s="13">
        <v>46</v>
      </c>
      <c r="H201" s="14">
        <f>G201/G205*100</f>
        <v>4.38512869399428</v>
      </c>
      <c r="I201" s="27">
        <v>94640.17</v>
      </c>
      <c r="J201" s="14">
        <f>I201/I205*100</f>
        <v>8.15810914678762</v>
      </c>
      <c r="K201" s="13">
        <f t="shared" si="57"/>
        <v>296</v>
      </c>
      <c r="L201" s="14">
        <f>K201/K205*100</f>
        <v>0.7912322908313285</v>
      </c>
      <c r="M201" s="27">
        <f t="shared" si="58"/>
        <v>503012.98</v>
      </c>
      <c r="N201" s="14">
        <f>M201/M205*100</f>
        <v>7.459024380516281</v>
      </c>
    </row>
    <row r="202" spans="1:14" ht="12">
      <c r="A202" s="43"/>
      <c r="B202" s="12" t="s">
        <v>10</v>
      </c>
      <c r="C202" s="13">
        <v>36</v>
      </c>
      <c r="D202" s="14">
        <f>C202/C205*100</f>
        <v>0.09900717802040648</v>
      </c>
      <c r="E202" s="27">
        <v>109771.22</v>
      </c>
      <c r="F202" s="14">
        <f>E202/E205*100</f>
        <v>1.965954826280925</v>
      </c>
      <c r="G202" s="13">
        <v>27</v>
      </c>
      <c r="H202" s="14">
        <f>G202/G205*100</f>
        <v>2.5738798856053386</v>
      </c>
      <c r="I202" s="27">
        <v>149414.81</v>
      </c>
      <c r="J202" s="14">
        <f>I202/I205*100</f>
        <v>12.879756324682576</v>
      </c>
      <c r="K202" s="13">
        <f t="shared" si="57"/>
        <v>63</v>
      </c>
      <c r="L202" s="14">
        <f>K202/K205*100</f>
        <v>0.16840417000801924</v>
      </c>
      <c r="M202" s="27">
        <f t="shared" si="58"/>
        <v>259186.03</v>
      </c>
      <c r="N202" s="14">
        <f>M202/M205*100</f>
        <v>3.8433897209953196</v>
      </c>
    </row>
    <row r="203" spans="1:14" ht="12">
      <c r="A203" s="43"/>
      <c r="B203" s="12" t="s">
        <v>11</v>
      </c>
      <c r="C203" s="13">
        <v>1</v>
      </c>
      <c r="D203" s="14">
        <f>C203/C205*100</f>
        <v>0.0027501993894557355</v>
      </c>
      <c r="E203" s="27">
        <v>6816.1</v>
      </c>
      <c r="F203" s="14">
        <f>E203/E205*100</f>
        <v>0.12207338764580929</v>
      </c>
      <c r="G203" s="13">
        <v>11</v>
      </c>
      <c r="H203" s="14">
        <f>G203/G205*100</f>
        <v>1.0486177311725453</v>
      </c>
      <c r="I203" s="27">
        <v>148529.96</v>
      </c>
      <c r="J203" s="14">
        <f>I203/I205*100</f>
        <v>12.80348107202258</v>
      </c>
      <c r="K203" s="13">
        <f t="shared" si="57"/>
        <v>12</v>
      </c>
      <c r="L203" s="14">
        <f>K203/K205*100</f>
        <v>0.03207698476343224</v>
      </c>
      <c r="M203" s="27">
        <f t="shared" si="58"/>
        <v>155346.06</v>
      </c>
      <c r="N203" s="14">
        <f>M203/M205*100</f>
        <v>2.3035788240636355</v>
      </c>
    </row>
    <row r="204" spans="1:14" ht="12">
      <c r="A204" s="43"/>
      <c r="B204" s="15" t="s">
        <v>12</v>
      </c>
      <c r="C204" s="16">
        <v>0</v>
      </c>
      <c r="D204" s="17">
        <f>C204/C205*100</f>
        <v>0</v>
      </c>
      <c r="E204" s="28">
        <v>0</v>
      </c>
      <c r="F204" s="17">
        <f>E204/E205*100</f>
        <v>0</v>
      </c>
      <c r="G204" s="16">
        <v>10</v>
      </c>
      <c r="H204" s="17">
        <f>G204/G205*100</f>
        <v>0.9532888465204957</v>
      </c>
      <c r="I204" s="28">
        <v>456274.92</v>
      </c>
      <c r="J204" s="17">
        <f>I204/I205*100</f>
        <v>39.33150794532374</v>
      </c>
      <c r="K204" s="16">
        <f t="shared" si="57"/>
        <v>10</v>
      </c>
      <c r="L204" s="17">
        <f>K204/K205*100</f>
        <v>0.02673082063619353</v>
      </c>
      <c r="M204" s="28">
        <f t="shared" si="58"/>
        <v>456274.92</v>
      </c>
      <c r="N204" s="17">
        <f>M204/M205*100</f>
        <v>6.765960100071604</v>
      </c>
    </row>
    <row r="205" spans="1:14" ht="12">
      <c r="A205" s="44"/>
      <c r="B205" s="5" t="s">
        <v>13</v>
      </c>
      <c r="C205" s="9">
        <f aca="true" t="shared" si="59" ref="C205:N205">SUM(C196:C204)</f>
        <v>36361</v>
      </c>
      <c r="D205" s="18">
        <f t="shared" si="59"/>
        <v>100.00000000000001</v>
      </c>
      <c r="E205" s="26">
        <f t="shared" si="59"/>
        <v>5583608.459999999</v>
      </c>
      <c r="F205" s="18">
        <f t="shared" si="59"/>
        <v>100</v>
      </c>
      <c r="G205" s="9">
        <f t="shared" si="59"/>
        <v>1049</v>
      </c>
      <c r="H205" s="18">
        <f t="shared" si="59"/>
        <v>99.99999999999997</v>
      </c>
      <c r="I205" s="26">
        <f t="shared" si="59"/>
        <v>1160074.8199999998</v>
      </c>
      <c r="J205" s="18">
        <f t="shared" si="59"/>
        <v>100</v>
      </c>
      <c r="K205" s="9">
        <f t="shared" si="59"/>
        <v>37410</v>
      </c>
      <c r="L205" s="18">
        <f t="shared" si="59"/>
        <v>100</v>
      </c>
      <c r="M205" s="26">
        <f t="shared" si="59"/>
        <v>6743683.279999999</v>
      </c>
      <c r="N205" s="18">
        <f t="shared" si="59"/>
        <v>100</v>
      </c>
    </row>
    <row r="206" spans="1:14" ht="12" customHeight="1">
      <c r="A206" s="42" t="s">
        <v>38</v>
      </c>
      <c r="B206" s="8" t="s">
        <v>3</v>
      </c>
      <c r="C206" s="9">
        <v>2676</v>
      </c>
      <c r="D206" s="10">
        <f>C206/C215*100</f>
        <v>14.214384362052481</v>
      </c>
      <c r="E206" s="26">
        <v>206284.56</v>
      </c>
      <c r="F206" s="10">
        <f>E206/E215*100</f>
        <v>4.489058429622974</v>
      </c>
      <c r="G206" s="9">
        <v>44</v>
      </c>
      <c r="H206" s="10">
        <f>G206/G215*100</f>
        <v>8.764940239043826</v>
      </c>
      <c r="I206" s="26">
        <v>2242.85</v>
      </c>
      <c r="J206" s="10">
        <f>I206/I215*100</f>
        <v>0.260543802317134</v>
      </c>
      <c r="K206" s="9">
        <f aca="true" t="shared" si="60" ref="K206:K214">C206+G206</f>
        <v>2720</v>
      </c>
      <c r="L206" s="10">
        <f>K206/K215*100</f>
        <v>14.072847682119205</v>
      </c>
      <c r="M206" s="26">
        <f aca="true" t="shared" si="61" ref="M206:M214">E206+I206</f>
        <v>208527.41</v>
      </c>
      <c r="N206" s="10">
        <f>M206/M215*100</f>
        <v>3.8219071771792237</v>
      </c>
    </row>
    <row r="207" spans="1:14" ht="12">
      <c r="A207" s="43"/>
      <c r="B207" s="12" t="s">
        <v>5</v>
      </c>
      <c r="C207" s="13">
        <v>11994</v>
      </c>
      <c r="D207" s="14">
        <f>C207/C215*100</f>
        <v>63.70976309359396</v>
      </c>
      <c r="E207" s="27">
        <v>1544254.81</v>
      </c>
      <c r="F207" s="14">
        <f>E207/E215*100</f>
        <v>33.605278418880815</v>
      </c>
      <c r="G207" s="13">
        <v>92</v>
      </c>
      <c r="H207" s="14">
        <f>G207/G215*100</f>
        <v>18.326693227091635</v>
      </c>
      <c r="I207" s="27">
        <v>12712</v>
      </c>
      <c r="J207" s="14">
        <f>I207/I215*100</f>
        <v>1.4767072318948689</v>
      </c>
      <c r="K207" s="13">
        <f t="shared" si="60"/>
        <v>12086</v>
      </c>
      <c r="L207" s="14">
        <f>K207/K215*100</f>
        <v>62.53104304635762</v>
      </c>
      <c r="M207" s="27">
        <f t="shared" si="61"/>
        <v>1556966.81</v>
      </c>
      <c r="N207" s="14">
        <f>M207/M215*100</f>
        <v>28.53621318065016</v>
      </c>
    </row>
    <row r="208" spans="1:14" ht="12">
      <c r="A208" s="43"/>
      <c r="B208" s="12" t="s">
        <v>6</v>
      </c>
      <c r="C208" s="13">
        <v>1683</v>
      </c>
      <c r="D208" s="14">
        <f>C208/C215*100</f>
        <v>8.939764155954531</v>
      </c>
      <c r="E208" s="27">
        <v>395804.41</v>
      </c>
      <c r="F208" s="14">
        <f>E208/E215*100</f>
        <v>8.613291868244756</v>
      </c>
      <c r="G208" s="13">
        <v>54</v>
      </c>
      <c r="H208" s="14">
        <f>G208/G215*100</f>
        <v>10.756972111553784</v>
      </c>
      <c r="I208" s="27">
        <v>13204.67</v>
      </c>
      <c r="J208" s="14">
        <f>I208/I215*100</f>
        <v>1.5339389304425126</v>
      </c>
      <c r="K208" s="13">
        <f t="shared" si="60"/>
        <v>1737</v>
      </c>
      <c r="L208" s="14">
        <f>K208/K215*100</f>
        <v>8.9869619205298</v>
      </c>
      <c r="M208" s="27">
        <f t="shared" si="61"/>
        <v>409009.07999999996</v>
      </c>
      <c r="N208" s="14">
        <f>M208/M215*100</f>
        <v>7.49635138317534</v>
      </c>
    </row>
    <row r="209" spans="1:14" ht="12">
      <c r="A209" s="43"/>
      <c r="B209" s="12" t="s">
        <v>7</v>
      </c>
      <c r="C209" s="13">
        <v>1042</v>
      </c>
      <c r="D209" s="14">
        <f>C209/C215*100</f>
        <v>5.534898544566025</v>
      </c>
      <c r="E209" s="27">
        <v>397941.33</v>
      </c>
      <c r="F209" s="14">
        <f>E209/E215*100</f>
        <v>8.659794421511128</v>
      </c>
      <c r="G209" s="13">
        <v>70</v>
      </c>
      <c r="H209" s="14">
        <f>G209/G215*100</f>
        <v>13.94422310756972</v>
      </c>
      <c r="I209" s="27">
        <v>26938.79</v>
      </c>
      <c r="J209" s="14">
        <f>I209/I215*100</f>
        <v>3.1293821594947437</v>
      </c>
      <c r="K209" s="13">
        <f t="shared" si="60"/>
        <v>1112</v>
      </c>
      <c r="L209" s="14">
        <f>K209/K215*100</f>
        <v>5.753311258278146</v>
      </c>
      <c r="M209" s="27">
        <f t="shared" si="61"/>
        <v>424880.12</v>
      </c>
      <c r="N209" s="14">
        <f>M209/M215*100</f>
        <v>7.787237083454734</v>
      </c>
    </row>
    <row r="210" spans="1:14" ht="12">
      <c r="A210" s="43"/>
      <c r="B210" s="12" t="s">
        <v>8</v>
      </c>
      <c r="C210" s="13">
        <v>730</v>
      </c>
      <c r="D210" s="14">
        <f>C210/C215*100</f>
        <v>3.8776160628917458</v>
      </c>
      <c r="E210" s="27">
        <v>520342.04</v>
      </c>
      <c r="F210" s="14">
        <f>E210/E215*100</f>
        <v>11.323415678561762</v>
      </c>
      <c r="G210" s="13">
        <v>100</v>
      </c>
      <c r="H210" s="14">
        <f>G210/G215*100</f>
        <v>19.9203187250996</v>
      </c>
      <c r="I210" s="27">
        <v>72411.62</v>
      </c>
      <c r="J210" s="14">
        <f>I210/I215*100</f>
        <v>8.411796957774003</v>
      </c>
      <c r="K210" s="13">
        <f t="shared" si="60"/>
        <v>830</v>
      </c>
      <c r="L210" s="14">
        <f>K210/K215*100</f>
        <v>4.294288079470199</v>
      </c>
      <c r="M210" s="27">
        <f t="shared" si="61"/>
        <v>592753.6599999999</v>
      </c>
      <c r="N210" s="14">
        <f>M210/M215*100</f>
        <v>10.864036854690964</v>
      </c>
    </row>
    <row r="211" spans="1:14" ht="12">
      <c r="A211" s="43"/>
      <c r="B211" s="12" t="s">
        <v>9</v>
      </c>
      <c r="C211" s="13">
        <v>447</v>
      </c>
      <c r="D211" s="14">
        <f>C211/C215*100</f>
        <v>2.374375863167959</v>
      </c>
      <c r="E211" s="27">
        <v>625767.23</v>
      </c>
      <c r="F211" s="14">
        <f>E211/E215*100</f>
        <v>13.617624405885337</v>
      </c>
      <c r="G211" s="13">
        <v>63</v>
      </c>
      <c r="H211" s="14">
        <f>G211/G215*100</f>
        <v>12.549800796812749</v>
      </c>
      <c r="I211" s="27">
        <v>88956.43</v>
      </c>
      <c r="J211" s="14">
        <f>I211/I215*100</f>
        <v>10.333747915713474</v>
      </c>
      <c r="K211" s="13">
        <f t="shared" si="60"/>
        <v>510</v>
      </c>
      <c r="L211" s="14">
        <f>K211/K215*100</f>
        <v>2.638658940397351</v>
      </c>
      <c r="M211" s="27">
        <f t="shared" si="61"/>
        <v>714723.6599999999</v>
      </c>
      <c r="N211" s="14">
        <f>M211/M215*100</f>
        <v>13.099512845116154</v>
      </c>
    </row>
    <row r="212" spans="1:14" ht="12">
      <c r="A212" s="43"/>
      <c r="B212" s="12" t="s">
        <v>10</v>
      </c>
      <c r="C212" s="13">
        <v>228</v>
      </c>
      <c r="D212" s="14">
        <f>C212/C215*100</f>
        <v>1.2110910443004357</v>
      </c>
      <c r="E212" s="27">
        <v>683197.06</v>
      </c>
      <c r="F212" s="14">
        <f>E212/E215*100</f>
        <v>14.867382809875023</v>
      </c>
      <c r="G212" s="13">
        <v>49</v>
      </c>
      <c r="H212" s="14">
        <f>G212/G215*100</f>
        <v>9.760956175298805</v>
      </c>
      <c r="I212" s="27">
        <v>152422.46</v>
      </c>
      <c r="J212" s="14">
        <f>I212/I215*100</f>
        <v>17.706367918911766</v>
      </c>
      <c r="K212" s="13">
        <f t="shared" si="60"/>
        <v>277</v>
      </c>
      <c r="L212" s="14">
        <f>K212/K215*100</f>
        <v>1.433153973509934</v>
      </c>
      <c r="M212" s="27">
        <f t="shared" si="61"/>
        <v>835619.52</v>
      </c>
      <c r="N212" s="14">
        <f>M212/M215*100</f>
        <v>15.315301911048806</v>
      </c>
    </row>
    <row r="213" spans="1:14" ht="12">
      <c r="A213" s="43"/>
      <c r="B213" s="12" t="s">
        <v>11</v>
      </c>
      <c r="C213" s="13">
        <v>20</v>
      </c>
      <c r="D213" s="14">
        <f>C213/C215*100</f>
        <v>0.10623605651758207</v>
      </c>
      <c r="E213" s="27">
        <v>126027.31</v>
      </c>
      <c r="F213" s="14">
        <f>E213/E215*100</f>
        <v>2.74254145980779</v>
      </c>
      <c r="G213" s="13">
        <v>17</v>
      </c>
      <c r="H213" s="14">
        <f>G213/G215*100</f>
        <v>3.386454183266932</v>
      </c>
      <c r="I213" s="27">
        <v>117809.49</v>
      </c>
      <c r="J213" s="14">
        <f>I213/I215*100</f>
        <v>13.68550392297406</v>
      </c>
      <c r="K213" s="13">
        <f t="shared" si="60"/>
        <v>37</v>
      </c>
      <c r="L213" s="14">
        <f>K213/K215*100</f>
        <v>0.191432119205298</v>
      </c>
      <c r="M213" s="27">
        <f t="shared" si="61"/>
        <v>243836.8</v>
      </c>
      <c r="N213" s="14">
        <f>M213/M215*100</f>
        <v>4.4690605229327645</v>
      </c>
    </row>
    <row r="214" spans="1:14" ht="12">
      <c r="A214" s="43"/>
      <c r="B214" s="15" t="s">
        <v>12</v>
      </c>
      <c r="C214" s="16">
        <v>6</v>
      </c>
      <c r="D214" s="17">
        <f>C214/C215*100</f>
        <v>0.03187081695527462</v>
      </c>
      <c r="E214" s="28">
        <v>95655.81</v>
      </c>
      <c r="F214" s="17">
        <f>E214/E215*100</f>
        <v>2.081612507610427</v>
      </c>
      <c r="G214" s="16">
        <v>13</v>
      </c>
      <c r="H214" s="17">
        <f>G214/G215*100</f>
        <v>2.589641434262948</v>
      </c>
      <c r="I214" s="28">
        <v>374135.83</v>
      </c>
      <c r="J214" s="17">
        <f>I214/I215*100</f>
        <v>43.462011160477445</v>
      </c>
      <c r="K214" s="16">
        <f t="shared" si="60"/>
        <v>19</v>
      </c>
      <c r="L214" s="17">
        <f>K214/K215*100</f>
        <v>0.09830298013245034</v>
      </c>
      <c r="M214" s="28">
        <f t="shared" si="61"/>
        <v>469791.64</v>
      </c>
      <c r="N214" s="17">
        <f>M214/M215*100</f>
        <v>8.610379041751864</v>
      </c>
    </row>
    <row r="215" spans="1:14" ht="12">
      <c r="A215" s="44"/>
      <c r="B215" s="5" t="s">
        <v>13</v>
      </c>
      <c r="C215" s="9">
        <f aca="true" t="shared" si="62" ref="C215:N215">SUM(C206:C214)</f>
        <v>18826</v>
      </c>
      <c r="D215" s="18">
        <f t="shared" si="62"/>
        <v>100</v>
      </c>
      <c r="E215" s="26">
        <f t="shared" si="62"/>
        <v>4595274.56</v>
      </c>
      <c r="F215" s="18">
        <f t="shared" si="62"/>
        <v>100.00000000000003</v>
      </c>
      <c r="G215" s="9">
        <f t="shared" si="62"/>
        <v>502</v>
      </c>
      <c r="H215" s="18">
        <f t="shared" si="62"/>
        <v>100</v>
      </c>
      <c r="I215" s="26">
        <f t="shared" si="62"/>
        <v>860834.1399999999</v>
      </c>
      <c r="J215" s="18">
        <f t="shared" si="62"/>
        <v>100.00000000000001</v>
      </c>
      <c r="K215" s="9">
        <f t="shared" si="62"/>
        <v>19328</v>
      </c>
      <c r="L215" s="18">
        <f t="shared" si="62"/>
        <v>100</v>
      </c>
      <c r="M215" s="26">
        <f t="shared" si="62"/>
        <v>5456108.699999999</v>
      </c>
      <c r="N215" s="18">
        <f t="shared" si="62"/>
        <v>100.00000000000001</v>
      </c>
    </row>
    <row r="216" spans="1:14" ht="12" customHeight="1">
      <c r="A216" s="42" t="s">
        <v>39</v>
      </c>
      <c r="B216" s="8" t="s">
        <v>3</v>
      </c>
      <c r="C216" s="9">
        <v>16952</v>
      </c>
      <c r="D216" s="10">
        <f>C216/C225*100</f>
        <v>42.596175591124954</v>
      </c>
      <c r="E216" s="26">
        <v>795759.33</v>
      </c>
      <c r="F216" s="10">
        <f>E216/E225*100</f>
        <v>13.302344374676284</v>
      </c>
      <c r="G216" s="9">
        <v>207</v>
      </c>
      <c r="H216" s="10">
        <f>G216/G225*100</f>
        <v>26.10340479192938</v>
      </c>
      <c r="I216" s="26">
        <v>7907.16</v>
      </c>
      <c r="J216" s="10">
        <f>I216/I225*100</f>
        <v>0.36179691828838045</v>
      </c>
      <c r="K216" s="9">
        <f aca="true" t="shared" si="63" ref="K216:K224">C216+G216</f>
        <v>17159</v>
      </c>
      <c r="L216" s="10">
        <f>K216/K225*100</f>
        <v>42.27395910322739</v>
      </c>
      <c r="M216" s="26">
        <f aca="true" t="shared" si="64" ref="M216:M224">E216+I216</f>
        <v>803666.49</v>
      </c>
      <c r="N216" s="10">
        <f>M216/M225*100</f>
        <v>9.839662135622467</v>
      </c>
    </row>
    <row r="217" spans="1:14" ht="12">
      <c r="A217" s="43"/>
      <c r="B217" s="12" t="s">
        <v>5</v>
      </c>
      <c r="C217" s="13">
        <v>16060</v>
      </c>
      <c r="D217" s="14">
        <f>C217/C225*100</f>
        <v>40.35480061311154</v>
      </c>
      <c r="E217" s="27">
        <v>2204292.87</v>
      </c>
      <c r="F217" s="14">
        <f>E217/E225*100</f>
        <v>36.848154654226356</v>
      </c>
      <c r="G217" s="13">
        <v>127</v>
      </c>
      <c r="H217" s="14">
        <f>G217/G225*100</f>
        <v>16.01513240857503</v>
      </c>
      <c r="I217" s="27">
        <v>19064.35</v>
      </c>
      <c r="J217" s="14">
        <f>I217/I225*100</f>
        <v>0.8723009372734439</v>
      </c>
      <c r="K217" s="13">
        <f t="shared" si="63"/>
        <v>16187</v>
      </c>
      <c r="L217" s="14">
        <f>K217/K225*100</f>
        <v>39.87928061098793</v>
      </c>
      <c r="M217" s="27">
        <f t="shared" si="64"/>
        <v>2223357.22</v>
      </c>
      <c r="N217" s="14">
        <f>M217/M225*100</f>
        <v>27.221595181350455</v>
      </c>
    </row>
    <row r="218" spans="1:14" ht="12">
      <c r="A218" s="43"/>
      <c r="B218" s="12" t="s">
        <v>6</v>
      </c>
      <c r="C218" s="13">
        <v>4225</v>
      </c>
      <c r="D218" s="14">
        <f>C218/C225*100</f>
        <v>10.61637811895369</v>
      </c>
      <c r="E218" s="27">
        <v>987392.57</v>
      </c>
      <c r="F218" s="14">
        <f>E218/E225*100</f>
        <v>16.50578950690614</v>
      </c>
      <c r="G218" s="13">
        <v>82</v>
      </c>
      <c r="H218" s="14">
        <f>G218/G225*100</f>
        <v>10.34047919293821</v>
      </c>
      <c r="I218" s="27">
        <v>20184.67</v>
      </c>
      <c r="J218" s="14">
        <f>I218/I225*100</f>
        <v>0.9235618607272299</v>
      </c>
      <c r="K218" s="13">
        <f t="shared" si="63"/>
        <v>4307</v>
      </c>
      <c r="L218" s="14">
        <f>K218/K225*100</f>
        <v>10.610987928061098</v>
      </c>
      <c r="M218" s="27">
        <f t="shared" si="64"/>
        <v>1007577.24</v>
      </c>
      <c r="N218" s="14">
        <f>M218/M225*100</f>
        <v>12.336236163265921</v>
      </c>
    </row>
    <row r="219" spans="1:14" ht="12">
      <c r="A219" s="43"/>
      <c r="B219" s="12" t="s">
        <v>7</v>
      </c>
      <c r="C219" s="13">
        <v>1416</v>
      </c>
      <c r="D219" s="14">
        <f>C219/C225*100</f>
        <v>3.5580571399854257</v>
      </c>
      <c r="E219" s="27">
        <v>519362.77</v>
      </c>
      <c r="F219" s="14">
        <f>E219/E225*100</f>
        <v>8.681949631587473</v>
      </c>
      <c r="G219" s="13">
        <v>99</v>
      </c>
      <c r="H219" s="14">
        <f>G219/G225*100</f>
        <v>12.484237074401008</v>
      </c>
      <c r="I219" s="27">
        <v>38477.55</v>
      </c>
      <c r="J219" s="14">
        <f>I219/I225*100</f>
        <v>1.7605637186154162</v>
      </c>
      <c r="K219" s="13">
        <f t="shared" si="63"/>
        <v>1515</v>
      </c>
      <c r="L219" s="14">
        <f>K219/K225*100</f>
        <v>3.7324464153732446</v>
      </c>
      <c r="M219" s="27">
        <f t="shared" si="64"/>
        <v>557840.3200000001</v>
      </c>
      <c r="N219" s="14">
        <f>M219/M225*100</f>
        <v>6.829898151442797</v>
      </c>
    </row>
    <row r="220" spans="1:14" ht="12">
      <c r="A220" s="43"/>
      <c r="B220" s="12" t="s">
        <v>8</v>
      </c>
      <c r="C220" s="13">
        <v>646</v>
      </c>
      <c r="D220" s="14">
        <f>C220/C225*100</f>
        <v>1.6232379325074753</v>
      </c>
      <c r="E220" s="27">
        <v>449877.85</v>
      </c>
      <c r="F220" s="14">
        <f>E220/E225*100</f>
        <v>7.520402038187804</v>
      </c>
      <c r="G220" s="13">
        <v>103</v>
      </c>
      <c r="H220" s="14">
        <f>G220/G225*100</f>
        <v>12.988650693568726</v>
      </c>
      <c r="I220" s="27">
        <v>72883.75</v>
      </c>
      <c r="J220" s="14">
        <f>I220/I225*100</f>
        <v>3.3348403400589777</v>
      </c>
      <c r="K220" s="13">
        <f t="shared" si="63"/>
        <v>749</v>
      </c>
      <c r="L220" s="14">
        <f>K220/K225*100</f>
        <v>1.8452820891845283</v>
      </c>
      <c r="M220" s="27">
        <f t="shared" si="64"/>
        <v>522761.6</v>
      </c>
      <c r="N220" s="14">
        <f>M220/M225*100</f>
        <v>6.400413088615177</v>
      </c>
    </row>
    <row r="221" spans="1:14" ht="12">
      <c r="A221" s="43"/>
      <c r="B221" s="12" t="s">
        <v>9</v>
      </c>
      <c r="C221" s="13">
        <v>315</v>
      </c>
      <c r="D221" s="14">
        <f>C221/C225*100</f>
        <v>0.7915169485137071</v>
      </c>
      <c r="E221" s="27">
        <v>438889.39</v>
      </c>
      <c r="F221" s="14">
        <f>E221/E225*100</f>
        <v>7.336712983524311</v>
      </c>
      <c r="G221" s="13">
        <v>73</v>
      </c>
      <c r="H221" s="14">
        <f>G221/G225*100</f>
        <v>9.205548549810844</v>
      </c>
      <c r="I221" s="27">
        <v>110749.3</v>
      </c>
      <c r="J221" s="14">
        <f>I221/I225*100</f>
        <v>5.067401626196426</v>
      </c>
      <c r="K221" s="13">
        <f t="shared" si="63"/>
        <v>388</v>
      </c>
      <c r="L221" s="14">
        <f>K221/K225*100</f>
        <v>0.95590046809559</v>
      </c>
      <c r="M221" s="27">
        <f t="shared" si="64"/>
        <v>549638.6900000001</v>
      </c>
      <c r="N221" s="14">
        <f>M221/M225*100</f>
        <v>6.729481785741914</v>
      </c>
    </row>
    <row r="222" spans="1:14" ht="12">
      <c r="A222" s="43"/>
      <c r="B222" s="12" t="s">
        <v>10</v>
      </c>
      <c r="C222" s="13">
        <v>169</v>
      </c>
      <c r="D222" s="14">
        <f>C222/C225*100</f>
        <v>0.42465512475814754</v>
      </c>
      <c r="E222" s="27">
        <v>498138.22</v>
      </c>
      <c r="F222" s="14">
        <f>E222/E225*100</f>
        <v>8.32714854707171</v>
      </c>
      <c r="G222" s="13">
        <v>44</v>
      </c>
      <c r="H222" s="14">
        <f>G222/G225*100</f>
        <v>5.548549810844893</v>
      </c>
      <c r="I222" s="27">
        <v>138581.22</v>
      </c>
      <c r="J222" s="14">
        <f>I222/I225*100</f>
        <v>6.340868064974539</v>
      </c>
      <c r="K222" s="13">
        <f t="shared" si="63"/>
        <v>213</v>
      </c>
      <c r="L222" s="14">
        <f>K222/K225*100</f>
        <v>0.524759793052476</v>
      </c>
      <c r="M222" s="27">
        <f t="shared" si="64"/>
        <v>636719.44</v>
      </c>
      <c r="N222" s="14">
        <f>M222/M225*100</f>
        <v>7.79565185650921</v>
      </c>
    </row>
    <row r="223" spans="1:14" ht="12">
      <c r="A223" s="43"/>
      <c r="B223" s="12" t="s">
        <v>11</v>
      </c>
      <c r="C223" s="13">
        <v>14</v>
      </c>
      <c r="D223" s="14">
        <f>C223/C225*100</f>
        <v>0.03517853104505365</v>
      </c>
      <c r="E223" s="27">
        <v>88385.4</v>
      </c>
      <c r="F223" s="14">
        <f>E223/E225*100</f>
        <v>1.4774982638199332</v>
      </c>
      <c r="G223" s="13">
        <v>28</v>
      </c>
      <c r="H223" s="14">
        <f>G223/G225*100</f>
        <v>3.5308953341740232</v>
      </c>
      <c r="I223" s="27">
        <v>203500.13</v>
      </c>
      <c r="J223" s="14">
        <f>I223/I225*100</f>
        <v>9.311272303239697</v>
      </c>
      <c r="K223" s="13">
        <f t="shared" si="63"/>
        <v>42</v>
      </c>
      <c r="L223" s="14">
        <f>K223/K225*100</f>
        <v>0.10347376201034737</v>
      </c>
      <c r="M223" s="27">
        <f t="shared" si="64"/>
        <v>291885.53</v>
      </c>
      <c r="N223" s="14">
        <f>M223/M225*100</f>
        <v>3.5736901229726477</v>
      </c>
    </row>
    <row r="224" spans="1:14" ht="12">
      <c r="A224" s="43"/>
      <c r="B224" s="15" t="s">
        <v>12</v>
      </c>
      <c r="C224" s="16">
        <v>0</v>
      </c>
      <c r="D224" s="17">
        <f>C224/C225*100</f>
        <v>0</v>
      </c>
      <c r="E224" s="28">
        <v>0</v>
      </c>
      <c r="F224" s="17">
        <f>E224/E225*100</f>
        <v>0</v>
      </c>
      <c r="G224" s="16">
        <v>30</v>
      </c>
      <c r="H224" s="17">
        <f>G224/G225*100</f>
        <v>3.783102143757881</v>
      </c>
      <c r="I224" s="28">
        <v>1574176.29</v>
      </c>
      <c r="J224" s="17">
        <f>I224/I225*100</f>
        <v>72.0273942306259</v>
      </c>
      <c r="K224" s="16">
        <f t="shared" si="63"/>
        <v>30</v>
      </c>
      <c r="L224" s="17">
        <f>K224/K225*100</f>
        <v>0.07390983000739099</v>
      </c>
      <c r="M224" s="28">
        <f t="shared" si="64"/>
        <v>1574176.29</v>
      </c>
      <c r="N224" s="17">
        <f>M224/M225*100</f>
        <v>19.27337151447941</v>
      </c>
    </row>
    <row r="225" spans="1:14" ht="12">
      <c r="A225" s="44"/>
      <c r="B225" s="5" t="s">
        <v>13</v>
      </c>
      <c r="C225" s="9">
        <f aca="true" t="shared" si="65" ref="C225:N225">SUM(C216:C224)</f>
        <v>39797</v>
      </c>
      <c r="D225" s="18">
        <f t="shared" si="65"/>
        <v>99.99999999999999</v>
      </c>
      <c r="E225" s="26">
        <f t="shared" si="65"/>
        <v>5982098.399999999</v>
      </c>
      <c r="F225" s="18">
        <f t="shared" si="65"/>
        <v>100.00000000000003</v>
      </c>
      <c r="G225" s="9">
        <f t="shared" si="65"/>
        <v>793</v>
      </c>
      <c r="H225" s="18">
        <f t="shared" si="65"/>
        <v>99.99999999999999</v>
      </c>
      <c r="I225" s="26">
        <f t="shared" si="65"/>
        <v>2185524.42</v>
      </c>
      <c r="J225" s="18">
        <f t="shared" si="65"/>
        <v>100.00000000000001</v>
      </c>
      <c r="K225" s="9">
        <f t="shared" si="65"/>
        <v>40590</v>
      </c>
      <c r="L225" s="18">
        <f t="shared" si="65"/>
        <v>100</v>
      </c>
      <c r="M225" s="26">
        <f t="shared" si="65"/>
        <v>8167622.82</v>
      </c>
      <c r="N225" s="18">
        <f t="shared" si="65"/>
        <v>100</v>
      </c>
    </row>
    <row r="226" spans="1:14" ht="12" customHeight="1">
      <c r="A226" s="42" t="s">
        <v>40</v>
      </c>
      <c r="B226" s="8" t="s">
        <v>3</v>
      </c>
      <c r="C226" s="9">
        <v>2336</v>
      </c>
      <c r="D226" s="10">
        <f>C226/C235*100</f>
        <v>17.889416449686017</v>
      </c>
      <c r="E226" s="26">
        <v>171431.9</v>
      </c>
      <c r="F226" s="10">
        <f>E226/E235*100</f>
        <v>4.34217406266544</v>
      </c>
      <c r="G226" s="9">
        <v>35</v>
      </c>
      <c r="H226" s="10">
        <f>G226/G235*100</f>
        <v>8.951406649616368</v>
      </c>
      <c r="I226" s="26">
        <v>2252.05</v>
      </c>
      <c r="J226" s="10">
        <f>I226/I235*100</f>
        <v>0.22292200227343723</v>
      </c>
      <c r="K226" s="9">
        <f aca="true" t="shared" si="66" ref="K226:K234">C226+G226</f>
        <v>2371</v>
      </c>
      <c r="L226" s="10">
        <f>K226/K235*100</f>
        <v>17.629563536322404</v>
      </c>
      <c r="M226" s="26">
        <f aca="true" t="shared" si="67" ref="M226:M234">E226+I226</f>
        <v>173683.94999999998</v>
      </c>
      <c r="N226" s="10">
        <f>M226/M235*100</f>
        <v>3.5028879785302696</v>
      </c>
    </row>
    <row r="227" spans="1:14" ht="12">
      <c r="A227" s="43"/>
      <c r="B227" s="12" t="s">
        <v>5</v>
      </c>
      <c r="C227" s="13">
        <v>7322</v>
      </c>
      <c r="D227" s="14">
        <f>C227/C235*100</f>
        <v>56.072905498544955</v>
      </c>
      <c r="E227" s="27">
        <v>1043292.12</v>
      </c>
      <c r="F227" s="14">
        <f>E227/E235*100</f>
        <v>26.42539680915419</v>
      </c>
      <c r="G227" s="13">
        <v>85</v>
      </c>
      <c r="H227" s="14">
        <f>G227/G235*100</f>
        <v>21.73913043478261</v>
      </c>
      <c r="I227" s="27">
        <v>12716.27</v>
      </c>
      <c r="J227" s="14">
        <f>I227/I235*100</f>
        <v>1.2587359827044875</v>
      </c>
      <c r="K227" s="13">
        <f t="shared" si="66"/>
        <v>7407</v>
      </c>
      <c r="L227" s="14">
        <f>K227/K235*100</f>
        <v>55.07472674548294</v>
      </c>
      <c r="M227" s="27">
        <f t="shared" si="67"/>
        <v>1056008.39</v>
      </c>
      <c r="N227" s="14">
        <f>M227/M235*100</f>
        <v>21.297760066823127</v>
      </c>
    </row>
    <row r="228" spans="1:14" ht="12">
      <c r="A228" s="43"/>
      <c r="B228" s="12" t="s">
        <v>6</v>
      </c>
      <c r="C228" s="13">
        <v>1605</v>
      </c>
      <c r="D228" s="14">
        <f>C228/C235*100</f>
        <v>12.291315668555674</v>
      </c>
      <c r="E228" s="27">
        <v>374234.84</v>
      </c>
      <c r="F228" s="14">
        <f>E228/E235*100</f>
        <v>9.478940708198131</v>
      </c>
      <c r="G228" s="13">
        <v>57</v>
      </c>
      <c r="H228" s="14">
        <f>G228/G235*100</f>
        <v>14.578005115089516</v>
      </c>
      <c r="I228" s="27">
        <v>13830.91</v>
      </c>
      <c r="J228" s="14">
        <f>I228/I235*100</f>
        <v>1.3690700252941566</v>
      </c>
      <c r="K228" s="13">
        <f t="shared" si="66"/>
        <v>1662</v>
      </c>
      <c r="L228" s="14">
        <f>K228/K235*100</f>
        <v>12.357796118670533</v>
      </c>
      <c r="M228" s="27">
        <f t="shared" si="67"/>
        <v>388065.75</v>
      </c>
      <c r="N228" s="14">
        <f>M228/M235*100</f>
        <v>7.826577243057479</v>
      </c>
    </row>
    <row r="229" spans="1:14" ht="12">
      <c r="A229" s="43"/>
      <c r="B229" s="12" t="s">
        <v>7</v>
      </c>
      <c r="C229" s="13">
        <v>693</v>
      </c>
      <c r="D229" s="14">
        <f>C229/C235*100</f>
        <v>5.307091438198806</v>
      </c>
      <c r="E229" s="27">
        <v>261007.33</v>
      </c>
      <c r="F229" s="14">
        <f>E229/E235*100</f>
        <v>6.611017310614647</v>
      </c>
      <c r="G229" s="13">
        <v>71</v>
      </c>
      <c r="H229" s="14">
        <f>G229/G235*100</f>
        <v>18.15856777493606</v>
      </c>
      <c r="I229" s="27">
        <v>28029.53</v>
      </c>
      <c r="J229" s="14">
        <f>I229/I235*100</f>
        <v>2.774538287508437</v>
      </c>
      <c r="K229" s="13">
        <f t="shared" si="66"/>
        <v>764</v>
      </c>
      <c r="L229" s="14">
        <f>K229/K235*100</f>
        <v>5.680719756115696</v>
      </c>
      <c r="M229" s="27">
        <f t="shared" si="67"/>
        <v>289036.86</v>
      </c>
      <c r="N229" s="14">
        <f>M229/M235*100</f>
        <v>5.8293454417989485</v>
      </c>
    </row>
    <row r="230" spans="1:14" ht="12">
      <c r="A230" s="43"/>
      <c r="B230" s="12" t="s">
        <v>8</v>
      </c>
      <c r="C230" s="13">
        <v>494</v>
      </c>
      <c r="D230" s="14">
        <f>C230/C235*100</f>
        <v>3.7831214581099712</v>
      </c>
      <c r="E230" s="27">
        <v>345767.33</v>
      </c>
      <c r="F230" s="14">
        <f>E230/E235*100</f>
        <v>8.757891221196768</v>
      </c>
      <c r="G230" s="13">
        <v>45</v>
      </c>
      <c r="H230" s="14">
        <f>G230/G235*100</f>
        <v>11.508951406649617</v>
      </c>
      <c r="I230" s="27">
        <v>30451.22</v>
      </c>
      <c r="J230" s="14">
        <f>I230/I235*100</f>
        <v>3.0142523185848162</v>
      </c>
      <c r="K230" s="13">
        <f t="shared" si="66"/>
        <v>539</v>
      </c>
      <c r="L230" s="14">
        <f>K230/K235*100</f>
        <v>4.007732916945498</v>
      </c>
      <c r="M230" s="27">
        <f t="shared" si="67"/>
        <v>376218.55000000005</v>
      </c>
      <c r="N230" s="14">
        <f>M230/M235*100</f>
        <v>7.587640862008778</v>
      </c>
    </row>
    <row r="231" spans="1:14" ht="12">
      <c r="A231" s="43"/>
      <c r="B231" s="12" t="s">
        <v>9</v>
      </c>
      <c r="C231" s="13">
        <v>360</v>
      </c>
      <c r="D231" s="14">
        <f>C231/C235*100</f>
        <v>2.7569306172461325</v>
      </c>
      <c r="E231" s="27">
        <v>502716.87</v>
      </c>
      <c r="F231" s="14">
        <f>E231/E235*100</f>
        <v>12.73324365989267</v>
      </c>
      <c r="G231" s="13">
        <v>37</v>
      </c>
      <c r="H231" s="14">
        <f>G231/G235*100</f>
        <v>9.462915601023019</v>
      </c>
      <c r="I231" s="27">
        <v>53307.83</v>
      </c>
      <c r="J231" s="14">
        <f>I231/I235*100</f>
        <v>5.276742612487291</v>
      </c>
      <c r="K231" s="13">
        <f t="shared" si="66"/>
        <v>397</v>
      </c>
      <c r="L231" s="14">
        <f>K231/K235*100</f>
        <v>2.9518923340025283</v>
      </c>
      <c r="M231" s="27">
        <f t="shared" si="67"/>
        <v>556024.7</v>
      </c>
      <c r="N231" s="14">
        <f>M231/M235*100</f>
        <v>11.214002430252764</v>
      </c>
    </row>
    <row r="232" spans="1:14" ht="12">
      <c r="A232" s="43"/>
      <c r="B232" s="12" t="s">
        <v>10</v>
      </c>
      <c r="C232" s="13">
        <v>199</v>
      </c>
      <c r="D232" s="14">
        <f>C232/C235*100</f>
        <v>1.5239699800888344</v>
      </c>
      <c r="E232" s="27">
        <v>594987.17</v>
      </c>
      <c r="F232" s="14">
        <f>E232/E235*100</f>
        <v>15.070344884427655</v>
      </c>
      <c r="G232" s="13">
        <v>31</v>
      </c>
      <c r="H232" s="14">
        <f>G232/G235*100</f>
        <v>7.928388746803069</v>
      </c>
      <c r="I232" s="27">
        <v>91699.88</v>
      </c>
      <c r="J232" s="14">
        <f>I232/I235*100</f>
        <v>9.077027977990683</v>
      </c>
      <c r="K232" s="13">
        <f t="shared" si="66"/>
        <v>230</v>
      </c>
      <c r="L232" s="14">
        <f>K232/K235*100</f>
        <v>1.7101643244850917</v>
      </c>
      <c r="M232" s="27">
        <f t="shared" si="67"/>
        <v>686687.05</v>
      </c>
      <c r="N232" s="14">
        <f>M232/M235*100</f>
        <v>13.849223330407986</v>
      </c>
    </row>
    <row r="233" spans="1:14" ht="12">
      <c r="A233" s="43"/>
      <c r="B233" s="12" t="s">
        <v>11</v>
      </c>
      <c r="C233" s="13">
        <v>31</v>
      </c>
      <c r="D233" s="14">
        <f>C233/C235*100</f>
        <v>0.2374023587073059</v>
      </c>
      <c r="E233" s="27">
        <v>211920.54</v>
      </c>
      <c r="F233" s="14">
        <f>E233/E235*100</f>
        <v>5.36770503117596</v>
      </c>
      <c r="G233" s="13">
        <v>10</v>
      </c>
      <c r="H233" s="14">
        <f>G233/G235*100</f>
        <v>2.557544757033248</v>
      </c>
      <c r="I233" s="27">
        <v>71959.35</v>
      </c>
      <c r="J233" s="14">
        <f>I233/I235*100</f>
        <v>7.1229867828401074</v>
      </c>
      <c r="K233" s="13">
        <f t="shared" si="66"/>
        <v>41</v>
      </c>
      <c r="L233" s="14">
        <f>K233/K235*100</f>
        <v>0.30485537958212505</v>
      </c>
      <c r="M233" s="27">
        <f t="shared" si="67"/>
        <v>283879.89</v>
      </c>
      <c r="N233" s="14">
        <f>M233/M235*100</f>
        <v>5.725338777863443</v>
      </c>
    </row>
    <row r="234" spans="1:14" ht="12">
      <c r="A234" s="43"/>
      <c r="B234" s="15" t="s">
        <v>12</v>
      </c>
      <c r="C234" s="16">
        <v>18</v>
      </c>
      <c r="D234" s="17">
        <f>C234/C235*100</f>
        <v>0.13784653086230664</v>
      </c>
      <c r="E234" s="28">
        <v>442707.95</v>
      </c>
      <c r="F234" s="17">
        <f>E234/E235*100</f>
        <v>11.21328631267453</v>
      </c>
      <c r="G234" s="16">
        <v>20</v>
      </c>
      <c r="H234" s="17">
        <f>G234/G235*100</f>
        <v>5.115089514066496</v>
      </c>
      <c r="I234" s="28">
        <v>705994.2</v>
      </c>
      <c r="J234" s="17">
        <f>I234/I235*100</f>
        <v>69.88372401031658</v>
      </c>
      <c r="K234" s="16">
        <f t="shared" si="66"/>
        <v>38</v>
      </c>
      <c r="L234" s="17">
        <f>K234/K235*100</f>
        <v>0.2825488883931891</v>
      </c>
      <c r="M234" s="28">
        <f t="shared" si="67"/>
        <v>1148702.15</v>
      </c>
      <c r="N234" s="17">
        <f>M234/M235*100</f>
        <v>23.167223869257203</v>
      </c>
    </row>
    <row r="235" spans="1:14" ht="12">
      <c r="A235" s="44"/>
      <c r="B235" s="5" t="s">
        <v>13</v>
      </c>
      <c r="C235" s="9">
        <f aca="true" t="shared" si="68" ref="C235:N235">SUM(C226:C234)</f>
        <v>13058</v>
      </c>
      <c r="D235" s="18">
        <f t="shared" si="68"/>
        <v>99.99999999999999</v>
      </c>
      <c r="E235" s="26">
        <f t="shared" si="68"/>
        <v>3948066.0500000003</v>
      </c>
      <c r="F235" s="18">
        <f t="shared" si="68"/>
        <v>99.99999999999999</v>
      </c>
      <c r="G235" s="9">
        <f t="shared" si="68"/>
        <v>391</v>
      </c>
      <c r="H235" s="18">
        <f t="shared" si="68"/>
        <v>99.99999999999999</v>
      </c>
      <c r="I235" s="26">
        <f t="shared" si="68"/>
        <v>1010241.24</v>
      </c>
      <c r="J235" s="18">
        <f t="shared" si="68"/>
        <v>100</v>
      </c>
      <c r="K235" s="19">
        <f t="shared" si="68"/>
        <v>13449</v>
      </c>
      <c r="L235" s="18">
        <f t="shared" si="68"/>
        <v>100</v>
      </c>
      <c r="M235" s="29">
        <f t="shared" si="68"/>
        <v>4958307.29</v>
      </c>
      <c r="N235" s="18">
        <f t="shared" si="68"/>
        <v>99.99999999999999</v>
      </c>
    </row>
    <row r="236" spans="1:14" ht="12" customHeight="1">
      <c r="A236" s="42" t="s">
        <v>41</v>
      </c>
      <c r="B236" s="8" t="s">
        <v>3</v>
      </c>
      <c r="C236" s="9">
        <v>2017</v>
      </c>
      <c r="D236" s="10">
        <f>C236/C245*100</f>
        <v>15.924522343281225</v>
      </c>
      <c r="E236" s="26">
        <v>154817.98</v>
      </c>
      <c r="F236" s="10">
        <f>E236/E245*100</f>
        <v>4.297213484659766</v>
      </c>
      <c r="G236" s="9">
        <v>22</v>
      </c>
      <c r="H236" s="10">
        <f>G236/G245*100</f>
        <v>5.699481865284974</v>
      </c>
      <c r="I236" s="26">
        <v>1135.98</v>
      </c>
      <c r="J236" s="10">
        <f>I236/I245*100</f>
        <v>0.06114081600012711</v>
      </c>
      <c r="K236" s="13">
        <f>C236+G236</f>
        <v>2039</v>
      </c>
      <c r="L236" s="14">
        <f>K236/K245*100</f>
        <v>15.622126877106957</v>
      </c>
      <c r="M236" s="27">
        <f>E236+I236</f>
        <v>155953.96000000002</v>
      </c>
      <c r="N236" s="14">
        <f>M236/M245*100</f>
        <v>2.85591985912584</v>
      </c>
    </row>
    <row r="237" spans="1:14" ht="12">
      <c r="A237" s="43"/>
      <c r="B237" s="12" t="s">
        <v>5</v>
      </c>
      <c r="C237" s="13">
        <v>7030</v>
      </c>
      <c r="D237" s="14">
        <f>C237/C245*100</f>
        <v>55.502921206379284</v>
      </c>
      <c r="E237" s="27">
        <v>953654.3</v>
      </c>
      <c r="F237" s="14">
        <f>E237/E245*100</f>
        <v>26.470156229035997</v>
      </c>
      <c r="G237" s="13">
        <v>52</v>
      </c>
      <c r="H237" s="14">
        <f>G237/G245*100</f>
        <v>13.471502590673575</v>
      </c>
      <c r="I237" s="27">
        <v>7775.33</v>
      </c>
      <c r="J237" s="14">
        <f>I237/I245*100</f>
        <v>0.4184844987326082</v>
      </c>
      <c r="K237" s="13">
        <f>C237+G237</f>
        <v>7082</v>
      </c>
      <c r="L237" s="14">
        <f>K237/K245*100</f>
        <v>54.259883542752064</v>
      </c>
      <c r="M237" s="27">
        <f>E237+I237</f>
        <v>961429.63</v>
      </c>
      <c r="N237" s="14">
        <f>M237/M245*100</f>
        <v>17.60626003641721</v>
      </c>
    </row>
    <row r="238" spans="1:14" ht="12">
      <c r="A238" s="43"/>
      <c r="B238" s="12" t="s">
        <v>6</v>
      </c>
      <c r="C238" s="13">
        <v>1440</v>
      </c>
      <c r="D238" s="14">
        <f>C238/C245*100</f>
        <v>11.369019422074846</v>
      </c>
      <c r="E238" s="27">
        <v>346725.26</v>
      </c>
      <c r="F238" s="14">
        <f>E238/E245*100</f>
        <v>9.623898094679722</v>
      </c>
      <c r="G238" s="13">
        <v>38</v>
      </c>
      <c r="H238" s="14">
        <f>G238/G245*100</f>
        <v>9.844559585492227</v>
      </c>
      <c r="I238" s="27">
        <v>9354.96</v>
      </c>
      <c r="J238" s="14">
        <f>I238/I245*100</f>
        <v>0.5035034842590089</v>
      </c>
      <c r="K238" s="13">
        <f aca="true" t="shared" si="69" ref="K238:K244">C238+G238</f>
        <v>1478</v>
      </c>
      <c r="L238" s="14">
        <f>K238/K245*100</f>
        <v>11.323935029114313</v>
      </c>
      <c r="M238" s="27">
        <f aca="true" t="shared" si="70" ref="M238:M244">E238+I238</f>
        <v>356080.22000000003</v>
      </c>
      <c r="N238" s="14">
        <f>M238/M245*100</f>
        <v>6.520748634660499</v>
      </c>
    </row>
    <row r="239" spans="1:14" ht="12">
      <c r="A239" s="43"/>
      <c r="B239" s="12" t="s">
        <v>7</v>
      </c>
      <c r="C239" s="13">
        <v>1033</v>
      </c>
      <c r="D239" s="14">
        <f>C239/C245*100</f>
        <v>8.155692404863414</v>
      </c>
      <c r="E239" s="27">
        <v>388908.67</v>
      </c>
      <c r="F239" s="14">
        <f>E239/E245*100</f>
        <v>10.794764154816482</v>
      </c>
      <c r="G239" s="13">
        <v>62</v>
      </c>
      <c r="H239" s="14">
        <f>G239/G245*100</f>
        <v>16.06217616580311</v>
      </c>
      <c r="I239" s="27">
        <v>24217.62</v>
      </c>
      <c r="J239" s="14">
        <f>I239/I245*100</f>
        <v>1.3034428848932185</v>
      </c>
      <c r="K239" s="13">
        <f t="shared" si="69"/>
        <v>1095</v>
      </c>
      <c r="L239" s="14">
        <f>K239/K245*100</f>
        <v>8.389518847686178</v>
      </c>
      <c r="M239" s="27">
        <f t="shared" si="70"/>
        <v>413126.29</v>
      </c>
      <c r="N239" s="14">
        <f>M239/M245*100</f>
        <v>7.565409534570207</v>
      </c>
    </row>
    <row r="240" spans="1:14" ht="12">
      <c r="A240" s="43"/>
      <c r="B240" s="12" t="s">
        <v>8</v>
      </c>
      <c r="C240" s="13">
        <v>617</v>
      </c>
      <c r="D240" s="14">
        <f>C240/C245*100</f>
        <v>4.871309016264014</v>
      </c>
      <c r="E240" s="27">
        <v>436795.68</v>
      </c>
      <c r="F240" s="14">
        <f>E240/E245*100</f>
        <v>12.123942491286426</v>
      </c>
      <c r="G240" s="13">
        <v>75</v>
      </c>
      <c r="H240" s="14">
        <f>G240/G245*100</f>
        <v>19.4300518134715</v>
      </c>
      <c r="I240" s="27">
        <v>54562.27</v>
      </c>
      <c r="J240" s="14">
        <f>I240/I245*100</f>
        <v>2.9366553201810373</v>
      </c>
      <c r="K240" s="13">
        <f t="shared" si="69"/>
        <v>692</v>
      </c>
      <c r="L240" s="14">
        <f>K240/K245*100</f>
        <v>5.30186944529574</v>
      </c>
      <c r="M240" s="27">
        <f t="shared" si="70"/>
        <v>491357.95</v>
      </c>
      <c r="N240" s="14">
        <f>M240/M245*100</f>
        <v>8.998033312808225</v>
      </c>
    </row>
    <row r="241" spans="1:14" ht="12">
      <c r="A241" s="43"/>
      <c r="B241" s="12" t="s">
        <v>9</v>
      </c>
      <c r="C241" s="13">
        <v>315</v>
      </c>
      <c r="D241" s="14">
        <f>C241/C245*100</f>
        <v>2.4869729985788727</v>
      </c>
      <c r="E241" s="27">
        <v>440142.21</v>
      </c>
      <c r="F241" s="14">
        <f>E241/E245*100</f>
        <v>12.216830628974428</v>
      </c>
      <c r="G241" s="13">
        <v>42</v>
      </c>
      <c r="H241" s="14">
        <f>G241/G245*100</f>
        <v>10.880829015544041</v>
      </c>
      <c r="I241" s="27">
        <v>60926.79</v>
      </c>
      <c r="J241" s="14">
        <f>I241/I245*100</f>
        <v>3.2792070783538305</v>
      </c>
      <c r="K241" s="13">
        <f t="shared" si="69"/>
        <v>357</v>
      </c>
      <c r="L241" s="14">
        <f>K241/K245*100</f>
        <v>2.7352129941771377</v>
      </c>
      <c r="M241" s="27">
        <f t="shared" si="70"/>
        <v>501069</v>
      </c>
      <c r="N241" s="14">
        <f>M241/M245*100</f>
        <v>9.17586772334813</v>
      </c>
    </row>
    <row r="242" spans="1:14" ht="12">
      <c r="A242" s="43"/>
      <c r="B242" s="12" t="s">
        <v>10</v>
      </c>
      <c r="C242" s="13">
        <v>174</v>
      </c>
      <c r="D242" s="14">
        <f>C242/C245*100</f>
        <v>1.3737565135007106</v>
      </c>
      <c r="E242" s="27">
        <v>518357.18</v>
      </c>
      <c r="F242" s="14">
        <f>E242/E245*100</f>
        <v>14.387808597982026</v>
      </c>
      <c r="G242" s="13">
        <v>52</v>
      </c>
      <c r="H242" s="14">
        <f>G242/G245*100</f>
        <v>13.471502590673575</v>
      </c>
      <c r="I242" s="27">
        <v>169317.16</v>
      </c>
      <c r="J242" s="14">
        <f>I242/I245*100</f>
        <v>9.113003156062678</v>
      </c>
      <c r="K242" s="13">
        <f t="shared" si="69"/>
        <v>226</v>
      </c>
      <c r="L242" s="14">
        <f>K242/K245*100</f>
        <v>1.7315353968740423</v>
      </c>
      <c r="M242" s="27">
        <f t="shared" si="70"/>
        <v>687674.34</v>
      </c>
      <c r="N242" s="14">
        <f>M242/M245*100</f>
        <v>12.593093527200299</v>
      </c>
    </row>
    <row r="243" spans="1:14" ht="12">
      <c r="A243" s="43"/>
      <c r="B243" s="12" t="s">
        <v>11</v>
      </c>
      <c r="C243" s="13">
        <v>32</v>
      </c>
      <c r="D243" s="14">
        <f>C243/C245*100</f>
        <v>0.2526448760461077</v>
      </c>
      <c r="E243" s="27">
        <v>219305.34</v>
      </c>
      <c r="F243" s="14">
        <f>E243/E245*100</f>
        <v>6.0871603175929225</v>
      </c>
      <c r="G243" s="13">
        <v>20</v>
      </c>
      <c r="H243" s="14">
        <f>G243/G245*100</f>
        <v>5.181347150259067</v>
      </c>
      <c r="I243" s="27">
        <v>146890.86</v>
      </c>
      <c r="J243" s="14">
        <f>I243/I245*100</f>
        <v>7.905972854592889</v>
      </c>
      <c r="K243" s="13">
        <f t="shared" si="69"/>
        <v>52</v>
      </c>
      <c r="L243" s="14">
        <f>K243/K245*100</f>
        <v>0.398406374501992</v>
      </c>
      <c r="M243" s="27">
        <f>E243+I243</f>
        <v>366196.19999999995</v>
      </c>
      <c r="N243" s="14">
        <f>M243/M245*100</f>
        <v>6.7059983594928765</v>
      </c>
    </row>
    <row r="244" spans="1:14" ht="12">
      <c r="A244" s="43"/>
      <c r="B244" s="15" t="s">
        <v>12</v>
      </c>
      <c r="C244" s="16">
        <v>8</v>
      </c>
      <c r="D244" s="17">
        <f>C244/C245*100</f>
        <v>0.06316121901152692</v>
      </c>
      <c r="E244" s="28">
        <v>144046.2</v>
      </c>
      <c r="F244" s="17">
        <f>E244/E245*100</f>
        <v>3.9982260009722235</v>
      </c>
      <c r="G244" s="16">
        <v>23</v>
      </c>
      <c r="H244" s="17">
        <f>G244/G245*100</f>
        <v>5.958549222797927</v>
      </c>
      <c r="I244" s="28">
        <v>1383792.27</v>
      </c>
      <c r="J244" s="17">
        <f>I244/I245*100</f>
        <v>74.47858990692461</v>
      </c>
      <c r="K244" s="13">
        <f t="shared" si="69"/>
        <v>31</v>
      </c>
      <c r="L244" s="17">
        <f>K244/K245*100</f>
        <v>0.2375114924915722</v>
      </c>
      <c r="M244" s="27">
        <f t="shared" si="70"/>
        <v>1527838.47</v>
      </c>
      <c r="N244" s="17">
        <f>M244/M245*100</f>
        <v>27.978669012376717</v>
      </c>
    </row>
    <row r="245" spans="1:14" ht="12">
      <c r="A245" s="44"/>
      <c r="B245" s="5" t="s">
        <v>13</v>
      </c>
      <c r="C245" s="19">
        <f>SUM(C236:C244)</f>
        <v>12666</v>
      </c>
      <c r="D245" s="18">
        <f aca="true" t="shared" si="71" ref="D245:N245">SUM(D236:D244)</f>
        <v>100</v>
      </c>
      <c r="E245" s="29">
        <f>SUM(E236:E244)</f>
        <v>3602752.8200000003</v>
      </c>
      <c r="F245" s="18">
        <f t="shared" si="71"/>
        <v>100</v>
      </c>
      <c r="G245" s="19">
        <f>SUM(G236:G244)</f>
        <v>386</v>
      </c>
      <c r="H245" s="18">
        <f t="shared" si="71"/>
        <v>100</v>
      </c>
      <c r="I245" s="29">
        <f>SUM(I236:I244)</f>
        <v>1857973.24</v>
      </c>
      <c r="J245" s="18">
        <f t="shared" si="71"/>
        <v>100.00000000000001</v>
      </c>
      <c r="K245" s="19">
        <f>SUM(K236:K244)</f>
        <v>13052</v>
      </c>
      <c r="L245" s="18">
        <f t="shared" si="71"/>
        <v>99.99999999999999</v>
      </c>
      <c r="M245" s="29">
        <f>SUM(M236:M244)</f>
        <v>5460726.06</v>
      </c>
      <c r="N245" s="18">
        <f t="shared" si="71"/>
        <v>100</v>
      </c>
    </row>
    <row r="246" spans="1:14" ht="12" customHeight="1">
      <c r="A246" s="42" t="s">
        <v>42</v>
      </c>
      <c r="B246" s="8" t="s">
        <v>3</v>
      </c>
      <c r="C246" s="9">
        <v>1933</v>
      </c>
      <c r="D246" s="10">
        <f>C246/C255*100</f>
        <v>7.685273536895674</v>
      </c>
      <c r="E246" s="26">
        <v>131591.03</v>
      </c>
      <c r="F246" s="10">
        <f>E246/E255*100</f>
        <v>1.759009288595135</v>
      </c>
      <c r="G246" s="9">
        <v>42</v>
      </c>
      <c r="H246" s="10">
        <f>G246/G255*100</f>
        <v>7.9395085066162565</v>
      </c>
      <c r="I246" s="26">
        <v>2320.28</v>
      </c>
      <c r="J246" s="10">
        <f>I246/I255*100</f>
        <v>0.2604636998783928</v>
      </c>
      <c r="K246" s="9">
        <f aca="true" t="shared" si="72" ref="K246:K254">C246+G246</f>
        <v>1975</v>
      </c>
      <c r="L246" s="10">
        <f>K246/K255*100</f>
        <v>7.6905104941396365</v>
      </c>
      <c r="M246" s="26">
        <f aca="true" t="shared" si="73" ref="M246:M254">E246+I246</f>
        <v>133911.31</v>
      </c>
      <c r="N246" s="10">
        <f>M246/M255*100</f>
        <v>1.5995520399848215</v>
      </c>
    </row>
    <row r="247" spans="1:14" ht="12">
      <c r="A247" s="43"/>
      <c r="B247" s="12" t="s">
        <v>5</v>
      </c>
      <c r="C247" s="13">
        <v>13913</v>
      </c>
      <c r="D247" s="14">
        <f>C247/C255*100</f>
        <v>55.3156806615776</v>
      </c>
      <c r="E247" s="27">
        <v>1973824.79</v>
      </c>
      <c r="F247" s="14">
        <f>E247/E255*100</f>
        <v>26.384595816822326</v>
      </c>
      <c r="G247" s="13">
        <v>109</v>
      </c>
      <c r="H247" s="14">
        <f>G247/G255*100</f>
        <v>20.604914933837428</v>
      </c>
      <c r="I247" s="27">
        <v>15771</v>
      </c>
      <c r="J247" s="14">
        <f>I247/I255*100</f>
        <v>1.770378148664011</v>
      </c>
      <c r="K247" s="13">
        <f t="shared" si="72"/>
        <v>14022</v>
      </c>
      <c r="L247" s="14">
        <f>K247/K255*100</f>
        <v>54.60067754370935</v>
      </c>
      <c r="M247" s="27">
        <f t="shared" si="73"/>
        <v>1989595.79</v>
      </c>
      <c r="N247" s="14">
        <f>M247/M255*100</f>
        <v>23.765445985404167</v>
      </c>
    </row>
    <row r="248" spans="1:14" ht="12">
      <c r="A248" s="43"/>
      <c r="B248" s="12" t="s">
        <v>6</v>
      </c>
      <c r="C248" s="13">
        <v>3579</v>
      </c>
      <c r="D248" s="14">
        <f>C248/C255*100</f>
        <v>14.229484732824426</v>
      </c>
      <c r="E248" s="27">
        <v>863838.82</v>
      </c>
      <c r="F248" s="14">
        <f>E248/E255*100</f>
        <v>11.547143511446492</v>
      </c>
      <c r="G248" s="13">
        <v>58</v>
      </c>
      <c r="H248" s="14">
        <f>G248/G255*100</f>
        <v>10.964083175803403</v>
      </c>
      <c r="I248" s="27">
        <v>14421.89</v>
      </c>
      <c r="J248" s="14">
        <f>I248/I255*100</f>
        <v>1.6189334169320915</v>
      </c>
      <c r="K248" s="13">
        <f t="shared" si="72"/>
        <v>3637</v>
      </c>
      <c r="L248" s="14">
        <f>K248/K255*100</f>
        <v>14.162221097309294</v>
      </c>
      <c r="M248" s="27">
        <f t="shared" si="73"/>
        <v>878260.71</v>
      </c>
      <c r="N248" s="14">
        <f>M248/M255*100</f>
        <v>10.490702468066496</v>
      </c>
    </row>
    <row r="249" spans="1:14" ht="12">
      <c r="A249" s="43"/>
      <c r="B249" s="12" t="s">
        <v>7</v>
      </c>
      <c r="C249" s="13">
        <v>2683</v>
      </c>
      <c r="D249" s="14">
        <f>C249/C255*100</f>
        <v>10.667143765903306</v>
      </c>
      <c r="E249" s="27">
        <v>1012877.64</v>
      </c>
      <c r="F249" s="14">
        <f>E249/E255*100</f>
        <v>13.539381650636212</v>
      </c>
      <c r="G249" s="13">
        <v>84</v>
      </c>
      <c r="H249" s="14">
        <f>G249/G255*100</f>
        <v>15.879017013232513</v>
      </c>
      <c r="I249" s="27">
        <v>31836.74</v>
      </c>
      <c r="J249" s="14">
        <f>I249/I255*100</f>
        <v>3.573842420943344</v>
      </c>
      <c r="K249" s="13">
        <f t="shared" si="72"/>
        <v>2767</v>
      </c>
      <c r="L249" s="14">
        <f>K249/K255*100</f>
        <v>10.774502550523733</v>
      </c>
      <c r="M249" s="27">
        <f t="shared" si="73"/>
        <v>1044714.38</v>
      </c>
      <c r="N249" s="14">
        <f>M249/M255*100</f>
        <v>12.478968488400852</v>
      </c>
    </row>
    <row r="250" spans="1:14" ht="12">
      <c r="A250" s="43"/>
      <c r="B250" s="12" t="s">
        <v>8</v>
      </c>
      <c r="C250" s="13">
        <v>1791</v>
      </c>
      <c r="D250" s="14">
        <f>C250/C255*100</f>
        <v>7.120706106870229</v>
      </c>
      <c r="E250" s="27">
        <v>1264500.08</v>
      </c>
      <c r="F250" s="14">
        <f>E250/E255*100</f>
        <v>16.90287997707208</v>
      </c>
      <c r="G250" s="13">
        <v>90</v>
      </c>
      <c r="H250" s="14">
        <f>G250/G255*100</f>
        <v>17.01323251417769</v>
      </c>
      <c r="I250" s="27">
        <v>64205.62</v>
      </c>
      <c r="J250" s="14">
        <f>I250/I255*100</f>
        <v>7.207420370897536</v>
      </c>
      <c r="K250" s="13">
        <f t="shared" si="72"/>
        <v>1881</v>
      </c>
      <c r="L250" s="14">
        <f>K250/K255*100</f>
        <v>7.324481133912231</v>
      </c>
      <c r="M250" s="27">
        <f t="shared" si="73"/>
        <v>1328705.7000000002</v>
      </c>
      <c r="N250" s="14">
        <f>M250/M255*100</f>
        <v>15.871205449147356</v>
      </c>
    </row>
    <row r="251" spans="1:14" ht="12">
      <c r="A251" s="43"/>
      <c r="B251" s="12" t="s">
        <v>9</v>
      </c>
      <c r="C251" s="13">
        <v>926</v>
      </c>
      <c r="D251" s="14">
        <f>C251/C255*100</f>
        <v>3.6816157760814248</v>
      </c>
      <c r="E251" s="27">
        <v>1260262.03</v>
      </c>
      <c r="F251" s="14">
        <f>E251/E255*100</f>
        <v>16.846228932426175</v>
      </c>
      <c r="G251" s="13">
        <v>65</v>
      </c>
      <c r="H251" s="14">
        <f>G251/G255*100</f>
        <v>12.287334593572778</v>
      </c>
      <c r="I251" s="27">
        <v>94539.33</v>
      </c>
      <c r="J251" s="14">
        <f>I251/I255*100</f>
        <v>10.612539726164227</v>
      </c>
      <c r="K251" s="13">
        <f t="shared" si="72"/>
        <v>991</v>
      </c>
      <c r="L251" s="14">
        <f>K251/K255*100</f>
        <v>3.8588839998442426</v>
      </c>
      <c r="M251" s="27">
        <f t="shared" si="73"/>
        <v>1354801.36</v>
      </c>
      <c r="N251" s="14">
        <f>M251/M255*100</f>
        <v>16.18291449140637</v>
      </c>
    </row>
    <row r="252" spans="1:14" ht="12">
      <c r="A252" s="43"/>
      <c r="B252" s="12" t="s">
        <v>10</v>
      </c>
      <c r="C252" s="13">
        <v>312</v>
      </c>
      <c r="D252" s="14">
        <f>C252/C255*100</f>
        <v>1.2404580152671756</v>
      </c>
      <c r="E252" s="27">
        <v>877995</v>
      </c>
      <c r="F252" s="14">
        <f>E252/E255*100</f>
        <v>11.73637261096053</v>
      </c>
      <c r="G252" s="13">
        <v>56</v>
      </c>
      <c r="H252" s="14">
        <f>G252/G255*100</f>
        <v>10.58601134215501</v>
      </c>
      <c r="I252" s="27">
        <v>177524.3</v>
      </c>
      <c r="J252" s="14">
        <f>I252/I255*100</f>
        <v>19.92804144168883</v>
      </c>
      <c r="K252" s="13">
        <f t="shared" si="72"/>
        <v>368</v>
      </c>
      <c r="L252" s="14">
        <f>K252/K255*100</f>
        <v>1.4329660059966511</v>
      </c>
      <c r="M252" s="27">
        <f t="shared" si="73"/>
        <v>1055519.3</v>
      </c>
      <c r="N252" s="14">
        <f>M252/M255*100</f>
        <v>12.608031760411803</v>
      </c>
    </row>
    <row r="253" spans="1:14" ht="12">
      <c r="A253" s="43"/>
      <c r="B253" s="12" t="s">
        <v>11</v>
      </c>
      <c r="C253" s="13">
        <v>15</v>
      </c>
      <c r="D253" s="14">
        <f>C253/C255*100</f>
        <v>0.059637404580152674</v>
      </c>
      <c r="E253" s="27">
        <v>96084.75</v>
      </c>
      <c r="F253" s="14">
        <f>E253/E255*100</f>
        <v>1.2843882120410592</v>
      </c>
      <c r="G253" s="13">
        <v>14</v>
      </c>
      <c r="H253" s="14">
        <f>G253/G255*100</f>
        <v>2.6465028355387523</v>
      </c>
      <c r="I253" s="27">
        <v>97139.18</v>
      </c>
      <c r="J253" s="14">
        <f>I253/I255*100</f>
        <v>10.904386636937426</v>
      </c>
      <c r="K253" s="13">
        <f t="shared" si="72"/>
        <v>29</v>
      </c>
      <c r="L253" s="14">
        <f>K253/K255*100</f>
        <v>0.11292395155951872</v>
      </c>
      <c r="M253" s="27">
        <f t="shared" si="73"/>
        <v>193223.93</v>
      </c>
      <c r="N253" s="14">
        <f>M253/M255*100</f>
        <v>2.308033066104606</v>
      </c>
    </row>
    <row r="254" spans="1:14" ht="12">
      <c r="A254" s="43"/>
      <c r="B254" s="15" t="s">
        <v>12</v>
      </c>
      <c r="C254" s="16">
        <v>0</v>
      </c>
      <c r="D254" s="17">
        <f>C254/C255*100</f>
        <v>0</v>
      </c>
      <c r="E254" s="28">
        <v>0</v>
      </c>
      <c r="F254" s="17">
        <f>E254/E255*100</f>
        <v>0</v>
      </c>
      <c r="G254" s="16">
        <v>11</v>
      </c>
      <c r="H254" s="17">
        <f>G254/G255*100</f>
        <v>2.0793950850661624</v>
      </c>
      <c r="I254" s="28">
        <v>393068.29</v>
      </c>
      <c r="J254" s="17">
        <f>I254/I255*100</f>
        <v>44.12399413789415</v>
      </c>
      <c r="K254" s="16">
        <f t="shared" si="72"/>
        <v>11</v>
      </c>
      <c r="L254" s="17">
        <f>K254/K255*100</f>
        <v>0.04283322300533468</v>
      </c>
      <c r="M254" s="28">
        <f t="shared" si="73"/>
        <v>393068.29</v>
      </c>
      <c r="N254" s="17">
        <f>M254/M255*100</f>
        <v>4.695146251073531</v>
      </c>
    </row>
    <row r="255" spans="1:14" ht="12">
      <c r="A255" s="44"/>
      <c r="B255" s="5" t="s">
        <v>13</v>
      </c>
      <c r="C255" s="19">
        <f>SUM(C246:C254)</f>
        <v>25152</v>
      </c>
      <c r="D255" s="18">
        <f aca="true" t="shared" si="74" ref="D255:N255">SUM(D246:D254)</f>
        <v>100</v>
      </c>
      <c r="E255" s="29">
        <f t="shared" si="74"/>
        <v>7480974.14</v>
      </c>
      <c r="F255" s="18">
        <f t="shared" si="74"/>
        <v>100.00000000000001</v>
      </c>
      <c r="G255" s="19">
        <f t="shared" si="74"/>
        <v>529</v>
      </c>
      <c r="H255" s="18">
        <f t="shared" si="74"/>
        <v>100</v>
      </c>
      <c r="I255" s="29">
        <f t="shared" si="74"/>
        <v>890826.6299999999</v>
      </c>
      <c r="J255" s="18">
        <f t="shared" si="74"/>
        <v>100.00000000000001</v>
      </c>
      <c r="K255" s="19">
        <f t="shared" si="74"/>
        <v>25681</v>
      </c>
      <c r="L255" s="18">
        <f t="shared" si="74"/>
        <v>99.99999999999999</v>
      </c>
      <c r="M255" s="29">
        <f t="shared" si="74"/>
        <v>8371800.7700000005</v>
      </c>
      <c r="N255" s="18">
        <f t="shared" si="74"/>
        <v>100</v>
      </c>
    </row>
    <row r="256" spans="1:14" ht="12" customHeight="1">
      <c r="A256" s="42" t="s">
        <v>43</v>
      </c>
      <c r="B256" s="8" t="s">
        <v>3</v>
      </c>
      <c r="C256" s="9">
        <v>24417</v>
      </c>
      <c r="D256" s="10">
        <f>C256/C265*100</f>
        <v>44.85698014072346</v>
      </c>
      <c r="E256" s="26">
        <v>1322003.57</v>
      </c>
      <c r="F256" s="10">
        <f>E256/E265*100</f>
        <v>17.056399042528078</v>
      </c>
      <c r="G256" s="9">
        <v>1276</v>
      </c>
      <c r="H256" s="10">
        <f>G256/G265*100</f>
        <v>42.11221122112212</v>
      </c>
      <c r="I256" s="26">
        <v>61558.69</v>
      </c>
      <c r="J256" s="10">
        <f>I256/I265*100</f>
        <v>5.353248013649229</v>
      </c>
      <c r="K256" s="9">
        <f aca="true" t="shared" si="75" ref="K256:K264">C256+G256</f>
        <v>25693</v>
      </c>
      <c r="L256" s="10">
        <f>K256/K265*100</f>
        <v>44.71224962149557</v>
      </c>
      <c r="M256" s="26">
        <f aca="true" t="shared" si="76" ref="M256:M264">E256+I256</f>
        <v>1383562.26</v>
      </c>
      <c r="N256" s="10">
        <f>M256/M265*100</f>
        <v>15.54440458653471</v>
      </c>
    </row>
    <row r="257" spans="1:14" ht="12">
      <c r="A257" s="43"/>
      <c r="B257" s="12" t="s">
        <v>5</v>
      </c>
      <c r="C257" s="13">
        <v>23201</v>
      </c>
      <c r="D257" s="14">
        <f>C257/C265*100</f>
        <v>42.62304116987857</v>
      </c>
      <c r="E257" s="27">
        <v>2964843.65</v>
      </c>
      <c r="F257" s="14">
        <f>E257/E265*100</f>
        <v>38.25220864804885</v>
      </c>
      <c r="G257" s="13">
        <v>961</v>
      </c>
      <c r="H257" s="14">
        <f>G257/G265*100</f>
        <v>31.716171617161713</v>
      </c>
      <c r="I257" s="27">
        <v>125473.9</v>
      </c>
      <c r="J257" s="14">
        <f>I257/I265*100</f>
        <v>10.91142300038909</v>
      </c>
      <c r="K257" s="13">
        <f>C257+G257</f>
        <v>24162</v>
      </c>
      <c r="L257" s="14">
        <f>K257/K265*100</f>
        <v>42.04792649182952</v>
      </c>
      <c r="M257" s="27">
        <f t="shared" si="76"/>
        <v>3090317.55</v>
      </c>
      <c r="N257" s="14">
        <f>M257/M265*100</f>
        <v>34.71990215898828</v>
      </c>
    </row>
    <row r="258" spans="1:14" ht="12">
      <c r="A258" s="43"/>
      <c r="B258" s="12" t="s">
        <v>6</v>
      </c>
      <c r="C258" s="13">
        <v>3377</v>
      </c>
      <c r="D258" s="14">
        <f>C258/C265*100</f>
        <v>6.2039571583414475</v>
      </c>
      <c r="E258" s="27">
        <v>808878.02</v>
      </c>
      <c r="F258" s="14">
        <f>E258/E265*100</f>
        <v>10.43608852421632</v>
      </c>
      <c r="G258" s="13">
        <v>221</v>
      </c>
      <c r="H258" s="14">
        <f>G258/G265*100</f>
        <v>7.293729372937293</v>
      </c>
      <c r="I258" s="27">
        <v>53896.04</v>
      </c>
      <c r="J258" s="14">
        <f>I258/I265*100</f>
        <v>4.686890982793159</v>
      </c>
      <c r="K258" s="13">
        <f t="shared" si="75"/>
        <v>3598</v>
      </c>
      <c r="L258" s="14">
        <f>K258/K265*100</f>
        <v>6.261420392252407</v>
      </c>
      <c r="M258" s="27">
        <f t="shared" si="76"/>
        <v>862774.06</v>
      </c>
      <c r="N258" s="14">
        <f>M258/M265*100</f>
        <v>9.693318069695811</v>
      </c>
    </row>
    <row r="259" spans="1:14" ht="12">
      <c r="A259" s="43"/>
      <c r="B259" s="12" t="s">
        <v>7</v>
      </c>
      <c r="C259" s="13">
        <v>1845</v>
      </c>
      <c r="D259" s="14">
        <f>C259/C265*100</f>
        <v>3.3894879944151524</v>
      </c>
      <c r="E259" s="27">
        <v>696644.17</v>
      </c>
      <c r="F259" s="14">
        <f>E259/E265*100</f>
        <v>8.988055118618755</v>
      </c>
      <c r="G259" s="13">
        <v>210</v>
      </c>
      <c r="H259" s="14">
        <f>G259/G265*100</f>
        <v>6.9306930693069315</v>
      </c>
      <c r="I259" s="27">
        <v>82295.77</v>
      </c>
      <c r="J259" s="14">
        <f>I259/I265*100</f>
        <v>7.15657963618514</v>
      </c>
      <c r="K259" s="13">
        <f t="shared" si="75"/>
        <v>2055</v>
      </c>
      <c r="L259" s="14">
        <f>K259/K265*100</f>
        <v>3.576214259610532</v>
      </c>
      <c r="M259" s="27">
        <f t="shared" si="76"/>
        <v>778939.9400000001</v>
      </c>
      <c r="N259" s="14">
        <f>M259/M265*100</f>
        <v>8.751436726794697</v>
      </c>
    </row>
    <row r="260" spans="1:14" ht="12">
      <c r="A260" s="43"/>
      <c r="B260" s="12" t="s">
        <v>8</v>
      </c>
      <c r="C260" s="13">
        <v>1076</v>
      </c>
      <c r="D260" s="14">
        <f>C260/C265*100</f>
        <v>1.9767420498594603</v>
      </c>
      <c r="E260" s="27">
        <v>743400.22</v>
      </c>
      <c r="F260" s="14">
        <f>E260/E265*100</f>
        <v>9.591298456647255</v>
      </c>
      <c r="G260" s="13">
        <v>194</v>
      </c>
      <c r="H260" s="14">
        <f>G260/G265*100</f>
        <v>6.402640264026403</v>
      </c>
      <c r="I260" s="27">
        <v>137483.64</v>
      </c>
      <c r="J260" s="14">
        <f>I260/I265*100</f>
        <v>11.95581034520497</v>
      </c>
      <c r="K260" s="13">
        <f t="shared" si="75"/>
        <v>1270</v>
      </c>
      <c r="L260" s="14">
        <f>K260/K265*100</f>
        <v>2.2101178149417886</v>
      </c>
      <c r="M260" s="27">
        <f t="shared" si="76"/>
        <v>880883.86</v>
      </c>
      <c r="N260" s="14">
        <f>M260/M265*100</f>
        <v>9.896782753808562</v>
      </c>
    </row>
    <row r="261" spans="1:14" ht="12">
      <c r="A261" s="43"/>
      <c r="B261" s="12" t="s">
        <v>9</v>
      </c>
      <c r="C261" s="13">
        <v>392</v>
      </c>
      <c r="D261" s="14">
        <f>C261/C265*100</f>
        <v>0.7201513787592085</v>
      </c>
      <c r="E261" s="27">
        <v>535389.44</v>
      </c>
      <c r="F261" s="14">
        <f>E261/E265*100</f>
        <v>6.907557694262234</v>
      </c>
      <c r="G261" s="13">
        <v>103</v>
      </c>
      <c r="H261" s="14">
        <f>G261/G265*100</f>
        <v>3.399339933993399</v>
      </c>
      <c r="I261" s="27">
        <v>145242.25</v>
      </c>
      <c r="J261" s="14">
        <f>I261/I265*100</f>
        <v>12.630512220296513</v>
      </c>
      <c r="K261" s="13">
        <f t="shared" si="75"/>
        <v>495</v>
      </c>
      <c r="L261" s="14">
        <f>K261/K265*100</f>
        <v>0.861423872752902</v>
      </c>
      <c r="M261" s="27">
        <f t="shared" si="76"/>
        <v>680631.69</v>
      </c>
      <c r="N261" s="14">
        <f>M261/M265*100</f>
        <v>7.646937669271833</v>
      </c>
    </row>
    <row r="262" spans="1:14" ht="12">
      <c r="A262" s="43"/>
      <c r="B262" s="12" t="s">
        <v>10</v>
      </c>
      <c r="C262" s="13">
        <v>90</v>
      </c>
      <c r="D262" s="14">
        <f>C262/C265*100</f>
        <v>0.1653408777763489</v>
      </c>
      <c r="E262" s="27">
        <v>244381</v>
      </c>
      <c r="F262" s="14">
        <f>E262/E265*100</f>
        <v>3.152986836799582</v>
      </c>
      <c r="G262" s="13">
        <v>30</v>
      </c>
      <c r="H262" s="14">
        <f>G262/G265*100</f>
        <v>0.9900990099009901</v>
      </c>
      <c r="I262" s="27">
        <v>87716.41</v>
      </c>
      <c r="J262" s="14">
        <f>I262/I265*100</f>
        <v>7.627967677625066</v>
      </c>
      <c r="K262" s="13">
        <f t="shared" si="75"/>
        <v>120</v>
      </c>
      <c r="L262" s="14">
        <f>K262/K265*100</f>
        <v>0.20883002975827925</v>
      </c>
      <c r="M262" s="27">
        <f t="shared" si="76"/>
        <v>332097.41000000003</v>
      </c>
      <c r="N262" s="14">
        <f>M262/M265*100</f>
        <v>3.7311342267895475</v>
      </c>
    </row>
    <row r="263" spans="1:14" ht="12">
      <c r="A263" s="43"/>
      <c r="B263" s="12" t="s">
        <v>11</v>
      </c>
      <c r="C263" s="13">
        <v>23</v>
      </c>
      <c r="D263" s="14">
        <f>C263/C265*100</f>
        <v>0.04225377987617805</v>
      </c>
      <c r="E263" s="27">
        <v>150308.46</v>
      </c>
      <c r="F263" s="14">
        <f>E263/E265*100</f>
        <v>1.939269402447884</v>
      </c>
      <c r="G263" s="13">
        <v>18</v>
      </c>
      <c r="H263" s="14">
        <f>G263/G265*100</f>
        <v>0.594059405940594</v>
      </c>
      <c r="I263" s="27">
        <v>129243.1</v>
      </c>
      <c r="J263" s="14">
        <f>I263/I265*100</f>
        <v>11.239199020526081</v>
      </c>
      <c r="K263" s="13">
        <f t="shared" si="75"/>
        <v>41</v>
      </c>
      <c r="L263" s="14">
        <f>K263/K265*100</f>
        <v>0.07135026016741208</v>
      </c>
      <c r="M263" s="27">
        <f t="shared" si="76"/>
        <v>279551.56</v>
      </c>
      <c r="N263" s="14">
        <f>M263/M265*100</f>
        <v>3.140778465175057</v>
      </c>
    </row>
    <row r="264" spans="1:14" ht="12">
      <c r="A264" s="43"/>
      <c r="B264" s="15" t="s">
        <v>12</v>
      </c>
      <c r="C264" s="16">
        <v>12</v>
      </c>
      <c r="D264" s="17">
        <f>C264/C265*100</f>
        <v>0.022045450370179853</v>
      </c>
      <c r="E264" s="28">
        <v>284929.15</v>
      </c>
      <c r="F264" s="17">
        <f>E264/E265*100</f>
        <v>3.6761362764310377</v>
      </c>
      <c r="G264" s="16">
        <v>17</v>
      </c>
      <c r="H264" s="17">
        <f>G264/G265*100</f>
        <v>0.5610561056105611</v>
      </c>
      <c r="I264" s="28">
        <v>327021.79</v>
      </c>
      <c r="J264" s="17">
        <f>I264/I265*100</f>
        <v>28.43836910333074</v>
      </c>
      <c r="K264" s="16">
        <f t="shared" si="75"/>
        <v>29</v>
      </c>
      <c r="L264" s="17">
        <f>K264/K265*100</f>
        <v>0.050467257191584146</v>
      </c>
      <c r="M264" s="28">
        <f t="shared" si="76"/>
        <v>611950.94</v>
      </c>
      <c r="N264" s="17">
        <f>M264/M265*100</f>
        <v>6.875305342941507</v>
      </c>
    </row>
    <row r="265" spans="1:14" ht="12">
      <c r="A265" s="44"/>
      <c r="B265" s="5" t="s">
        <v>13</v>
      </c>
      <c r="C265" s="9">
        <f aca="true" t="shared" si="77" ref="C265:N265">SUM(C256:C264)</f>
        <v>54433</v>
      </c>
      <c r="D265" s="18">
        <f t="shared" si="77"/>
        <v>100</v>
      </c>
      <c r="E265" s="26">
        <f t="shared" si="77"/>
        <v>7750777.680000001</v>
      </c>
      <c r="F265" s="18">
        <f t="shared" si="77"/>
        <v>100</v>
      </c>
      <c r="G265" s="9">
        <f t="shared" si="77"/>
        <v>3030</v>
      </c>
      <c r="H265" s="18">
        <f t="shared" si="77"/>
        <v>100</v>
      </c>
      <c r="I265" s="26">
        <f>SUM(I256:I264)</f>
        <v>1149931.59</v>
      </c>
      <c r="J265" s="18">
        <f t="shared" si="77"/>
        <v>100</v>
      </c>
      <c r="K265" s="9">
        <f>SUM(K256:K264)</f>
        <v>57463</v>
      </c>
      <c r="L265" s="18">
        <f t="shared" si="77"/>
        <v>99.99999999999999</v>
      </c>
      <c r="M265" s="26">
        <f>SUM(M256:M264)</f>
        <v>8900709.27</v>
      </c>
      <c r="N265" s="18">
        <f t="shared" si="77"/>
        <v>100.00000000000001</v>
      </c>
    </row>
    <row r="266" spans="1:14" ht="12" customHeight="1">
      <c r="A266" s="42" t="s">
        <v>45</v>
      </c>
      <c r="B266" s="8" t="s">
        <v>3</v>
      </c>
      <c r="C266" s="9">
        <f aca="true" t="shared" si="78" ref="C266:C274">C6+C16+C26+C36+C46+C56+C66+C76+C86+C96+C106+C116+C126+C136+C146+C156+C166+C176+C186+C196+C206+C216+C226+C236+C246+C256</f>
        <v>190981</v>
      </c>
      <c r="D266" s="10">
        <f>C266/C275*100</f>
        <v>21.934216072374035</v>
      </c>
      <c r="E266" s="26">
        <f aca="true" t="shared" si="79" ref="E266:E274">E6+E16+E26+E36+E46+E56+E66+E76+E86+E96+E106+E116+E126+E136+E146+E156+E166+E176+E186+E196+E206+E216+E226+E236+E246+E256</f>
        <v>13380405.680000002</v>
      </c>
      <c r="F266" s="10">
        <f>E266/E275*100</f>
        <v>6.6942764471284555</v>
      </c>
      <c r="G266" s="9">
        <f aca="true" t="shared" si="80" ref="G266:G274">G6+G16+G26+G36+G46+G56+G66+G76+G86+G96+G106+G116+G126+G136+G146+G156+G166+G176+G186+G196+G206+G216+G226+G236+G246+G256</f>
        <v>5133</v>
      </c>
      <c r="H266" s="10">
        <f>G266/G275*100</f>
        <v>18.51197345643393</v>
      </c>
      <c r="I266" s="26">
        <f aca="true" t="shared" si="81" ref="I266:I274">I6+I16+I26+I36+I46+I56+I66+I76+I86+I96+I106+I116+I126+I136+I146+I156+I166+I176+I186+I196+I206+I216+I226+I236+I246+I256</f>
        <v>370389.36999999994</v>
      </c>
      <c r="J266" s="10">
        <f>I266/I275*100</f>
        <v>0.798859493887997</v>
      </c>
      <c r="K266" s="9">
        <f aca="true" t="shared" si="82" ref="K266:K274">C266+G266</f>
        <v>196114</v>
      </c>
      <c r="L266" s="10">
        <f>K266/K275*100</f>
        <v>21.828595979417358</v>
      </c>
      <c r="M266" s="26">
        <f aca="true" t="shared" si="83" ref="M266:M274">E266+I266</f>
        <v>13750795.05</v>
      </c>
      <c r="N266" s="10">
        <f>M266/M275*100</f>
        <v>5.584236446613903</v>
      </c>
    </row>
    <row r="267" spans="1:14" ht="12">
      <c r="A267" s="43"/>
      <c r="B267" s="12" t="s">
        <v>5</v>
      </c>
      <c r="C267" s="13">
        <f t="shared" si="78"/>
        <v>474319</v>
      </c>
      <c r="D267" s="14">
        <f>C267/C275*100</f>
        <v>54.47565691473173</v>
      </c>
      <c r="E267" s="27">
        <f t="shared" si="79"/>
        <v>65539863.64000001</v>
      </c>
      <c r="F267" s="14">
        <f>E267/E275*100</f>
        <v>32.789885150422634</v>
      </c>
      <c r="G267" s="13">
        <f t="shared" si="80"/>
        <v>6423</v>
      </c>
      <c r="H267" s="14">
        <f>G267/G275*100</f>
        <v>23.164310444316214</v>
      </c>
      <c r="I267" s="27">
        <f t="shared" si="81"/>
        <v>1194186.7599999998</v>
      </c>
      <c r="J267" s="14">
        <f>I267/I275*100</f>
        <v>2.5756339354483826</v>
      </c>
      <c r="K267" s="13">
        <f t="shared" si="82"/>
        <v>480742</v>
      </c>
      <c r="L267" s="14">
        <f>K267/K275*100</f>
        <v>53.509300143472984</v>
      </c>
      <c r="M267" s="27">
        <f t="shared" si="83"/>
        <v>66734050.400000006</v>
      </c>
      <c r="N267" s="14">
        <f>M267/M275*100</f>
        <v>27.10088508473909</v>
      </c>
    </row>
    <row r="268" spans="1:14" ht="12">
      <c r="A268" s="43"/>
      <c r="B268" s="12" t="s">
        <v>6</v>
      </c>
      <c r="C268" s="13">
        <f t="shared" si="78"/>
        <v>104440</v>
      </c>
      <c r="D268" s="14">
        <f>C268/C275*100</f>
        <v>11.994960370920376</v>
      </c>
      <c r="E268" s="27">
        <f t="shared" si="79"/>
        <v>25438618.130000006</v>
      </c>
      <c r="F268" s="14">
        <f>E268/E275*100</f>
        <v>12.72705374319816</v>
      </c>
      <c r="G268" s="13">
        <f t="shared" si="80"/>
        <v>3358</v>
      </c>
      <c r="H268" s="14">
        <f>G268/G275*100</f>
        <v>12.110502019619156</v>
      </c>
      <c r="I268" s="27">
        <f t="shared" si="81"/>
        <v>929110.6000000001</v>
      </c>
      <c r="J268" s="14">
        <f>I268/I275*100</f>
        <v>2.0039150251044555</v>
      </c>
      <c r="K268" s="13">
        <f t="shared" si="82"/>
        <v>107798</v>
      </c>
      <c r="L268" s="14">
        <f>K268/K275*100</f>
        <v>11.998526313211869</v>
      </c>
      <c r="M268" s="27">
        <f t="shared" si="83"/>
        <v>26367728.730000008</v>
      </c>
      <c r="N268" s="14">
        <f>M268/M275*100</f>
        <v>10.708008609909035</v>
      </c>
    </row>
    <row r="269" spans="1:14" ht="12">
      <c r="A269" s="43"/>
      <c r="B269" s="12" t="s">
        <v>7</v>
      </c>
      <c r="C269" s="13">
        <f t="shared" si="78"/>
        <v>49945</v>
      </c>
      <c r="D269" s="14">
        <f>C269/C275*100</f>
        <v>5.736195861026601</v>
      </c>
      <c r="E269" s="27">
        <f t="shared" si="79"/>
        <v>19924561.290000003</v>
      </c>
      <c r="F269" s="14">
        <f>E269/E275*100</f>
        <v>9.968346592239822</v>
      </c>
      <c r="G269" s="13">
        <f t="shared" si="80"/>
        <v>3805</v>
      </c>
      <c r="H269" s="14">
        <f>G269/G275*100</f>
        <v>13.72259088286209</v>
      </c>
      <c r="I269" s="27">
        <f t="shared" si="81"/>
        <v>1697746.1700000002</v>
      </c>
      <c r="J269" s="14">
        <f>I269/I275*100</f>
        <v>3.6617159021504477</v>
      </c>
      <c r="K269" s="13">
        <f t="shared" si="82"/>
        <v>53750</v>
      </c>
      <c r="L269" s="14">
        <f>K269/K275*100</f>
        <v>5.982678614957031</v>
      </c>
      <c r="M269" s="27">
        <f t="shared" si="83"/>
        <v>21622307.460000005</v>
      </c>
      <c r="N269" s="14">
        <f>M269/M275*100</f>
        <v>8.780879719243847</v>
      </c>
    </row>
    <row r="270" spans="1:14" ht="12">
      <c r="A270" s="43"/>
      <c r="B270" s="12" t="s">
        <v>8</v>
      </c>
      <c r="C270" s="13">
        <f t="shared" si="78"/>
        <v>28808</v>
      </c>
      <c r="D270" s="14">
        <f>C270/C275*100</f>
        <v>3.3086060739704535</v>
      </c>
      <c r="E270" s="27">
        <f t="shared" si="79"/>
        <v>21511180.740000002</v>
      </c>
      <c r="F270" s="14">
        <f>E270/E275*100</f>
        <v>10.76213935672728</v>
      </c>
      <c r="G270" s="13">
        <f t="shared" si="80"/>
        <v>3834</v>
      </c>
      <c r="H270" s="14">
        <f>G270/G275*100</f>
        <v>13.827178303519908</v>
      </c>
      <c r="I270" s="27">
        <f t="shared" si="81"/>
        <v>3188288.560000001</v>
      </c>
      <c r="J270" s="14">
        <f>I270/I275*100</f>
        <v>6.876532621361385</v>
      </c>
      <c r="K270" s="13">
        <f t="shared" si="82"/>
        <v>32642</v>
      </c>
      <c r="L270" s="14">
        <f>K270/K275*100</f>
        <v>3.633238983245161</v>
      </c>
      <c r="M270" s="27">
        <f t="shared" si="83"/>
        <v>24699469.300000004</v>
      </c>
      <c r="N270" s="14">
        <f>M270/M275*100</f>
        <v>10.03052377521118</v>
      </c>
    </row>
    <row r="271" spans="1:14" ht="12">
      <c r="A271" s="43"/>
      <c r="B271" s="12" t="s">
        <v>9</v>
      </c>
      <c r="C271" s="13">
        <f t="shared" si="78"/>
        <v>13922</v>
      </c>
      <c r="D271" s="14">
        <f>C271/C275*100</f>
        <v>1.5989452152810557</v>
      </c>
      <c r="E271" s="27">
        <f t="shared" si="79"/>
        <v>19657538.490000006</v>
      </c>
      <c r="F271" s="14">
        <f>E271/E275*100</f>
        <v>9.83475389829347</v>
      </c>
      <c r="G271" s="13">
        <f t="shared" si="80"/>
        <v>2413</v>
      </c>
      <c r="H271" s="14">
        <f>G271/G275*100</f>
        <v>8.702394691286786</v>
      </c>
      <c r="I271" s="27">
        <f t="shared" si="81"/>
        <v>3798810.28</v>
      </c>
      <c r="J271" s="14">
        <f>I271/I275*100</f>
        <v>8.193311966964172</v>
      </c>
      <c r="K271" s="13">
        <f t="shared" si="82"/>
        <v>16335</v>
      </c>
      <c r="L271" s="14">
        <f>K271/K275*100</f>
        <v>1.8181777707036857</v>
      </c>
      <c r="M271" s="27">
        <f t="shared" si="83"/>
        <v>23456348.770000007</v>
      </c>
      <c r="N271" s="14">
        <f>M271/M275*100</f>
        <v>9.52568904049815</v>
      </c>
    </row>
    <row r="272" spans="1:14" ht="12">
      <c r="A272" s="43"/>
      <c r="B272" s="12" t="s">
        <v>10</v>
      </c>
      <c r="C272" s="13">
        <f t="shared" si="78"/>
        <v>6859</v>
      </c>
      <c r="D272" s="14">
        <f>C272/C275*100</f>
        <v>0.7877578818857034</v>
      </c>
      <c r="E272" s="27">
        <f t="shared" si="79"/>
        <v>20381020.57</v>
      </c>
      <c r="F272" s="14">
        <f>E272/E275*100</f>
        <v>10.196715199310127</v>
      </c>
      <c r="G272" s="13">
        <f t="shared" si="80"/>
        <v>1561</v>
      </c>
      <c r="H272" s="14">
        <f>G272/G275*100</f>
        <v>5.629688401615695</v>
      </c>
      <c r="I272" s="27">
        <f t="shared" si="81"/>
        <v>5230449.379999999</v>
      </c>
      <c r="J272" s="14">
        <f>I272/I275*100</f>
        <v>11.281085481782558</v>
      </c>
      <c r="K272" s="13">
        <f t="shared" si="82"/>
        <v>8420</v>
      </c>
      <c r="L272" s="14">
        <f>K272/K275*100</f>
        <v>0.9371935616360594</v>
      </c>
      <c r="M272" s="27">
        <f t="shared" si="83"/>
        <v>25611469.95</v>
      </c>
      <c r="N272" s="14">
        <f>M272/M275*100</f>
        <v>10.400889797724586</v>
      </c>
    </row>
    <row r="273" spans="1:14" ht="12">
      <c r="A273" s="43"/>
      <c r="B273" s="12" t="s">
        <v>11</v>
      </c>
      <c r="C273" s="13">
        <f t="shared" si="78"/>
        <v>1079</v>
      </c>
      <c r="D273" s="14">
        <f>C273/C275*100</f>
        <v>0.12392342244564425</v>
      </c>
      <c r="E273" s="27">
        <f t="shared" si="79"/>
        <v>7057291.52</v>
      </c>
      <c r="F273" s="14">
        <f>E273/E275*100</f>
        <v>3.530794322138622</v>
      </c>
      <c r="G273" s="13">
        <f t="shared" si="80"/>
        <v>597</v>
      </c>
      <c r="H273" s="14">
        <f>G273/G275*100</f>
        <v>2.153058280438546</v>
      </c>
      <c r="I273" s="27">
        <f t="shared" si="81"/>
        <v>4388066.989999999</v>
      </c>
      <c r="J273" s="14">
        <f>I273/I275*100</f>
        <v>9.464226726533829</v>
      </c>
      <c r="K273" s="13">
        <f t="shared" si="82"/>
        <v>1676</v>
      </c>
      <c r="L273" s="14">
        <f>K273/K275*100</f>
        <v>0.18654826713800898</v>
      </c>
      <c r="M273" s="27">
        <f t="shared" si="83"/>
        <v>11445358.509999998</v>
      </c>
      <c r="N273" s="14">
        <f>M273/M275*100</f>
        <v>4.647992199993162</v>
      </c>
    </row>
    <row r="274" spans="1:14" ht="12">
      <c r="A274" s="43"/>
      <c r="B274" s="15" t="s">
        <v>12</v>
      </c>
      <c r="C274" s="16">
        <f t="shared" si="78"/>
        <v>346</v>
      </c>
      <c r="D274" s="17">
        <f>C274/C275*100</f>
        <v>0.039738187364404924</v>
      </c>
      <c r="E274" s="28">
        <f t="shared" si="79"/>
        <v>6987815.759999999</v>
      </c>
      <c r="F274" s="17">
        <f>E274/E275*100</f>
        <v>3.4960352905414314</v>
      </c>
      <c r="G274" s="16">
        <f t="shared" si="80"/>
        <v>604</v>
      </c>
      <c r="H274" s="17">
        <f>G274/G275*100</f>
        <v>2.1783035199076743</v>
      </c>
      <c r="I274" s="28">
        <f t="shared" si="81"/>
        <v>25567722.269999992</v>
      </c>
      <c r="J274" s="17">
        <f>I274/I275*100</f>
        <v>55.14471884676676</v>
      </c>
      <c r="K274" s="16">
        <f t="shared" si="82"/>
        <v>950</v>
      </c>
      <c r="L274" s="17">
        <f>K274/K275*100</f>
        <v>0.1057403662178452</v>
      </c>
      <c r="M274" s="28">
        <f t="shared" si="83"/>
        <v>32555538.02999999</v>
      </c>
      <c r="N274" s="17">
        <f>M274/M275*100</f>
        <v>13.220895326067048</v>
      </c>
    </row>
    <row r="275" spans="1:14" ht="12">
      <c r="A275" s="44"/>
      <c r="B275" s="5" t="s">
        <v>13</v>
      </c>
      <c r="C275" s="19">
        <f>SUM(C266:C274)</f>
        <v>870699</v>
      </c>
      <c r="D275" s="18">
        <f>SUM(D266:D274)</f>
        <v>100</v>
      </c>
      <c r="E275" s="29">
        <f aca="true" t="shared" si="84" ref="E275:N275">SUM(E266:E274)</f>
        <v>199878295.82000002</v>
      </c>
      <c r="F275" s="18">
        <f t="shared" si="84"/>
        <v>100</v>
      </c>
      <c r="G275" s="19">
        <f t="shared" si="84"/>
        <v>27728</v>
      </c>
      <c r="H275" s="18">
        <f t="shared" si="84"/>
        <v>99.99999999999999</v>
      </c>
      <c r="I275" s="29">
        <f t="shared" si="84"/>
        <v>46364770.379999995</v>
      </c>
      <c r="J275" s="18">
        <f t="shared" si="84"/>
        <v>99.99999999999999</v>
      </c>
      <c r="K275" s="19">
        <f t="shared" si="84"/>
        <v>898427</v>
      </c>
      <c r="L275" s="18">
        <f t="shared" si="84"/>
        <v>100.00000000000001</v>
      </c>
      <c r="M275" s="29">
        <f t="shared" si="84"/>
        <v>246243066.20000002</v>
      </c>
      <c r="N275" s="18">
        <f t="shared" si="84"/>
        <v>100</v>
      </c>
    </row>
    <row r="276" spans="1:5" ht="12">
      <c r="A276" s="30"/>
      <c r="B276" s="30"/>
      <c r="C276" s="31"/>
      <c r="D276" s="31"/>
      <c r="E276" s="31"/>
    </row>
    <row r="277" spans="1:6" ht="12">
      <c r="A277" s="1" t="s">
        <v>76</v>
      </c>
      <c r="B277" s="20"/>
      <c r="F277" s="1"/>
    </row>
    <row r="278" spans="1:6" ht="12">
      <c r="A278" s="20" t="s">
        <v>47</v>
      </c>
      <c r="F278" s="1"/>
    </row>
    <row r="279" spans="1:6" ht="12">
      <c r="A279" s="20" t="s">
        <v>48</v>
      </c>
      <c r="F279" s="1"/>
    </row>
    <row r="280" spans="1:6" ht="12">
      <c r="A280" s="20" t="s">
        <v>49</v>
      </c>
      <c r="F280" s="1"/>
    </row>
  </sheetData>
  <sheetProtection/>
  <mergeCells count="33">
    <mergeCell ref="A186:A195"/>
    <mergeCell ref="A196:A205"/>
    <mergeCell ref="A246:A255"/>
    <mergeCell ref="A256:A265"/>
    <mergeCell ref="A266:A275"/>
    <mergeCell ref="A206:A215"/>
    <mergeCell ref="A216:A225"/>
    <mergeCell ref="A226:A235"/>
    <mergeCell ref="A236:A245"/>
    <mergeCell ref="A126:A135"/>
    <mergeCell ref="A136:A145"/>
    <mergeCell ref="A146:A155"/>
    <mergeCell ref="A156:A165"/>
    <mergeCell ref="A166:A175"/>
    <mergeCell ref="A176:A185"/>
    <mergeCell ref="A66:A75"/>
    <mergeCell ref="A76:A85"/>
    <mergeCell ref="A86:A95"/>
    <mergeCell ref="A96:A105"/>
    <mergeCell ref="A106:A115"/>
    <mergeCell ref="A116:A125"/>
    <mergeCell ref="A6:A15"/>
    <mergeCell ref="A16:A25"/>
    <mergeCell ref="A26:A35"/>
    <mergeCell ref="A36:A45"/>
    <mergeCell ref="A46:A55"/>
    <mergeCell ref="A56:A65"/>
    <mergeCell ref="A1:N1"/>
    <mergeCell ref="A3:N3"/>
    <mergeCell ref="A4:B5"/>
    <mergeCell ref="C4:F4"/>
    <mergeCell ref="G4:J4"/>
    <mergeCell ref="K4:N4"/>
  </mergeCells>
  <printOptions/>
  <pageMargins left="0.5905511811023623" right="0.5905511811023623" top="0.5905511811023623" bottom="0.5905511811023623" header="0.5118110236220472" footer="0.3937007874015748"/>
  <pageSetup firstPageNumber="160" useFirstPageNumber="1" horizontalDpi="300" verticalDpi="300" orientation="portrait" paperSize="9" scale="99" r:id="rId1"/>
  <headerFooter alignWithMargins="0">
    <oddFooter>&amp;C&amp;"Times New Roman,標準"&amp;10- &amp;P -</oddFooter>
  </headerFooter>
  <rowBreaks count="4" manualBreakCount="4">
    <brk id="65" max="255" man="1"/>
    <brk id="125" max="255" man="1"/>
    <brk id="185" max="255" man="1"/>
    <brk id="245" max="255" man="1"/>
  </rowBreaks>
  <ignoredErrors>
    <ignoredError sqref="M6:M14 K6:K15 L6:L14 M15:M24 K16:K24 L16:L24 K26:K34 M25:M34 L26:L34 K35:K44 M35:M44 K45:K54 M45:M55 L36:L44 K55:K64 M56:M64 L54 L46:L53 L55:L64 K65:K69 M65:M74 L66:L69 M75:M85 K86:K94 L86:M94 K95:M104 K105:M114 K116:M124 K125:M125 K135:M135 K146:M154 K155:M164 K165:M174 K175:M184 K185:M194 K195:M204 K205:M214 K215:M224 K225:M234 K235:M235 K246:M254 K255:M256 L236:L244 L245 L136:L144 L145 D266:M274 G265:J265 K115:M115 K80:K84 L71:L74 K75:K78 K70:K74 K79:L79 L70 L75:L78 K85:L85 L80:L84 K127:M134 L126:M126 L265:M265 K258:M264 L257:M2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公共システム部</dc:creator>
  <cp:keywords/>
  <dc:description/>
  <cp:lastModifiedBy>東京都</cp:lastModifiedBy>
  <cp:lastPrinted>2018-10-03T02:05:41Z</cp:lastPrinted>
  <dcterms:created xsi:type="dcterms:W3CDTF">2000-08-18T02:37:48Z</dcterms:created>
  <dcterms:modified xsi:type="dcterms:W3CDTF">2021-09-16T09:46:36Z</dcterms:modified>
  <cp:category/>
  <cp:version/>
  <cp:contentType/>
  <cp:contentStatus/>
</cp:coreProperties>
</file>