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65524" windowWidth="10116" windowHeight="8280" tabRatio="760" activeTab="0"/>
  </bookViews>
  <sheets>
    <sheet name=" 区部" sheetId="1" r:id="rId1"/>
    <sheet name="市部" sheetId="2" r:id="rId2"/>
  </sheets>
  <definedNames>
    <definedName name="_xlnm.Print_Area" localSheetId="0">' 区部'!$A$1:$N$298</definedName>
    <definedName name="_xlnm.Print_Area" localSheetId="1">'市部'!$A$1:$N$280</definedName>
    <definedName name="_xlnm.Print_Titles" localSheetId="0">' 区部'!$1:$5</definedName>
    <definedName name="_xlnm.Print_Titles" localSheetId="1">'市部'!$1:$5</definedName>
  </definedNames>
  <calcPr fullCalcOnLoad="1"/>
</workbook>
</file>

<file path=xl/sharedStrings.xml><?xml version="1.0" encoding="utf-8"?>
<sst xmlns="http://schemas.openxmlformats.org/spreadsheetml/2006/main" count="653" uniqueCount="81">
  <si>
    <t>所有者数</t>
  </si>
  <si>
    <t>構成比</t>
  </si>
  <si>
    <t>面積</t>
  </si>
  <si>
    <t>50㎡未満</t>
  </si>
  <si>
    <t>100㎡未満</t>
  </si>
  <si>
    <t>150㎡未満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</si>
  <si>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</si>
  <si>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</si>
  <si>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</si>
  <si>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</si>
  <si>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</si>
  <si>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</si>
  <si>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</si>
  <si>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</si>
  <si>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</si>
  <si>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千代田区</t>
  </si>
  <si>
    <t>50㎡未満</t>
  </si>
  <si>
    <t>台東区</t>
  </si>
  <si>
    <t>大田区</t>
  </si>
  <si>
    <t>豊島区</t>
  </si>
  <si>
    <t>足立区</t>
  </si>
  <si>
    <t>区分</t>
  </si>
  <si>
    <t>個人</t>
  </si>
  <si>
    <t>法人</t>
  </si>
  <si>
    <t>合計</t>
  </si>
  <si>
    <t>50㎡未満</t>
  </si>
  <si>
    <t>区部計</t>
  </si>
  <si>
    <t>市部計</t>
  </si>
  <si>
    <t>中央区</t>
  </si>
  <si>
    <t>港区</t>
  </si>
  <si>
    <t>新宿区</t>
  </si>
  <si>
    <t>文京区</t>
  </si>
  <si>
    <t>墨田区</t>
  </si>
  <si>
    <t>江東区</t>
  </si>
  <si>
    <t>品川区</t>
  </si>
  <si>
    <t>目黒区</t>
  </si>
  <si>
    <t>世田谷区</t>
  </si>
  <si>
    <t>渋谷区</t>
  </si>
  <si>
    <t>中野区</t>
  </si>
  <si>
    <t>杉並区</t>
  </si>
  <si>
    <t>北区</t>
  </si>
  <si>
    <t>荒川区</t>
  </si>
  <si>
    <t>板橋区</t>
  </si>
  <si>
    <t>練馬区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</si>
  <si>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</si>
  <si>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</si>
  <si>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</si>
  <si>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</si>
  <si>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</si>
  <si>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</si>
  <si>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</si>
  <si>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</si>
  <si>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</si>
  <si>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</si>
  <si>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</si>
  <si>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</si>
  <si>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</si>
  <si>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</si>
  <si>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</si>
  <si>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</si>
  <si>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</si>
  <si>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</si>
  <si>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</si>
  <si>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</si>
  <si>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</si>
  <si>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</si>
  <si>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</si>
  <si>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</si>
  <si>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</si>
  <si>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</si>
  <si>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</si>
  <si>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</si>
  <si>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(単位：所有者数　人、構成比　％、面積　千㎡)</t>
  </si>
  <si>
    <t>　　　２　面積は評価総地積（免税点未満を含む。）</t>
  </si>
  <si>
    <t>　　　３　端数処理のため、各項の和と表示した計は、必ずしも一致しない。</t>
  </si>
  <si>
    <t>　　　４　区部は区分所有に係る土地を除く。</t>
  </si>
  <si>
    <t>付表２－１　区市別・面積別・所有者別土地所有状況（全地目）</t>
  </si>
  <si>
    <t>付表２－１　区市別・面積別・所有者別土地所有状況（全地目）</t>
  </si>
  <si>
    <t>個人</t>
  </si>
  <si>
    <t>100㎡未満</t>
  </si>
  <si>
    <t>（注）１　課税資料から作成（令和２年１月１日現在）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</si>
</sst>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_ "/>
    <numFmt numFmtId="191" formatCode="0.000_ "/>
    <numFmt numFmtId="192" formatCode="#,###"/>
    <numFmt numFmtId="193" formatCode="#,###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 "/>
    <numFmt numFmtId="199" formatCode="#,##0_ "/>
    <numFmt numFmtId="200" formatCode="0.0_ "/>
    <numFmt numFmtId="201" formatCode="#,##0.00000_);[Red]\(#,##0.00000\)"/>
    <numFmt numFmtId="202" formatCode="#,##0_);[Red]\(#,##0\)"/>
    <numFmt numFmtId="203" formatCode="0.00_ "/>
    <numFmt numFmtId="204" formatCode="#,##0.0;[Red]\-#,##0.0"/>
    <numFmt numFmtId="205" formatCode="#,##0,"/>
    <numFmt numFmtId="206" formatCode="0_ "/>
    <numFmt numFmtId="207" formatCode="00"/>
    <numFmt numFmtId="208" formatCode="#,##0.00_);[Red]\(#,##0.00\)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MS明朝"/>
      <family val="3"/>
    </font>
    <font>
      <sz val="12"/>
      <name val="MS明朝"/>
      <family val="3"/>
    </font>
    <font>
      <sz val="9"/>
      <name val="Times New Roman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textRotation="255"/>
    </xf>
    <xf numFmtId="18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202" fontId="0" fillId="0" borderId="0" xfId="0" applyNumberForma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202" fontId="8" fillId="0" borderId="0" xfId="0" applyNumberFormat="1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202" fontId="12" fillId="0" borderId="13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 vertical="center"/>
    </xf>
    <xf numFmtId="205" fontId="10" fillId="0" borderId="13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/>
    </xf>
    <xf numFmtId="205" fontId="10" fillId="0" borderId="15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right" vertical="center"/>
    </xf>
    <xf numFmtId="205" fontId="10" fillId="0" borderId="17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205" fontId="10" fillId="0" borderId="12" xfId="0" applyNumberFormat="1" applyFont="1" applyFill="1" applyBorder="1" applyAlignment="1">
      <alignment vertical="center"/>
    </xf>
    <xf numFmtId="205" fontId="10" fillId="0" borderId="23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255"/>
    </xf>
    <xf numFmtId="205" fontId="10" fillId="0" borderId="0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8"/>
  <sheetViews>
    <sheetView tabSelected="1" view="pageBreakPreview" zoomScale="80" zoomScaleSheetLayoutView="80" workbookViewId="0" topLeftCell="A1">
      <selection activeCell="A1" sqref="A1:N1"/>
    </sheetView>
  </sheetViews>
  <sheetFormatPr defaultColWidth="9.125" defaultRowHeight="12.75"/>
  <cols>
    <col min="1" max="1" width="3.00390625" style="2" bestFit="1" customWidth="1"/>
    <col min="2" max="2" width="12.375" style="2" customWidth="1"/>
    <col min="3" max="3" width="8.50390625" style="2" customWidth="1"/>
    <col min="4" max="4" width="5.625" style="2" customWidth="1"/>
    <col min="5" max="5" width="8.50390625" style="2" customWidth="1"/>
    <col min="6" max="6" width="5.625" style="2" customWidth="1"/>
    <col min="7" max="7" width="8.50390625" style="2" customWidth="1"/>
    <col min="8" max="8" width="5.625" style="2" customWidth="1"/>
    <col min="9" max="9" width="8.50390625" style="2" customWidth="1"/>
    <col min="10" max="10" width="5.625" style="2" customWidth="1"/>
    <col min="11" max="11" width="8.50390625" style="2" customWidth="1"/>
    <col min="12" max="12" width="5.625" style="2" customWidth="1"/>
    <col min="13" max="13" width="8.50390625" style="2" bestFit="1" customWidth="1"/>
    <col min="14" max="14" width="5.625" style="2" customWidth="1"/>
    <col min="15" max="16384" width="9.125" style="2" customWidth="1"/>
  </cols>
  <sheetData>
    <row r="1" spans="1:14" ht="14.25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>
      <c r="A3" s="43" t="s">
        <v>72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">
      <c r="A4" s="45" t="s">
        <v>21</v>
      </c>
      <c r="B4" s="46"/>
      <c r="C4" s="49" t="s">
        <v>22</v>
      </c>
      <c r="D4" s="49"/>
      <c r="E4" s="49"/>
      <c r="F4" s="49"/>
      <c r="G4" s="49" t="s">
        <v>23</v>
      </c>
      <c r="H4" s="49"/>
      <c r="I4" s="49"/>
      <c r="J4" s="49"/>
      <c r="K4" s="49" t="s">
        <v>24</v>
      </c>
      <c r="L4" s="49"/>
      <c r="M4" s="49"/>
      <c r="N4" s="49"/>
    </row>
    <row r="5" spans="1:14" ht="12">
      <c r="A5" s="47"/>
      <c r="B5" s="48"/>
      <c r="C5" s="38" t="s">
        <v>0</v>
      </c>
      <c r="D5" s="8" t="s">
        <v>1</v>
      </c>
      <c r="E5" s="38" t="s">
        <v>2</v>
      </c>
      <c r="F5" s="8" t="s">
        <v>1</v>
      </c>
      <c r="G5" s="38" t="s">
        <v>0</v>
      </c>
      <c r="H5" s="8" t="s">
        <v>1</v>
      </c>
      <c r="I5" s="38" t="s">
        <v>2</v>
      </c>
      <c r="J5" s="8" t="s">
        <v>1</v>
      </c>
      <c r="K5" s="38" t="s">
        <v>0</v>
      </c>
      <c r="L5" s="8" t="s">
        <v>1</v>
      </c>
      <c r="M5" s="38" t="s">
        <v>2</v>
      </c>
      <c r="N5" s="8" t="s">
        <v>1</v>
      </c>
    </row>
    <row r="6" spans="1:14" ht="12" customHeight="1">
      <c r="A6" s="39" t="s">
        <v>15</v>
      </c>
      <c r="B6" s="9" t="s">
        <v>3</v>
      </c>
      <c r="C6" s="37">
        <v>1172</v>
      </c>
      <c r="D6" s="37">
        <f>C6/C17*100</f>
        <v>24.416666666666668</v>
      </c>
      <c r="E6" s="37">
        <v>42.6227</v>
      </c>
      <c r="F6" s="37">
        <f>E6/E17*100</f>
        <v>7.578621887707657</v>
      </c>
      <c r="G6" s="37">
        <v>277</v>
      </c>
      <c r="H6" s="37">
        <f>G6/G17*100</f>
        <v>8.10889929742389</v>
      </c>
      <c r="I6" s="37">
        <v>9.35476</v>
      </c>
      <c r="J6" s="37">
        <f>I6/I17*100</f>
        <v>0.31567242156023245</v>
      </c>
      <c r="K6" s="37">
        <v>1449</v>
      </c>
      <c r="L6" s="37">
        <f>K6/K17*100</f>
        <v>17.636319376825707</v>
      </c>
      <c r="M6" s="37">
        <v>51.97746</v>
      </c>
      <c r="N6" s="37">
        <f>M6/M17*100</f>
        <v>1.4741840221721985</v>
      </c>
    </row>
    <row r="7" spans="1:14" ht="12">
      <c r="A7" s="40"/>
      <c r="B7" s="9" t="s">
        <v>4</v>
      </c>
      <c r="C7" s="37">
        <v>1876</v>
      </c>
      <c r="D7" s="37">
        <f>C7/C17*100</f>
        <v>39.08333333333333</v>
      </c>
      <c r="E7" s="37">
        <v>135.66362</v>
      </c>
      <c r="F7" s="37">
        <f>E7/E17*100</f>
        <v>24.12196505377778</v>
      </c>
      <c r="G7" s="37">
        <v>685</v>
      </c>
      <c r="H7" s="37">
        <f>G7/G17*100</f>
        <v>20.052693208430913</v>
      </c>
      <c r="I7" s="37">
        <v>51.20653</v>
      </c>
      <c r="J7" s="37">
        <f>I7/I17*100</f>
        <v>1.7279427077548422</v>
      </c>
      <c r="K7" s="37">
        <v>2561</v>
      </c>
      <c r="L7" s="37">
        <f>K7/K17*100</f>
        <v>31.170886075949365</v>
      </c>
      <c r="M7" s="37">
        <v>186.87015</v>
      </c>
      <c r="N7" s="37">
        <f>M7/M17*100</f>
        <v>5.300008683589427</v>
      </c>
    </row>
    <row r="8" spans="1:14" ht="12">
      <c r="A8" s="40"/>
      <c r="B8" s="9" t="s">
        <v>5</v>
      </c>
      <c r="C8" s="37">
        <v>788</v>
      </c>
      <c r="D8" s="37">
        <f>C8/C17*100</f>
        <v>16.416666666666664</v>
      </c>
      <c r="E8" s="37">
        <v>95.69209</v>
      </c>
      <c r="F8" s="37">
        <f>E8/E17*100</f>
        <v>17.014740214826627</v>
      </c>
      <c r="G8" s="37">
        <v>525</v>
      </c>
      <c r="H8" s="37">
        <f>G8/G17*100</f>
        <v>15.368852459016393</v>
      </c>
      <c r="I8" s="37">
        <v>64.5838</v>
      </c>
      <c r="J8" s="37">
        <f>I8/I17*100</f>
        <v>2.179353028785531</v>
      </c>
      <c r="K8" s="37">
        <v>1313</v>
      </c>
      <c r="L8" s="37">
        <f>K8/K17*100</f>
        <v>15.981012658227847</v>
      </c>
      <c r="M8" s="37">
        <v>160.27589</v>
      </c>
      <c r="N8" s="37">
        <f>M8/M17*100</f>
        <v>4.54574263877898</v>
      </c>
    </row>
    <row r="9" spans="1:14" ht="12">
      <c r="A9" s="40"/>
      <c r="B9" s="9" t="s">
        <v>6</v>
      </c>
      <c r="C9" s="37">
        <v>366</v>
      </c>
      <c r="D9" s="37">
        <f>C9/C17*100</f>
        <v>7.625</v>
      </c>
      <c r="E9" s="37">
        <v>63.227289999999996</v>
      </c>
      <c r="F9" s="37">
        <f>E9/E17*100</f>
        <v>11.2422658323954</v>
      </c>
      <c r="G9" s="37">
        <v>367</v>
      </c>
      <c r="H9" s="37">
        <f>G9/G17*100</f>
        <v>10.743559718969555</v>
      </c>
      <c r="I9" s="37">
        <v>63.740219999999994</v>
      </c>
      <c r="J9" s="37">
        <f>I9/I17*100</f>
        <v>2.1508867783013095</v>
      </c>
      <c r="K9" s="37">
        <v>733</v>
      </c>
      <c r="L9" s="37">
        <f>K9/K17*100</f>
        <v>8.92161635832522</v>
      </c>
      <c r="M9" s="37">
        <v>126.96750999999999</v>
      </c>
      <c r="N9" s="37">
        <f>M9/M17*100</f>
        <v>3.6010508127366907</v>
      </c>
    </row>
    <row r="10" spans="1:14" ht="12">
      <c r="A10" s="40"/>
      <c r="B10" s="9" t="s">
        <v>7</v>
      </c>
      <c r="C10" s="37">
        <v>296</v>
      </c>
      <c r="D10" s="37">
        <f>C10/C17*100</f>
        <v>6.166666666666667</v>
      </c>
      <c r="E10" s="37">
        <v>72.21848</v>
      </c>
      <c r="F10" s="37">
        <f>E10/E17*100</f>
        <v>12.84096392825836</v>
      </c>
      <c r="G10" s="37">
        <v>415</v>
      </c>
      <c r="H10" s="37">
        <f>G10/G17*100</f>
        <v>12.148711943793911</v>
      </c>
      <c r="I10" s="37">
        <v>101.95682</v>
      </c>
      <c r="J10" s="37">
        <f>I10/I17*100</f>
        <v>3.4404897895809974</v>
      </c>
      <c r="K10" s="37">
        <v>711</v>
      </c>
      <c r="L10" s="37">
        <f>K10/K17*100</f>
        <v>8.653846153846153</v>
      </c>
      <c r="M10" s="37">
        <v>174.17530000000002</v>
      </c>
      <c r="N10" s="37">
        <f>M10/M17*100</f>
        <v>4.939957518452217</v>
      </c>
    </row>
    <row r="11" spans="1:14" ht="12">
      <c r="A11" s="40"/>
      <c r="B11" s="9" t="s">
        <v>8</v>
      </c>
      <c r="C11" s="37">
        <v>199</v>
      </c>
      <c r="D11" s="37">
        <f>C11/C17*100</f>
        <v>4.145833333333333</v>
      </c>
      <c r="E11" s="37">
        <v>74.8894</v>
      </c>
      <c r="F11" s="37">
        <f>E11/E17*100</f>
        <v>13.315872668725673</v>
      </c>
      <c r="G11" s="37">
        <v>417</v>
      </c>
      <c r="H11" s="37">
        <f>G11/G17*100</f>
        <v>12.207259953161593</v>
      </c>
      <c r="I11" s="37">
        <v>160.53569</v>
      </c>
      <c r="J11" s="37">
        <f>I11/I17*100</f>
        <v>5.417208994046109</v>
      </c>
      <c r="K11" s="37">
        <v>616</v>
      </c>
      <c r="L11" s="37">
        <f>K11/K17*100</f>
        <v>7.497565725413827</v>
      </c>
      <c r="M11" s="37">
        <v>235.42509</v>
      </c>
      <c r="N11" s="37">
        <f>M11/M17*100</f>
        <v>6.677123239505198</v>
      </c>
    </row>
    <row r="12" spans="1:14" ht="12">
      <c r="A12" s="40"/>
      <c r="B12" s="9" t="s">
        <v>9</v>
      </c>
      <c r="C12" s="37">
        <v>92</v>
      </c>
      <c r="D12" s="37">
        <f>C12/C17*100</f>
        <v>1.9166666666666665</v>
      </c>
      <c r="E12" s="37">
        <v>60.73572</v>
      </c>
      <c r="F12" s="37">
        <f>E12/E17*100</f>
        <v>10.799246808805723</v>
      </c>
      <c r="G12" s="37">
        <v>324</v>
      </c>
      <c r="H12" s="37">
        <f>G12/G17*100</f>
        <v>9.484777517564403</v>
      </c>
      <c r="I12" s="37">
        <v>225.57013</v>
      </c>
      <c r="J12" s="37">
        <f>I12/I17*100</f>
        <v>7.611768679127677</v>
      </c>
      <c r="K12" s="37">
        <v>416</v>
      </c>
      <c r="L12" s="37">
        <f>K12/K17*100</f>
        <v>5.063291139240507</v>
      </c>
      <c r="M12" s="37">
        <v>286.30585</v>
      </c>
      <c r="N12" s="37">
        <f>M12/M17*100</f>
        <v>8.120202671012208</v>
      </c>
    </row>
    <row r="13" spans="1:14" ht="12">
      <c r="A13" s="40"/>
      <c r="B13" s="9" t="s">
        <v>10</v>
      </c>
      <c r="C13" s="37">
        <v>10</v>
      </c>
      <c r="D13" s="37">
        <f>C13/C17*100</f>
        <v>0.20833333333333334</v>
      </c>
      <c r="E13" s="37">
        <v>12.81635</v>
      </c>
      <c r="F13" s="37">
        <f>E13/E17*100</f>
        <v>2.278838990268613</v>
      </c>
      <c r="G13" s="37">
        <v>201</v>
      </c>
      <c r="H13" s="37">
        <f>G13/G17*100</f>
        <v>5.884074941451991</v>
      </c>
      <c r="I13" s="37">
        <v>287.54277</v>
      </c>
      <c r="J13" s="37">
        <f>I13/I17*100</f>
        <v>9.703009217557366</v>
      </c>
      <c r="K13" s="37">
        <v>211</v>
      </c>
      <c r="L13" s="37">
        <f>K13/K17*100</f>
        <v>2.568159688412853</v>
      </c>
      <c r="M13" s="37">
        <v>300.35912</v>
      </c>
      <c r="N13" s="37">
        <f>M13/M17*100</f>
        <v>8.518781325938244</v>
      </c>
    </row>
    <row r="14" spans="1:14" ht="12">
      <c r="A14" s="40"/>
      <c r="B14" s="9" t="s">
        <v>11</v>
      </c>
      <c r="C14" s="37">
        <v>1</v>
      </c>
      <c r="D14" s="37">
        <f>C14/C17*100</f>
        <v>0.020833333333333336</v>
      </c>
      <c r="E14" s="37">
        <v>4.54135</v>
      </c>
      <c r="F14" s="37">
        <f>E14/E17*100</f>
        <v>0.8074846152341633</v>
      </c>
      <c r="G14" s="37">
        <v>121</v>
      </c>
      <c r="H14" s="37">
        <f>G14/G17*100</f>
        <v>3.5421545667447303</v>
      </c>
      <c r="I14" s="37">
        <v>358.81256</v>
      </c>
      <c r="J14" s="37">
        <f>I14/I17*100</f>
        <v>12.107978152451393</v>
      </c>
      <c r="K14" s="37">
        <v>122</v>
      </c>
      <c r="L14" s="37">
        <f>K14/K17*100</f>
        <v>1.4849074975657255</v>
      </c>
      <c r="M14" s="37">
        <v>363.35391000000004</v>
      </c>
      <c r="N14" s="37">
        <f>M14/M17*100</f>
        <v>10.305438713546124</v>
      </c>
    </row>
    <row r="15" spans="1:14" ht="12">
      <c r="A15" s="40"/>
      <c r="B15" s="9" t="s">
        <v>12</v>
      </c>
      <c r="C15" s="37">
        <v>0</v>
      </c>
      <c r="D15" s="37">
        <f>C15/C17*100</f>
        <v>0</v>
      </c>
      <c r="E15" s="37">
        <v>0</v>
      </c>
      <c r="F15" s="37">
        <f>E15/E17*100</f>
        <v>0</v>
      </c>
      <c r="G15" s="37">
        <v>44</v>
      </c>
      <c r="H15" s="37">
        <f>G15/G17*100</f>
        <v>1.288056206088993</v>
      </c>
      <c r="I15" s="37">
        <v>307.14059</v>
      </c>
      <c r="J15" s="37">
        <f>I15/I17*100</f>
        <v>10.364329368657078</v>
      </c>
      <c r="K15" s="37">
        <v>44</v>
      </c>
      <c r="L15" s="37">
        <f>K15/K17*100</f>
        <v>0.5355404089581305</v>
      </c>
      <c r="M15" s="37">
        <v>307.14059</v>
      </c>
      <c r="N15" s="37">
        <f>M15/M17*100</f>
        <v>8.711117286965198</v>
      </c>
    </row>
    <row r="16" spans="1:14" ht="12">
      <c r="A16" s="40"/>
      <c r="B16" s="9" t="s">
        <v>13</v>
      </c>
      <c r="C16" s="37">
        <v>0</v>
      </c>
      <c r="D16" s="37">
        <f>C16/C17*100</f>
        <v>0</v>
      </c>
      <c r="E16" s="37">
        <v>0</v>
      </c>
      <c r="F16" s="37">
        <f>E16/E17*100</f>
        <v>0</v>
      </c>
      <c r="G16" s="37">
        <v>40</v>
      </c>
      <c r="H16" s="37">
        <f>G16/G17*100</f>
        <v>1.1709601873536302</v>
      </c>
      <c r="I16" s="37">
        <v>1332.99524</v>
      </c>
      <c r="J16" s="37">
        <f>I16/I17*100</f>
        <v>44.98136086217745</v>
      </c>
      <c r="K16" s="37">
        <v>40</v>
      </c>
      <c r="L16" s="37">
        <f>K16/K17*100</f>
        <v>0.4868549172346641</v>
      </c>
      <c r="M16" s="37">
        <v>1332.99524</v>
      </c>
      <c r="N16" s="37">
        <f>M16/M17*100</f>
        <v>37.80639308730352</v>
      </c>
    </row>
    <row r="17" spans="1:14" ht="12">
      <c r="A17" s="41"/>
      <c r="B17" s="4" t="s">
        <v>14</v>
      </c>
      <c r="C17" s="37">
        <v>4800</v>
      </c>
      <c r="D17" s="37">
        <f>SUM(D6:D16)</f>
        <v>99.99999999999999</v>
      </c>
      <c r="E17" s="37">
        <v>562.407</v>
      </c>
      <c r="F17" s="37">
        <f>SUM(F6:F16)</f>
        <v>100</v>
      </c>
      <c r="G17" s="37">
        <v>3416</v>
      </c>
      <c r="H17" s="37">
        <f>SUM(H6:H16)</f>
        <v>100</v>
      </c>
      <c r="I17" s="37">
        <v>2963.4391100000003</v>
      </c>
      <c r="J17" s="37">
        <f>SUM(J6:J16)</f>
        <v>100</v>
      </c>
      <c r="K17" s="37">
        <v>8216</v>
      </c>
      <c r="L17" s="37">
        <f>SUM(L6:L16)</f>
        <v>100</v>
      </c>
      <c r="M17" s="37">
        <v>3525.84611</v>
      </c>
      <c r="N17" s="37">
        <f>SUM(N6:N16)</f>
        <v>100</v>
      </c>
    </row>
    <row r="18" spans="1:14" ht="12" customHeight="1">
      <c r="A18" s="39" t="s">
        <v>28</v>
      </c>
      <c r="B18" s="9" t="s">
        <v>25</v>
      </c>
      <c r="C18" s="37">
        <v>3054</v>
      </c>
      <c r="D18" s="37">
        <f>C18/C29*100</f>
        <v>40.12086179716238</v>
      </c>
      <c r="E18" s="37">
        <v>108.56162</v>
      </c>
      <c r="F18" s="37">
        <f>E18/E29*100</f>
        <v>15.992707928985542</v>
      </c>
      <c r="G18" s="37">
        <v>450</v>
      </c>
      <c r="H18" s="37">
        <f>G18/G29*100</f>
        <v>10.135135135135135</v>
      </c>
      <c r="I18" s="37">
        <v>14.95598</v>
      </c>
      <c r="J18" s="37">
        <f>I18/I29*100</f>
        <v>0.6273750520151284</v>
      </c>
      <c r="K18" s="37">
        <v>3504</v>
      </c>
      <c r="L18" s="37">
        <f>K18/K29*100</f>
        <v>29.074012612014606</v>
      </c>
      <c r="M18" s="37">
        <v>123.5176</v>
      </c>
      <c r="N18" s="37">
        <f>M18/M29*100</f>
        <v>4.032941610487333</v>
      </c>
    </row>
    <row r="19" spans="1:14" ht="12">
      <c r="A19" s="40"/>
      <c r="B19" s="9" t="s">
        <v>4</v>
      </c>
      <c r="C19" s="37">
        <v>2791</v>
      </c>
      <c r="D19" s="37">
        <f>C19/C29*100</f>
        <v>36.6657908565423</v>
      </c>
      <c r="E19" s="37">
        <v>197.29266</v>
      </c>
      <c r="F19" s="37">
        <f>E19/E29*100</f>
        <v>29.06408257276051</v>
      </c>
      <c r="G19" s="37">
        <v>982</v>
      </c>
      <c r="H19" s="37">
        <f>G19/G29*100</f>
        <v>22.117117117117115</v>
      </c>
      <c r="I19" s="37">
        <v>73.60200999999999</v>
      </c>
      <c r="J19" s="37">
        <f>I19/I29*100</f>
        <v>3.087465004109928</v>
      </c>
      <c r="K19" s="37">
        <v>3773</v>
      </c>
      <c r="L19" s="37">
        <f>K19/K29*100</f>
        <v>31.306007301692667</v>
      </c>
      <c r="M19" s="37">
        <v>270.89467</v>
      </c>
      <c r="N19" s="37">
        <f>M19/M29*100</f>
        <v>8.844912682097407</v>
      </c>
    </row>
    <row r="20" spans="1:14" ht="12">
      <c r="A20" s="40"/>
      <c r="B20" s="9" t="s">
        <v>5</v>
      </c>
      <c r="C20" s="37">
        <v>908</v>
      </c>
      <c r="D20" s="37">
        <f>C20/C29*100</f>
        <v>11.928533893851814</v>
      </c>
      <c r="E20" s="37">
        <v>109.41465</v>
      </c>
      <c r="F20" s="37">
        <f>E20/E29*100</f>
        <v>16.118371673176743</v>
      </c>
      <c r="G20" s="37">
        <v>697</v>
      </c>
      <c r="H20" s="37">
        <f>G20/G29*100</f>
        <v>15.698198198198199</v>
      </c>
      <c r="I20" s="37">
        <v>84.85712000000001</v>
      </c>
      <c r="J20" s="37">
        <f>I20/I29*100</f>
        <v>3.559595564707495</v>
      </c>
      <c r="K20" s="37">
        <v>1605</v>
      </c>
      <c r="L20" s="37">
        <f>K20/K29*100</f>
        <v>13.317291735811484</v>
      </c>
      <c r="M20" s="37">
        <v>194.27177</v>
      </c>
      <c r="N20" s="37">
        <f>M20/M29*100</f>
        <v>6.343117944131239</v>
      </c>
    </row>
    <row r="21" spans="1:14" ht="12">
      <c r="A21" s="40"/>
      <c r="B21" s="9" t="s">
        <v>6</v>
      </c>
      <c r="C21" s="37">
        <v>348</v>
      </c>
      <c r="D21" s="37">
        <f>C21/C29*100</f>
        <v>4.571728849185497</v>
      </c>
      <c r="E21" s="37">
        <v>59.83069</v>
      </c>
      <c r="F21" s="37">
        <f>E21/E29*100</f>
        <v>8.813932127760031</v>
      </c>
      <c r="G21" s="37">
        <v>458</v>
      </c>
      <c r="H21" s="37">
        <f>G21/G29*100</f>
        <v>10.315315315315315</v>
      </c>
      <c r="I21" s="37">
        <v>79.2393</v>
      </c>
      <c r="J21" s="37">
        <f>I21/I29*100</f>
        <v>3.323938649232104</v>
      </c>
      <c r="K21" s="37">
        <v>806</v>
      </c>
      <c r="L21" s="37">
        <f>K21/K29*100</f>
        <v>6.687686691005642</v>
      </c>
      <c r="M21" s="37">
        <v>139.06999</v>
      </c>
      <c r="N21" s="37">
        <f>M21/M29*100</f>
        <v>4.540738724206569</v>
      </c>
    </row>
    <row r="22" spans="1:14" ht="12">
      <c r="A22" s="40"/>
      <c r="B22" s="9" t="s">
        <v>7</v>
      </c>
      <c r="C22" s="37">
        <v>300</v>
      </c>
      <c r="D22" s="37">
        <f>C22/C29*100</f>
        <v>3.9411455596426697</v>
      </c>
      <c r="E22" s="37">
        <v>71.62036</v>
      </c>
      <c r="F22" s="37">
        <f>E22/E29*100</f>
        <v>10.550722246488206</v>
      </c>
      <c r="G22" s="37">
        <v>554</v>
      </c>
      <c r="H22" s="37">
        <f>G22/G29*100</f>
        <v>12.477477477477478</v>
      </c>
      <c r="I22" s="37">
        <v>134.96687</v>
      </c>
      <c r="J22" s="37">
        <f>I22/I29*100</f>
        <v>5.661604728447689</v>
      </c>
      <c r="K22" s="37">
        <v>854</v>
      </c>
      <c r="L22" s="37">
        <f>K22/K29*100</f>
        <v>7.085960836375706</v>
      </c>
      <c r="M22" s="37">
        <v>206.58723</v>
      </c>
      <c r="N22" s="37">
        <f>M22/M29*100</f>
        <v>6.7452268831512034</v>
      </c>
    </row>
    <row r="23" spans="1:14" ht="12">
      <c r="A23" s="40"/>
      <c r="B23" s="9" t="s">
        <v>8</v>
      </c>
      <c r="C23" s="37">
        <v>135</v>
      </c>
      <c r="D23" s="37">
        <f>C23/C29*100</f>
        <v>1.7735155018392013</v>
      </c>
      <c r="E23" s="37">
        <v>50.736180000000004</v>
      </c>
      <c r="F23" s="37">
        <f>E23/E29*100</f>
        <v>7.474178334594102</v>
      </c>
      <c r="G23" s="37">
        <v>543</v>
      </c>
      <c r="H23" s="37">
        <f>G23/G29*100</f>
        <v>12.22972972972973</v>
      </c>
      <c r="I23" s="37">
        <v>206.37874000000002</v>
      </c>
      <c r="J23" s="37">
        <f>I23/I29*100</f>
        <v>8.657197505099411</v>
      </c>
      <c r="K23" s="37">
        <v>678</v>
      </c>
      <c r="L23" s="37">
        <f>K23/K29*100</f>
        <v>5.625622303352141</v>
      </c>
      <c r="M23" s="37">
        <v>257.11492</v>
      </c>
      <c r="N23" s="37">
        <f>M23/M29*100</f>
        <v>8.394993584275614</v>
      </c>
    </row>
    <row r="24" spans="1:14" ht="12">
      <c r="A24" s="40"/>
      <c r="B24" s="9" t="s">
        <v>9</v>
      </c>
      <c r="C24" s="37">
        <v>60</v>
      </c>
      <c r="D24" s="37">
        <f>C24/C29*100</f>
        <v>0.7882291119285338</v>
      </c>
      <c r="E24" s="37">
        <v>37.83634</v>
      </c>
      <c r="F24" s="37">
        <f>E24/E29*100</f>
        <v>5.573844004186681</v>
      </c>
      <c r="G24" s="37">
        <v>395</v>
      </c>
      <c r="H24" s="37">
        <f>G24/G29*100</f>
        <v>8.896396396396396</v>
      </c>
      <c r="I24" s="37">
        <v>278.03221</v>
      </c>
      <c r="J24" s="37">
        <f>I24/I29*100</f>
        <v>11.66292494444571</v>
      </c>
      <c r="K24" s="37">
        <v>455</v>
      </c>
      <c r="L24" s="37">
        <f>K24/K29*100</f>
        <v>3.7753070029870566</v>
      </c>
      <c r="M24" s="37">
        <v>315.86855</v>
      </c>
      <c r="N24" s="37">
        <f>M24/M29*100</f>
        <v>10.31334335138716</v>
      </c>
    </row>
    <row r="25" spans="1:14" ht="12">
      <c r="A25" s="40"/>
      <c r="B25" s="9" t="s">
        <v>10</v>
      </c>
      <c r="C25" s="37">
        <v>12</v>
      </c>
      <c r="D25" s="37">
        <f>C25/C29*100</f>
        <v>0.1576458223857068</v>
      </c>
      <c r="E25" s="37">
        <v>15.28347</v>
      </c>
      <c r="F25" s="37">
        <f>E25/E29*100</f>
        <v>2.251477749239673</v>
      </c>
      <c r="G25" s="37">
        <v>198</v>
      </c>
      <c r="H25" s="37">
        <f>G25/G29*100</f>
        <v>4.45945945945946</v>
      </c>
      <c r="I25" s="37">
        <v>268.28084</v>
      </c>
      <c r="J25" s="37">
        <f>I25/I29*100</f>
        <v>11.253873430538311</v>
      </c>
      <c r="K25" s="37">
        <v>210</v>
      </c>
      <c r="L25" s="37">
        <f>K25/K29*100</f>
        <v>1.742449385994026</v>
      </c>
      <c r="M25" s="37">
        <v>283.56431</v>
      </c>
      <c r="N25" s="37">
        <f>M25/M29*100</f>
        <v>9.258585861837739</v>
      </c>
    </row>
    <row r="26" spans="1:14" ht="12">
      <c r="A26" s="40"/>
      <c r="B26" s="9" t="s">
        <v>11</v>
      </c>
      <c r="C26" s="37">
        <v>2</v>
      </c>
      <c r="D26" s="37">
        <f>C26/C29*100</f>
        <v>0.02627430373095113</v>
      </c>
      <c r="E26" s="37">
        <v>6.00441</v>
      </c>
      <c r="F26" s="37">
        <f>E26/E29*100</f>
        <v>0.884537052927914</v>
      </c>
      <c r="G26" s="37">
        <v>97</v>
      </c>
      <c r="H26" s="37">
        <f>G26/G29*100</f>
        <v>2.184684684684685</v>
      </c>
      <c r="I26" s="37">
        <v>292.18521</v>
      </c>
      <c r="J26" s="37">
        <f>I26/I29*100</f>
        <v>12.256616505357805</v>
      </c>
      <c r="K26" s="37">
        <v>99</v>
      </c>
      <c r="L26" s="37">
        <f>K26/K29*100</f>
        <v>0.8214404248257552</v>
      </c>
      <c r="M26" s="37">
        <v>298.18962</v>
      </c>
      <c r="N26" s="37">
        <f>M26/M29*100</f>
        <v>9.736113123258594</v>
      </c>
    </row>
    <row r="27" spans="1:14" ht="12">
      <c r="A27" s="40"/>
      <c r="B27" s="9" t="s">
        <v>12</v>
      </c>
      <c r="C27" s="37">
        <v>0</v>
      </c>
      <c r="D27" s="37">
        <f>C27/C29*100</f>
        <v>0</v>
      </c>
      <c r="E27" s="37">
        <v>0</v>
      </c>
      <c r="F27" s="37">
        <f>E27/E29*100</f>
        <v>0</v>
      </c>
      <c r="G27" s="37">
        <v>37</v>
      </c>
      <c r="H27" s="37">
        <f>G27/G29*100</f>
        <v>0.8333333333333334</v>
      </c>
      <c r="I27" s="37">
        <v>256.79203</v>
      </c>
      <c r="J27" s="37">
        <f>I27/I29*100</f>
        <v>10.771939597292885</v>
      </c>
      <c r="K27" s="37">
        <v>37</v>
      </c>
      <c r="L27" s="37">
        <f>K27/K29*100</f>
        <v>0.30700298705609025</v>
      </c>
      <c r="M27" s="37">
        <v>256.79203</v>
      </c>
      <c r="N27" s="37">
        <f>M27/M29*100</f>
        <v>8.384450985353597</v>
      </c>
    </row>
    <row r="28" spans="1:14" ht="12">
      <c r="A28" s="40"/>
      <c r="B28" s="9" t="s">
        <v>13</v>
      </c>
      <c r="C28" s="37">
        <v>2</v>
      </c>
      <c r="D28" s="37">
        <f>C28/C29*100</f>
        <v>0.02627430373095113</v>
      </c>
      <c r="E28" s="37">
        <v>22.23912</v>
      </c>
      <c r="F28" s="37">
        <f>E28/E29*100</f>
        <v>3.2761463098806094</v>
      </c>
      <c r="G28" s="37">
        <v>29</v>
      </c>
      <c r="H28" s="37">
        <f>G28/G29*100</f>
        <v>0.6531531531531531</v>
      </c>
      <c r="I28" s="37">
        <v>694.60748</v>
      </c>
      <c r="J28" s="37">
        <f>I28/I29*100</f>
        <v>29.13746901875352</v>
      </c>
      <c r="K28" s="37">
        <v>31</v>
      </c>
      <c r="L28" s="37">
        <f>K28/K29*100</f>
        <v>0.2572187188848324</v>
      </c>
      <c r="M28" s="37">
        <v>716.8466000000001</v>
      </c>
      <c r="N28" s="37">
        <f>M28/M29*100</f>
        <v>23.40557524981354</v>
      </c>
    </row>
    <row r="29" spans="1:14" ht="12">
      <c r="A29" s="41"/>
      <c r="B29" s="4" t="s">
        <v>14</v>
      </c>
      <c r="C29" s="37">
        <v>7612</v>
      </c>
      <c r="D29" s="37">
        <f>SUM(D18:D28)</f>
        <v>100</v>
      </c>
      <c r="E29" s="37">
        <v>678.8195</v>
      </c>
      <c r="F29" s="37">
        <f>SUM(F18:F28)</f>
        <v>100</v>
      </c>
      <c r="G29" s="37">
        <v>4440</v>
      </c>
      <c r="H29" s="37">
        <f>SUM(H18:H28)</f>
        <v>99.99999999999999</v>
      </c>
      <c r="I29" s="37">
        <v>2383.8977900000004</v>
      </c>
      <c r="J29" s="37">
        <f>SUM(J18:J28)</f>
        <v>99.99999999999999</v>
      </c>
      <c r="K29" s="37">
        <v>12052</v>
      </c>
      <c r="L29" s="37">
        <f>SUM(L18:L28)</f>
        <v>100</v>
      </c>
      <c r="M29" s="37">
        <v>3062.71729</v>
      </c>
      <c r="N29" s="37">
        <f>SUM(N18:N28)</f>
        <v>100</v>
      </c>
    </row>
    <row r="30" spans="1:14" ht="12" customHeight="1">
      <c r="A30" s="39" t="s">
        <v>29</v>
      </c>
      <c r="B30" s="9" t="s">
        <v>16</v>
      </c>
      <c r="C30" s="37">
        <v>1981</v>
      </c>
      <c r="D30" s="37">
        <f>C30/C41*100</f>
        <v>15.448802932231148</v>
      </c>
      <c r="E30" s="37">
        <v>72.35616999999999</v>
      </c>
      <c r="F30" s="37">
        <f>E30/E41*100</f>
        <v>3.8625924558252382</v>
      </c>
      <c r="G30" s="37">
        <v>390</v>
      </c>
      <c r="H30" s="37">
        <f>G30/G41*100</f>
        <v>7.15202640748212</v>
      </c>
      <c r="I30" s="37">
        <v>11.249279999999999</v>
      </c>
      <c r="J30" s="37">
        <f>I30/I41*100</f>
        <v>0.18439043008212844</v>
      </c>
      <c r="K30" s="37">
        <v>2371</v>
      </c>
      <c r="L30" s="37">
        <f>K30/K41*100</f>
        <v>12.9732983147297</v>
      </c>
      <c r="M30" s="37">
        <v>83.60545</v>
      </c>
      <c r="N30" s="37">
        <f>M30/M41*100</f>
        <v>1.0484693727510719</v>
      </c>
    </row>
    <row r="31" spans="1:14" ht="12">
      <c r="A31" s="40"/>
      <c r="B31" s="9" t="s">
        <v>4</v>
      </c>
      <c r="C31" s="37">
        <v>4580</v>
      </c>
      <c r="D31" s="37">
        <f>C31/C41*100</f>
        <v>35.71707088824768</v>
      </c>
      <c r="E31" s="37">
        <v>333.56721</v>
      </c>
      <c r="F31" s="37">
        <f>E31/E41*100</f>
        <v>17.80683235246798</v>
      </c>
      <c r="G31" s="37">
        <v>849</v>
      </c>
      <c r="H31" s="37">
        <f>G31/G41*100</f>
        <v>15.569411333211077</v>
      </c>
      <c r="I31" s="37">
        <v>64.53909</v>
      </c>
      <c r="J31" s="37">
        <f>I31/I41*100</f>
        <v>1.0578801987513153</v>
      </c>
      <c r="K31" s="37">
        <v>5429</v>
      </c>
      <c r="L31" s="37">
        <f>K31/K41*100</f>
        <v>29.70562486320858</v>
      </c>
      <c r="M31" s="37">
        <v>398.10630000000003</v>
      </c>
      <c r="N31" s="37">
        <f>M31/M41*100</f>
        <v>4.992524562085965</v>
      </c>
    </row>
    <row r="32" spans="1:14" ht="12">
      <c r="A32" s="40"/>
      <c r="B32" s="9" t="s">
        <v>5</v>
      </c>
      <c r="C32" s="37">
        <v>2546</v>
      </c>
      <c r="D32" s="37">
        <f>C32/C41*100</f>
        <v>19.854948140060827</v>
      </c>
      <c r="E32" s="37">
        <v>310.04005</v>
      </c>
      <c r="F32" s="37">
        <f>E32/E41*100</f>
        <v>16.550880984077512</v>
      </c>
      <c r="G32" s="37">
        <v>765</v>
      </c>
      <c r="H32" s="37">
        <f>G32/G41*100</f>
        <v>14.028974876214928</v>
      </c>
      <c r="I32" s="37">
        <v>94.69688</v>
      </c>
      <c r="J32" s="37">
        <f>I32/I41*100</f>
        <v>1.5522058683431923</v>
      </c>
      <c r="K32" s="37">
        <v>3311</v>
      </c>
      <c r="L32" s="37">
        <f>K32/K41*100</f>
        <v>18.11665572335303</v>
      </c>
      <c r="M32" s="37">
        <v>404.73693</v>
      </c>
      <c r="N32" s="37">
        <f>M32/M41*100</f>
        <v>5.075677185234867</v>
      </c>
    </row>
    <row r="33" spans="1:14" ht="12">
      <c r="A33" s="40"/>
      <c r="B33" s="9" t="s">
        <v>6</v>
      </c>
      <c r="C33" s="37">
        <v>1415</v>
      </c>
      <c r="D33" s="37">
        <f>C33/C41*100</f>
        <v>11.034859237307963</v>
      </c>
      <c r="E33" s="37">
        <v>243.44406999999998</v>
      </c>
      <c r="F33" s="37">
        <f>E33/E41*100</f>
        <v>12.995784992453183</v>
      </c>
      <c r="G33" s="37">
        <v>595</v>
      </c>
      <c r="H33" s="37">
        <f>G33/G41*100</f>
        <v>10.911424903722722</v>
      </c>
      <c r="I33" s="37">
        <v>104.18838</v>
      </c>
      <c r="J33" s="37">
        <f>I33/I41*100</f>
        <v>1.7077839824202288</v>
      </c>
      <c r="K33" s="37">
        <v>2010</v>
      </c>
      <c r="L33" s="37">
        <f>K33/K41*100</f>
        <v>10.998030203545634</v>
      </c>
      <c r="M33" s="37">
        <v>347.63244999999995</v>
      </c>
      <c r="N33" s="37">
        <f>M33/M41*100</f>
        <v>4.3595480533795135</v>
      </c>
    </row>
    <row r="34" spans="1:14" ht="12">
      <c r="A34" s="40"/>
      <c r="B34" s="9" t="s">
        <v>7</v>
      </c>
      <c r="C34" s="37">
        <v>1189</v>
      </c>
      <c r="D34" s="37">
        <f>C34/C41*100</f>
        <v>9.27240115417609</v>
      </c>
      <c r="E34" s="37">
        <v>286.28898999999996</v>
      </c>
      <c r="F34" s="37">
        <f>E34/E41*100</f>
        <v>15.282977152602564</v>
      </c>
      <c r="G34" s="37">
        <v>718</v>
      </c>
      <c r="H34" s="37">
        <f>G34/G41*100</f>
        <v>13.167064001467082</v>
      </c>
      <c r="I34" s="37">
        <v>177.16261</v>
      </c>
      <c r="J34" s="37">
        <f>I34/I41*100</f>
        <v>2.9039271715498582</v>
      </c>
      <c r="K34" s="37">
        <v>1907</v>
      </c>
      <c r="L34" s="37">
        <f>K34/K41*100</f>
        <v>10.43444955132414</v>
      </c>
      <c r="M34" s="37">
        <v>463.45160000000004</v>
      </c>
      <c r="N34" s="37">
        <f>M34/M41*100</f>
        <v>5.8119991980484595</v>
      </c>
    </row>
    <row r="35" spans="1:14" ht="12">
      <c r="A35" s="40"/>
      <c r="B35" s="9" t="s">
        <v>8</v>
      </c>
      <c r="C35" s="37">
        <v>768</v>
      </c>
      <c r="D35" s="37">
        <f>C35/C41*100</f>
        <v>5.989238087810965</v>
      </c>
      <c r="E35" s="37">
        <v>289.68619</v>
      </c>
      <c r="F35" s="37">
        <f>E35/E41*100</f>
        <v>15.46433002259181</v>
      </c>
      <c r="G35" s="37">
        <v>756</v>
      </c>
      <c r="H35" s="37">
        <f>G35/G41*100</f>
        <v>13.86392811296534</v>
      </c>
      <c r="I35" s="37">
        <v>292.02879999999993</v>
      </c>
      <c r="J35" s="37">
        <f>I35/I41*100</f>
        <v>4.786734442414791</v>
      </c>
      <c r="K35" s="37">
        <v>1524</v>
      </c>
      <c r="L35" s="37">
        <f>K35/K41*100</f>
        <v>8.338804990151019</v>
      </c>
      <c r="M35" s="37">
        <v>581.71499</v>
      </c>
      <c r="N35" s="37">
        <f>M35/M41*100</f>
        <v>7.295102779605826</v>
      </c>
    </row>
    <row r="36" spans="1:14" ht="12">
      <c r="A36" s="40"/>
      <c r="B36" s="9" t="s">
        <v>9</v>
      </c>
      <c r="C36" s="37">
        <v>261</v>
      </c>
      <c r="D36" s="37">
        <f>C36/C41*100</f>
        <v>2.0354051314045076</v>
      </c>
      <c r="E36" s="37">
        <v>175.00444000000002</v>
      </c>
      <c r="F36" s="37">
        <f>E36/E41*100</f>
        <v>9.342269355604653</v>
      </c>
      <c r="G36" s="37">
        <v>636</v>
      </c>
      <c r="H36" s="37">
        <f>G36/G41*100</f>
        <v>11.663304602970841</v>
      </c>
      <c r="I36" s="37">
        <v>447.75075</v>
      </c>
      <c r="J36" s="37">
        <f>I36/I41*100</f>
        <v>7.339221120115738</v>
      </c>
      <c r="K36" s="37">
        <v>897</v>
      </c>
      <c r="L36" s="37">
        <f>K36/K41*100</f>
        <v>4.908076165462902</v>
      </c>
      <c r="M36" s="37">
        <v>622.7551900000001</v>
      </c>
      <c r="N36" s="37">
        <f>M36/M41*100</f>
        <v>7.8097748823405</v>
      </c>
    </row>
    <row r="37" spans="1:14" ht="12">
      <c r="A37" s="40"/>
      <c r="B37" s="9" t="s">
        <v>10</v>
      </c>
      <c r="C37" s="37">
        <v>70</v>
      </c>
      <c r="D37" s="37">
        <f>C37/C41*100</f>
        <v>0.5458940965452702</v>
      </c>
      <c r="E37" s="37">
        <v>92.16189999999999</v>
      </c>
      <c r="F37" s="37">
        <f>E37/E41*100</f>
        <v>4.9198825705467835</v>
      </c>
      <c r="G37" s="37">
        <v>335</v>
      </c>
      <c r="H37" s="37">
        <f>G37/G41*100</f>
        <v>6.143407298734641</v>
      </c>
      <c r="I37" s="37">
        <v>462.97603</v>
      </c>
      <c r="J37" s="37">
        <f>I37/I41*100</f>
        <v>7.5887833967521825</v>
      </c>
      <c r="K37" s="37">
        <v>405</v>
      </c>
      <c r="L37" s="37">
        <f>K37/K41*100</f>
        <v>2.2160210111621796</v>
      </c>
      <c r="M37" s="37">
        <v>555.1379300000001</v>
      </c>
      <c r="N37" s="37">
        <f>M37/M41*100</f>
        <v>6.961808318206869</v>
      </c>
    </row>
    <row r="38" spans="1:14" ht="12">
      <c r="A38" s="40"/>
      <c r="B38" s="9" t="s">
        <v>11</v>
      </c>
      <c r="C38" s="37">
        <v>10</v>
      </c>
      <c r="D38" s="37">
        <f>C38/C41*100</f>
        <v>0.0779848709350386</v>
      </c>
      <c r="E38" s="37">
        <v>31.36816</v>
      </c>
      <c r="F38" s="37">
        <f>E38/E41*100</f>
        <v>1.6745278000358368</v>
      </c>
      <c r="G38" s="37">
        <v>226</v>
      </c>
      <c r="H38" s="37">
        <f>G38/G41*100</f>
        <v>4.144507610489638</v>
      </c>
      <c r="I38" s="37">
        <v>682.06336</v>
      </c>
      <c r="J38" s="37">
        <f>I38/I41*100</f>
        <v>11.17991162933642</v>
      </c>
      <c r="K38" s="37">
        <v>236</v>
      </c>
      <c r="L38" s="37">
        <f>K38/K41*100</f>
        <v>1.2913110089735174</v>
      </c>
      <c r="M38" s="37">
        <v>713.43152</v>
      </c>
      <c r="N38" s="37">
        <f>M38/M41*100</f>
        <v>8.946917913548024</v>
      </c>
    </row>
    <row r="39" spans="1:14" ht="12">
      <c r="A39" s="40"/>
      <c r="B39" s="9" t="s">
        <v>12</v>
      </c>
      <c r="C39" s="37">
        <v>2</v>
      </c>
      <c r="D39" s="37">
        <f>C39/C41*100</f>
        <v>0.01559697418700772</v>
      </c>
      <c r="E39" s="37">
        <v>15.97531</v>
      </c>
      <c r="F39" s="37">
        <f>E39/E41*100</f>
        <v>0.852810643314447</v>
      </c>
      <c r="G39" s="37">
        <v>102</v>
      </c>
      <c r="H39" s="37">
        <f>G39/G41*100</f>
        <v>1.8705299834953237</v>
      </c>
      <c r="I39" s="37">
        <v>722.49776</v>
      </c>
      <c r="J39" s="37">
        <f>I39/I41*100</f>
        <v>11.842684394003387</v>
      </c>
      <c r="K39" s="37">
        <v>104</v>
      </c>
      <c r="L39" s="37">
        <f>K39/K41*100</f>
        <v>0.569052309039177</v>
      </c>
      <c r="M39" s="37">
        <v>738.47307</v>
      </c>
      <c r="N39" s="37">
        <f>M39/M41*100</f>
        <v>9.260956032130181</v>
      </c>
    </row>
    <row r="40" spans="1:14" ht="12">
      <c r="A40" s="40"/>
      <c r="B40" s="9" t="s">
        <v>13</v>
      </c>
      <c r="C40" s="37">
        <v>1</v>
      </c>
      <c r="D40" s="37">
        <f>C40/C41*100</f>
        <v>0.00779848709350386</v>
      </c>
      <c r="E40" s="37">
        <v>23.36157</v>
      </c>
      <c r="F40" s="37">
        <f>E40/E41*100</f>
        <v>1.2471116704799774</v>
      </c>
      <c r="G40" s="37">
        <v>81</v>
      </c>
      <c r="H40" s="37">
        <f>G40/G41*100</f>
        <v>1.4854208692462865</v>
      </c>
      <c r="I40" s="37">
        <v>3041.6409</v>
      </c>
      <c r="J40" s="37">
        <f>I40/I41*100</f>
        <v>49.85647736623075</v>
      </c>
      <c r="K40" s="37">
        <v>82</v>
      </c>
      <c r="L40" s="37">
        <f>K40/K41*100</f>
        <v>0.4486758590501204</v>
      </c>
      <c r="M40" s="37">
        <v>3065.00247</v>
      </c>
      <c r="N40" s="37">
        <f>M40/M41*100</f>
        <v>38.43722170266873</v>
      </c>
    </row>
    <row r="41" spans="1:14" ht="12">
      <c r="A41" s="41"/>
      <c r="B41" s="4" t="s">
        <v>14</v>
      </c>
      <c r="C41" s="37">
        <v>12823</v>
      </c>
      <c r="D41" s="37">
        <f>SUM(D30:D40)</f>
        <v>99.99999999999999</v>
      </c>
      <c r="E41" s="37">
        <v>1873.2540600000002</v>
      </c>
      <c r="F41" s="37">
        <f>SUM(F30:F40)</f>
        <v>99.99999999999999</v>
      </c>
      <c r="G41" s="37">
        <v>5453</v>
      </c>
      <c r="H41" s="37">
        <f>SUM(H30:H40)</f>
        <v>99.99999999999999</v>
      </c>
      <c r="I41" s="37">
        <v>6100.79384</v>
      </c>
      <c r="J41" s="37">
        <f>SUM(J30:J40)</f>
        <v>99.99999999999999</v>
      </c>
      <c r="K41" s="37">
        <v>18276</v>
      </c>
      <c r="L41" s="37">
        <f>SUM(L30:L40)</f>
        <v>100.00000000000001</v>
      </c>
      <c r="M41" s="37">
        <v>7974.0479</v>
      </c>
      <c r="N41" s="37">
        <f>SUM(N30:N40)</f>
        <v>100</v>
      </c>
    </row>
    <row r="42" spans="1:14" ht="12" customHeight="1">
      <c r="A42" s="39" t="s">
        <v>30</v>
      </c>
      <c r="B42" s="9" t="s">
        <v>16</v>
      </c>
      <c r="C42" s="37">
        <v>4741</v>
      </c>
      <c r="D42" s="37">
        <f>C42/C53*100</f>
        <v>14.486509609802303</v>
      </c>
      <c r="E42" s="37">
        <v>170.47934999999998</v>
      </c>
      <c r="F42" s="37">
        <f>E42/E53*100</f>
        <v>3.625041377789409</v>
      </c>
      <c r="G42" s="37">
        <v>532</v>
      </c>
      <c r="H42" s="37">
        <f>G42/G53*100</f>
        <v>9.159779614325068</v>
      </c>
      <c r="I42" s="37">
        <v>14.84809</v>
      </c>
      <c r="J42" s="37">
        <f>I42/I53*100</f>
        <v>0.3905828036982738</v>
      </c>
      <c r="K42" s="37">
        <v>5273</v>
      </c>
      <c r="L42" s="37">
        <f>K42/K53*100</f>
        <v>13.683664201375374</v>
      </c>
      <c r="M42" s="37">
        <v>185.32744000000002</v>
      </c>
      <c r="N42" s="37">
        <f>M42/M53*100</f>
        <v>2.179208445552272</v>
      </c>
    </row>
    <row r="43" spans="1:14" ht="12">
      <c r="A43" s="40"/>
      <c r="B43" s="9" t="s">
        <v>4</v>
      </c>
      <c r="C43" s="37">
        <v>12241</v>
      </c>
      <c r="D43" s="37">
        <f>C43/C53*100</f>
        <v>37.40336725028264</v>
      </c>
      <c r="E43" s="37">
        <v>891.45389</v>
      </c>
      <c r="F43" s="37">
        <f>E43/E53*100</f>
        <v>18.955710692475826</v>
      </c>
      <c r="G43" s="37">
        <v>970</v>
      </c>
      <c r="H43" s="37">
        <f>G43/G53*100</f>
        <v>16.701101928374655</v>
      </c>
      <c r="I43" s="37">
        <v>73.97794</v>
      </c>
      <c r="J43" s="37">
        <f>I43/I53*100</f>
        <v>1.9460086258247817</v>
      </c>
      <c r="K43" s="37">
        <v>13211</v>
      </c>
      <c r="L43" s="37">
        <f>K43/K53*100</f>
        <v>34.28311924224731</v>
      </c>
      <c r="M43" s="37">
        <v>965.43183</v>
      </c>
      <c r="N43" s="37">
        <f>M43/M53*100</f>
        <v>11.35221636656172</v>
      </c>
    </row>
    <row r="44" spans="1:14" ht="12">
      <c r="A44" s="40"/>
      <c r="B44" s="9" t="s">
        <v>5</v>
      </c>
      <c r="C44" s="37">
        <v>6298</v>
      </c>
      <c r="D44" s="37">
        <f>C44/C53*100</f>
        <v>19.244049255966022</v>
      </c>
      <c r="E44" s="37">
        <v>766.04619</v>
      </c>
      <c r="F44" s="37">
        <f>E44/E53*100</f>
        <v>16.289064546808326</v>
      </c>
      <c r="G44" s="37">
        <v>901</v>
      </c>
      <c r="H44" s="37">
        <f>G44/G53*100</f>
        <v>15.513085399449036</v>
      </c>
      <c r="I44" s="37">
        <v>111.32227999999999</v>
      </c>
      <c r="J44" s="37">
        <f>I44/I53*100</f>
        <v>2.928361037445508</v>
      </c>
      <c r="K44" s="37">
        <v>7199</v>
      </c>
      <c r="L44" s="37">
        <f>K44/K53*100</f>
        <v>18.68171791877514</v>
      </c>
      <c r="M44" s="37">
        <v>877.36847</v>
      </c>
      <c r="N44" s="37">
        <f>M44/M53*100</f>
        <v>10.316706364072557</v>
      </c>
    </row>
    <row r="45" spans="1:14" ht="12">
      <c r="A45" s="40"/>
      <c r="B45" s="9" t="s">
        <v>6</v>
      </c>
      <c r="C45" s="37">
        <v>3647</v>
      </c>
      <c r="D45" s="37">
        <f>C45/C53*100</f>
        <v>11.143703975310904</v>
      </c>
      <c r="E45" s="37">
        <v>628.93626</v>
      </c>
      <c r="F45" s="37">
        <f>E45/E53*100</f>
        <v>13.37358434609305</v>
      </c>
      <c r="G45" s="37">
        <v>626</v>
      </c>
      <c r="H45" s="37">
        <f>G45/G53*100</f>
        <v>10.778236914600551</v>
      </c>
      <c r="I45" s="37">
        <v>108.75237</v>
      </c>
      <c r="J45" s="37">
        <f>I45/I53*100</f>
        <v>2.8607588978401965</v>
      </c>
      <c r="K45" s="37">
        <v>4273</v>
      </c>
      <c r="L45" s="37">
        <f>K45/K53*100</f>
        <v>11.088620734397301</v>
      </c>
      <c r="M45" s="37">
        <v>737.68863</v>
      </c>
      <c r="N45" s="37">
        <f>M45/M53*100</f>
        <v>8.67425402673174</v>
      </c>
    </row>
    <row r="46" spans="1:14" ht="12">
      <c r="A46" s="40"/>
      <c r="B46" s="9" t="s">
        <v>7</v>
      </c>
      <c r="C46" s="37">
        <v>3051</v>
      </c>
      <c r="D46" s="37">
        <f>C46/C53*100</f>
        <v>9.322577688147401</v>
      </c>
      <c r="E46" s="37">
        <v>738.22931</v>
      </c>
      <c r="F46" s="37">
        <f>E46/E53*100</f>
        <v>15.697571553662806</v>
      </c>
      <c r="G46" s="37">
        <v>817</v>
      </c>
      <c r="H46" s="37">
        <f>G46/G53*100</f>
        <v>14.066804407713498</v>
      </c>
      <c r="I46" s="37">
        <v>198.66580000000002</v>
      </c>
      <c r="J46" s="37">
        <f>I46/I53*100</f>
        <v>5.225954662381527</v>
      </c>
      <c r="K46" s="37">
        <v>3868</v>
      </c>
      <c r="L46" s="37">
        <f>K46/K53*100</f>
        <v>10.037628130271182</v>
      </c>
      <c r="M46" s="37">
        <v>936.89511</v>
      </c>
      <c r="N46" s="37">
        <f>M46/M53*100</f>
        <v>11.016661840840323</v>
      </c>
    </row>
    <row r="47" spans="1:14" ht="12">
      <c r="A47" s="40"/>
      <c r="B47" s="9" t="s">
        <v>8</v>
      </c>
      <c r="C47" s="37">
        <v>1911</v>
      </c>
      <c r="D47" s="37">
        <f>C47/C53*100</f>
        <v>5.83921532679439</v>
      </c>
      <c r="E47" s="37">
        <v>714.22691</v>
      </c>
      <c r="F47" s="37">
        <f>E47/E53*100</f>
        <v>15.187188957962782</v>
      </c>
      <c r="G47" s="37">
        <v>800</v>
      </c>
      <c r="H47" s="37">
        <f>G47/G53*100</f>
        <v>13.774104683195592</v>
      </c>
      <c r="I47" s="37">
        <v>308.67013000000003</v>
      </c>
      <c r="J47" s="37">
        <f>I47/I53*100</f>
        <v>8.119646688113466</v>
      </c>
      <c r="K47" s="37">
        <v>2711</v>
      </c>
      <c r="L47" s="37">
        <f>K47/K53*100</f>
        <v>7.035162838977553</v>
      </c>
      <c r="M47" s="37">
        <v>1022.89704</v>
      </c>
      <c r="N47" s="37">
        <f>M47/M53*100</f>
        <v>12.027932121106403</v>
      </c>
    </row>
    <row r="48" spans="1:14" ht="12">
      <c r="A48" s="40"/>
      <c r="B48" s="9" t="s">
        <v>9</v>
      </c>
      <c r="C48" s="37">
        <v>655</v>
      </c>
      <c r="D48" s="37">
        <f>C48/C53*100</f>
        <v>2.001405567268616</v>
      </c>
      <c r="E48" s="37">
        <v>430.68319999999994</v>
      </c>
      <c r="F48" s="37">
        <f>E48/E53*100</f>
        <v>9.157967934056247</v>
      </c>
      <c r="G48" s="37">
        <v>606</v>
      </c>
      <c r="H48" s="37">
        <f>G48/G53*100</f>
        <v>10.433884297520661</v>
      </c>
      <c r="I48" s="37">
        <v>420.30911</v>
      </c>
      <c r="J48" s="37">
        <f>I48/I53*100</f>
        <v>11.056338600030454</v>
      </c>
      <c r="K48" s="37">
        <v>1261</v>
      </c>
      <c r="L48" s="37">
        <f>K48/K53*100</f>
        <v>3.272349811859349</v>
      </c>
      <c r="M48" s="37">
        <v>850.99231</v>
      </c>
      <c r="N48" s="37">
        <f>M48/M53*100</f>
        <v>10.006557199797488</v>
      </c>
    </row>
    <row r="49" spans="1:14" ht="12">
      <c r="A49" s="40"/>
      <c r="B49" s="9" t="s">
        <v>10</v>
      </c>
      <c r="C49" s="37">
        <v>135</v>
      </c>
      <c r="D49" s="37">
        <f>C49/C53*100</f>
        <v>0.41250343752864604</v>
      </c>
      <c r="E49" s="37">
        <v>178.14076</v>
      </c>
      <c r="F49" s="37">
        <f>E49/E53*100</f>
        <v>3.7879521834805954</v>
      </c>
      <c r="G49" s="37">
        <v>304</v>
      </c>
      <c r="H49" s="37">
        <f>G49/G53*100</f>
        <v>5.234159779614325</v>
      </c>
      <c r="I49" s="37">
        <v>418.80377</v>
      </c>
      <c r="J49" s="37">
        <f>I49/I53*100</f>
        <v>11.016740246456413</v>
      </c>
      <c r="K49" s="37">
        <v>439</v>
      </c>
      <c r="L49" s="37">
        <f>K49/K53*100</f>
        <v>1.1392240820033734</v>
      </c>
      <c r="M49" s="37">
        <v>596.94453</v>
      </c>
      <c r="N49" s="37">
        <f>M49/M53*100</f>
        <v>7.019287382927382</v>
      </c>
    </row>
    <row r="50" spans="1:14" ht="12">
      <c r="A50" s="40"/>
      <c r="B50" s="9" t="s">
        <v>11</v>
      </c>
      <c r="C50" s="37">
        <v>39</v>
      </c>
      <c r="D50" s="37">
        <f>C50/C53*100</f>
        <v>0.11916765973049777</v>
      </c>
      <c r="E50" s="37">
        <v>117.1075</v>
      </c>
      <c r="F50" s="37">
        <f>E50/E53*100</f>
        <v>2.490152227524761</v>
      </c>
      <c r="G50" s="37">
        <v>165</v>
      </c>
      <c r="H50" s="37">
        <f>G50/G53*100</f>
        <v>2.840909090909091</v>
      </c>
      <c r="I50" s="37">
        <v>488.3366700000001</v>
      </c>
      <c r="J50" s="37">
        <f>I50/I53*100</f>
        <v>12.845820958606712</v>
      </c>
      <c r="K50" s="37">
        <v>204</v>
      </c>
      <c r="L50" s="37">
        <f>K50/K53*100</f>
        <v>0.5293888672635267</v>
      </c>
      <c r="M50" s="37">
        <v>605.44417</v>
      </c>
      <c r="N50" s="37">
        <f>M50/M53*100</f>
        <v>7.119232039110804</v>
      </c>
    </row>
    <row r="51" spans="1:14" ht="12">
      <c r="A51" s="40"/>
      <c r="B51" s="9" t="s">
        <v>12</v>
      </c>
      <c r="C51" s="37">
        <v>8</v>
      </c>
      <c r="D51" s="37">
        <f>C51/C53*100</f>
        <v>0.024444648149845694</v>
      </c>
      <c r="E51" s="37">
        <v>56.65628</v>
      </c>
      <c r="F51" s="37">
        <f>E51/E53*100</f>
        <v>1.204728662513217</v>
      </c>
      <c r="G51" s="37">
        <v>45</v>
      </c>
      <c r="H51" s="37">
        <f>G51/G53*100</f>
        <v>0.7747933884297521</v>
      </c>
      <c r="I51" s="37">
        <v>312.3119</v>
      </c>
      <c r="J51" s="37">
        <f>I51/I53*100</f>
        <v>8.2154443790639</v>
      </c>
      <c r="K51" s="37">
        <v>53</v>
      </c>
      <c r="L51" s="37">
        <f>K51/K53*100</f>
        <v>0.1375373037498378</v>
      </c>
      <c r="M51" s="37">
        <v>368.96817999999996</v>
      </c>
      <c r="N51" s="37">
        <f>M51/M53*100</f>
        <v>4.3385835038570155</v>
      </c>
    </row>
    <row r="52" spans="1:14" ht="12">
      <c r="A52" s="40"/>
      <c r="B52" s="9" t="s">
        <v>13</v>
      </c>
      <c r="C52" s="37">
        <v>1</v>
      </c>
      <c r="D52" s="37">
        <f>C52/C53*100</f>
        <v>0.0030555810187307118</v>
      </c>
      <c r="E52" s="37">
        <v>10.86529</v>
      </c>
      <c r="F52" s="37">
        <f>E52/E53*100</f>
        <v>0.23103751763296548</v>
      </c>
      <c r="G52" s="37">
        <v>42</v>
      </c>
      <c r="H52" s="37">
        <f>G52/G53*100</f>
        <v>0.7231404958677686</v>
      </c>
      <c r="I52" s="37">
        <v>1345.52363</v>
      </c>
      <c r="J52" s="37">
        <f>I52/I53*100</f>
        <v>35.39434310053878</v>
      </c>
      <c r="K52" s="37">
        <v>43</v>
      </c>
      <c r="L52" s="37">
        <f>K52/K53*100</f>
        <v>0.11158686908005709</v>
      </c>
      <c r="M52" s="37">
        <v>1356.3889199999999</v>
      </c>
      <c r="N52" s="37">
        <f>M52/M53*100</f>
        <v>15.949360709442296</v>
      </c>
    </row>
    <row r="53" spans="1:14" ht="12">
      <c r="A53" s="41"/>
      <c r="B53" s="4" t="s">
        <v>14</v>
      </c>
      <c r="C53" s="37">
        <v>32727</v>
      </c>
      <c r="D53" s="37">
        <f>SUM(D42:D52)</f>
        <v>99.99999999999999</v>
      </c>
      <c r="E53" s="37">
        <v>4702.82494</v>
      </c>
      <c r="F53" s="37">
        <f>SUM(F42:F52)</f>
        <v>99.99999999999999</v>
      </c>
      <c r="G53" s="37">
        <v>5808</v>
      </c>
      <c r="H53" s="37">
        <f>SUM(H42:H52)</f>
        <v>100.00000000000001</v>
      </c>
      <c r="I53" s="37">
        <v>3801.5216899999996</v>
      </c>
      <c r="J53" s="37">
        <f>SUM(J42:J52)</f>
        <v>100.00000000000001</v>
      </c>
      <c r="K53" s="37">
        <v>38535</v>
      </c>
      <c r="L53" s="37">
        <f>SUM(L42:L52)</f>
        <v>99.99999999999999</v>
      </c>
      <c r="M53" s="37">
        <v>8504.34663</v>
      </c>
      <c r="N53" s="37">
        <f>SUM(N42:N52)</f>
        <v>100</v>
      </c>
    </row>
    <row r="54" spans="1:14" ht="12" customHeight="1">
      <c r="A54" s="39" t="s">
        <v>31</v>
      </c>
      <c r="B54" s="15" t="s">
        <v>16</v>
      </c>
      <c r="C54" s="37">
        <v>4636</v>
      </c>
      <c r="D54" s="37">
        <f>C54/C65*100</f>
        <v>17.880283863005246</v>
      </c>
      <c r="E54" s="37">
        <v>170.44807</v>
      </c>
      <c r="F54" s="37">
        <f>E54/E65*100</f>
        <v>5.241830683519734</v>
      </c>
      <c r="G54" s="37">
        <v>306</v>
      </c>
      <c r="H54" s="37">
        <f>G54/G65*100</f>
        <v>10.323886639676113</v>
      </c>
      <c r="I54" s="37">
        <v>9.23034</v>
      </c>
      <c r="J54" s="37">
        <f>I54/I65*100</f>
        <v>0.5244503407486308</v>
      </c>
      <c r="K54" s="37">
        <v>4942</v>
      </c>
      <c r="L54" s="37">
        <f>K54/K65*100</f>
        <v>17.105080991277863</v>
      </c>
      <c r="M54" s="37">
        <v>179.67841</v>
      </c>
      <c r="N54" s="37">
        <f>M54/M65*100</f>
        <v>3.5851843181756324</v>
      </c>
    </row>
    <row r="55" spans="1:14" ht="12">
      <c r="A55" s="40"/>
      <c r="B55" s="9" t="s">
        <v>4</v>
      </c>
      <c r="C55" s="37">
        <v>10262</v>
      </c>
      <c r="D55" s="37">
        <f>C55/C65*100</f>
        <v>39.57883369330454</v>
      </c>
      <c r="E55" s="37">
        <v>739.76687</v>
      </c>
      <c r="F55" s="37">
        <f>E55/E65*100</f>
        <v>22.750229309239785</v>
      </c>
      <c r="G55" s="37">
        <v>483</v>
      </c>
      <c r="H55" s="37">
        <f>G55/G65*100</f>
        <v>16.295546558704455</v>
      </c>
      <c r="I55" s="37">
        <v>36.697489999999995</v>
      </c>
      <c r="J55" s="37">
        <f>I55/I65*100</f>
        <v>2.0850814959275032</v>
      </c>
      <c r="K55" s="37">
        <v>10745</v>
      </c>
      <c r="L55" s="37">
        <f>K55/K65*100</f>
        <v>37.190225668004985</v>
      </c>
      <c r="M55" s="37">
        <v>776.46436</v>
      </c>
      <c r="N55" s="37">
        <f>M55/M65*100</f>
        <v>15.493056996075818</v>
      </c>
    </row>
    <row r="56" spans="1:14" ht="12">
      <c r="A56" s="40"/>
      <c r="B56" s="9" t="s">
        <v>5</v>
      </c>
      <c r="C56" s="37">
        <v>4862</v>
      </c>
      <c r="D56" s="37">
        <f>C56/C65*100</f>
        <v>18.7519284171552</v>
      </c>
      <c r="E56" s="37">
        <v>590.58757</v>
      </c>
      <c r="F56" s="37">
        <f>E56/E65*100</f>
        <v>18.162482248882952</v>
      </c>
      <c r="G56" s="37">
        <v>461</v>
      </c>
      <c r="H56" s="37">
        <f>G56/G65*100</f>
        <v>15.553306342780026</v>
      </c>
      <c r="I56" s="37">
        <v>56.430209999999995</v>
      </c>
      <c r="J56" s="37">
        <f>I56/I65*100</f>
        <v>3.2062570677804714</v>
      </c>
      <c r="K56" s="37">
        <v>5323</v>
      </c>
      <c r="L56" s="37">
        <f>K56/K65*100</f>
        <v>18.423785130832066</v>
      </c>
      <c r="M56" s="37">
        <v>647.01778</v>
      </c>
      <c r="N56" s="37">
        <f>M56/M65*100</f>
        <v>12.91016543633045</v>
      </c>
    </row>
    <row r="57" spans="1:14" ht="12">
      <c r="A57" s="40"/>
      <c r="B57" s="9" t="s">
        <v>6</v>
      </c>
      <c r="C57" s="37">
        <v>2466</v>
      </c>
      <c r="D57" s="37">
        <f>C57/C65*100</f>
        <v>9.51095340944153</v>
      </c>
      <c r="E57" s="37">
        <v>425.24853</v>
      </c>
      <c r="F57" s="37">
        <f>E57/E65*100</f>
        <v>13.077770799491379</v>
      </c>
      <c r="G57" s="37">
        <v>367</v>
      </c>
      <c r="H57" s="37">
        <f>G57/G65*100</f>
        <v>12.381916329284751</v>
      </c>
      <c r="I57" s="37">
        <v>63.820769999999996</v>
      </c>
      <c r="J57" s="37">
        <f>I57/I65*100</f>
        <v>3.6261746125646503</v>
      </c>
      <c r="K57" s="37">
        <v>2833</v>
      </c>
      <c r="L57" s="37">
        <f>K57/K65*100</f>
        <v>9.805482486501454</v>
      </c>
      <c r="M57" s="37">
        <v>489.06930000000006</v>
      </c>
      <c r="N57" s="37">
        <f>M57/M65*100</f>
        <v>9.758565789073568</v>
      </c>
    </row>
    <row r="58" spans="1:14" ht="12">
      <c r="A58" s="40"/>
      <c r="B58" s="9" t="s">
        <v>7</v>
      </c>
      <c r="C58" s="37">
        <v>2005</v>
      </c>
      <c r="D58" s="37">
        <f>C58/C65*100</f>
        <v>7.7329527923480414</v>
      </c>
      <c r="E58" s="37">
        <v>483.83052999999995</v>
      </c>
      <c r="F58" s="37">
        <f>E58/E65*100</f>
        <v>14.879357201155841</v>
      </c>
      <c r="G58" s="37">
        <v>402</v>
      </c>
      <c r="H58" s="37">
        <f>G58/G65*100</f>
        <v>13.562753036437247</v>
      </c>
      <c r="I58" s="37">
        <v>98.84525999999998</v>
      </c>
      <c r="J58" s="37">
        <f>I58/I65*100</f>
        <v>5.61619943451563</v>
      </c>
      <c r="K58" s="37">
        <v>2407</v>
      </c>
      <c r="L58" s="37">
        <f>K58/K65*100</f>
        <v>8.33102588951959</v>
      </c>
      <c r="M58" s="37">
        <v>582.67579</v>
      </c>
      <c r="N58" s="37">
        <f>M58/M65*100</f>
        <v>11.626327864814687</v>
      </c>
    </row>
    <row r="59" spans="1:14" ht="12">
      <c r="A59" s="40"/>
      <c r="B59" s="9" t="s">
        <v>8</v>
      </c>
      <c r="C59" s="37">
        <v>1222</v>
      </c>
      <c r="D59" s="37">
        <f>C59/C65*100</f>
        <v>4.713051527306387</v>
      </c>
      <c r="E59" s="37">
        <v>457.90837</v>
      </c>
      <c r="F59" s="37">
        <f>E59/E65*100</f>
        <v>14.08216675088493</v>
      </c>
      <c r="G59" s="37">
        <v>392</v>
      </c>
      <c r="H59" s="37">
        <f>G59/G65*100</f>
        <v>13.225371120107962</v>
      </c>
      <c r="I59" s="37">
        <v>150.75106</v>
      </c>
      <c r="J59" s="37">
        <f>I59/I65*100</f>
        <v>8.565388142280488</v>
      </c>
      <c r="K59" s="37">
        <v>1614</v>
      </c>
      <c r="L59" s="37">
        <f>K59/K65*100</f>
        <v>5.586321473072131</v>
      </c>
      <c r="M59" s="37">
        <v>608.6594299999999</v>
      </c>
      <c r="N59" s="37">
        <f>M59/M65*100</f>
        <v>12.144788255560137</v>
      </c>
    </row>
    <row r="60" spans="1:14" ht="12">
      <c r="A60" s="40"/>
      <c r="B60" s="9" t="s">
        <v>9</v>
      </c>
      <c r="C60" s="37">
        <v>400</v>
      </c>
      <c r="D60" s="37">
        <f>C60/C65*100</f>
        <v>1.54273372415921</v>
      </c>
      <c r="E60" s="37">
        <v>258.28414</v>
      </c>
      <c r="F60" s="37">
        <f>E60/E65*100</f>
        <v>7.943074568802724</v>
      </c>
      <c r="G60" s="37">
        <v>277</v>
      </c>
      <c r="H60" s="37">
        <f>G60/G65*100</f>
        <v>9.345479082321187</v>
      </c>
      <c r="I60" s="37">
        <v>189.2603</v>
      </c>
      <c r="J60" s="37">
        <f>I60/I65*100</f>
        <v>10.753409822952145</v>
      </c>
      <c r="K60" s="37">
        <v>677</v>
      </c>
      <c r="L60" s="37">
        <f>K60/K65*100</f>
        <v>2.343209192856154</v>
      </c>
      <c r="M60" s="37">
        <v>447.54444</v>
      </c>
      <c r="N60" s="37">
        <f>M60/M65*100</f>
        <v>8.930006159196841</v>
      </c>
    </row>
    <row r="61" spans="1:14" ht="12">
      <c r="A61" s="40"/>
      <c r="B61" s="9" t="s">
        <v>10</v>
      </c>
      <c r="C61" s="37">
        <v>62</v>
      </c>
      <c r="D61" s="37">
        <f>C61/C65*100</f>
        <v>0.23912372724467756</v>
      </c>
      <c r="E61" s="37">
        <v>79.93459</v>
      </c>
      <c r="F61" s="37">
        <f>E61/E65*100</f>
        <v>2.4582477615415046</v>
      </c>
      <c r="G61" s="37">
        <v>149</v>
      </c>
      <c r="H61" s="37">
        <f>G61/G65*100</f>
        <v>5.026990553306343</v>
      </c>
      <c r="I61" s="37">
        <v>207.11372</v>
      </c>
      <c r="J61" s="37">
        <f>I61/I65*100</f>
        <v>11.767807147701657</v>
      </c>
      <c r="K61" s="37">
        <v>211</v>
      </c>
      <c r="L61" s="37">
        <f>K61/K65*100</f>
        <v>0.7303059670497023</v>
      </c>
      <c r="M61" s="37">
        <v>287.04830999999996</v>
      </c>
      <c r="N61" s="37">
        <f>M61/M65*100</f>
        <v>5.727572386525557</v>
      </c>
    </row>
    <row r="62" spans="1:14" ht="12">
      <c r="A62" s="40"/>
      <c r="B62" s="9" t="s">
        <v>11</v>
      </c>
      <c r="C62" s="37">
        <v>10</v>
      </c>
      <c r="D62" s="37">
        <f>C62/C65*100</f>
        <v>0.03856834310398025</v>
      </c>
      <c r="E62" s="37">
        <v>27.22042</v>
      </c>
      <c r="F62" s="37">
        <f>E62/E65*100</f>
        <v>0.8371161537604634</v>
      </c>
      <c r="G62" s="37">
        <v>86</v>
      </c>
      <c r="H62" s="37">
        <f>G62/G65*100</f>
        <v>2.901484480431849</v>
      </c>
      <c r="I62" s="37">
        <v>267.39705000000004</v>
      </c>
      <c r="J62" s="37">
        <f>I62/I65*100</f>
        <v>15.192991156087285</v>
      </c>
      <c r="K62" s="37">
        <v>96</v>
      </c>
      <c r="L62" s="37">
        <f>K62/K65*100</f>
        <v>0.3322719091790115</v>
      </c>
      <c r="M62" s="37">
        <v>294.61747</v>
      </c>
      <c r="N62" s="37">
        <f>M62/M65*100</f>
        <v>5.878602405845978</v>
      </c>
    </row>
    <row r="63" spans="1:14" ht="12">
      <c r="A63" s="40"/>
      <c r="B63" s="9" t="s">
        <v>12</v>
      </c>
      <c r="C63" s="37">
        <v>3</v>
      </c>
      <c r="D63" s="37">
        <f>C63/C65*100</f>
        <v>0.011570502931194077</v>
      </c>
      <c r="E63" s="37">
        <v>18.460639999999998</v>
      </c>
      <c r="F63" s="37">
        <f>E63/E65*100</f>
        <v>0.567724522720684</v>
      </c>
      <c r="G63" s="37">
        <v>22</v>
      </c>
      <c r="H63" s="37">
        <f>G63/G65*100</f>
        <v>0.7422402159244265</v>
      </c>
      <c r="I63" s="37">
        <v>142.79761</v>
      </c>
      <c r="J63" s="37">
        <f>I63/I65*100</f>
        <v>8.113488259651334</v>
      </c>
      <c r="K63" s="37">
        <v>25</v>
      </c>
      <c r="L63" s="37">
        <f>K63/K65*100</f>
        <v>0.08652914301536757</v>
      </c>
      <c r="M63" s="37">
        <v>161.25825</v>
      </c>
      <c r="N63" s="37">
        <f>M63/M65*100</f>
        <v>3.21764061178216</v>
      </c>
    </row>
    <row r="64" spans="1:14" ht="12">
      <c r="A64" s="40"/>
      <c r="B64" s="9" t="s">
        <v>13</v>
      </c>
      <c r="C64" s="37">
        <v>0</v>
      </c>
      <c r="D64" s="37">
        <f>C64/C65*100</f>
        <v>0</v>
      </c>
      <c r="E64" s="37">
        <v>0</v>
      </c>
      <c r="F64" s="37">
        <f>E64/E65*100</f>
        <v>0</v>
      </c>
      <c r="G64" s="37">
        <v>19</v>
      </c>
      <c r="H64" s="37">
        <f>G64/G65*100</f>
        <v>0.641025641025641</v>
      </c>
      <c r="I64" s="37">
        <v>537.65886</v>
      </c>
      <c r="J64" s="37">
        <f>I64/I65*100</f>
        <v>30.548752519790213</v>
      </c>
      <c r="K64" s="37">
        <v>19</v>
      </c>
      <c r="L64" s="37">
        <f>K64/K65*100</f>
        <v>0.06576214869167936</v>
      </c>
      <c r="M64" s="37">
        <v>537.65886</v>
      </c>
      <c r="N64" s="37">
        <f>M64/M65*100</f>
        <v>10.728089776619171</v>
      </c>
    </row>
    <row r="65" spans="1:14" ht="12">
      <c r="A65" s="41"/>
      <c r="B65" s="4" t="s">
        <v>14</v>
      </c>
      <c r="C65" s="37">
        <v>25928</v>
      </c>
      <c r="D65" s="37">
        <f>SUM(D54:D64)</f>
        <v>100</v>
      </c>
      <c r="E65" s="37">
        <v>3251.68973</v>
      </c>
      <c r="F65" s="37">
        <f>SUM(F54:F64)</f>
        <v>99.99999999999999</v>
      </c>
      <c r="G65" s="37">
        <v>2964</v>
      </c>
      <c r="H65" s="37">
        <f>SUM(H54:H64)</f>
        <v>100</v>
      </c>
      <c r="I65" s="37">
        <v>1760.0026699999999</v>
      </c>
      <c r="J65" s="37">
        <f>SUM(J54:J64)</f>
        <v>100.00000000000001</v>
      </c>
      <c r="K65" s="37">
        <v>28892</v>
      </c>
      <c r="L65" s="37">
        <f>SUM(L54:L64)</f>
        <v>100</v>
      </c>
      <c r="M65" s="37">
        <v>5011.6924</v>
      </c>
      <c r="N65" s="37">
        <f>SUM(N54:N64)</f>
        <v>99.99999999999999</v>
      </c>
    </row>
    <row r="66" spans="1:14" ht="12" customHeight="1">
      <c r="A66" s="39" t="s">
        <v>17</v>
      </c>
      <c r="B66" s="15" t="s">
        <v>16</v>
      </c>
      <c r="C66" s="37">
        <v>5914</v>
      </c>
      <c r="D66" s="37">
        <f>C66/C77*100</f>
        <v>26.59292234363056</v>
      </c>
      <c r="E66" s="37">
        <v>214.93716</v>
      </c>
      <c r="F66" s="37">
        <f>E66/E77*100</f>
        <v>9.122987910293858</v>
      </c>
      <c r="G66" s="37">
        <v>529</v>
      </c>
      <c r="H66" s="37">
        <f>G66/G77*100</f>
        <v>11.062317022166459</v>
      </c>
      <c r="I66" s="37">
        <v>17.43005</v>
      </c>
      <c r="J66" s="37">
        <f>I66/I77*100</f>
        <v>0.9004091963202515</v>
      </c>
      <c r="K66" s="37">
        <v>6443</v>
      </c>
      <c r="L66" s="37">
        <f>K66/K77*100</f>
        <v>23.84441730505903</v>
      </c>
      <c r="M66" s="37">
        <v>232.36721</v>
      </c>
      <c r="N66" s="37">
        <f>M66/M77*100</f>
        <v>5.414229379847275</v>
      </c>
    </row>
    <row r="67" spans="1:14" ht="12">
      <c r="A67" s="40"/>
      <c r="B67" s="9" t="s">
        <v>4</v>
      </c>
      <c r="C67" s="37">
        <v>9141</v>
      </c>
      <c r="D67" s="37">
        <f>C67/C77*100</f>
        <v>41.10346688250371</v>
      </c>
      <c r="E67" s="37">
        <v>655.88229</v>
      </c>
      <c r="F67" s="37">
        <f>E67/E77*100</f>
        <v>27.83886323912464</v>
      </c>
      <c r="G67" s="37">
        <v>1081</v>
      </c>
      <c r="H67" s="37">
        <f>G67/G77*100</f>
        <v>22.6056043496445</v>
      </c>
      <c r="I67" s="37">
        <v>81.79992</v>
      </c>
      <c r="J67" s="37">
        <f>I67/I77*100</f>
        <v>4.225656279027361</v>
      </c>
      <c r="K67" s="37">
        <v>10222</v>
      </c>
      <c r="L67" s="37">
        <f>K67/K77*100</f>
        <v>37.82983605343992</v>
      </c>
      <c r="M67" s="37">
        <v>737.6822099999999</v>
      </c>
      <c r="N67" s="37">
        <f>M67/M77*100</f>
        <v>17.1882284698115</v>
      </c>
    </row>
    <row r="68" spans="1:14" ht="12">
      <c r="A68" s="40"/>
      <c r="B68" s="9" t="s">
        <v>5</v>
      </c>
      <c r="C68" s="37">
        <v>3574</v>
      </c>
      <c r="D68" s="37">
        <f>C68/C77*100</f>
        <v>16.070866495795674</v>
      </c>
      <c r="E68" s="37">
        <v>432.35433</v>
      </c>
      <c r="F68" s="37">
        <f>E68/E77*100</f>
        <v>18.351239616049646</v>
      </c>
      <c r="G68" s="37">
        <v>860</v>
      </c>
      <c r="H68" s="37">
        <f>G68/G77*100</f>
        <v>17.984107068172314</v>
      </c>
      <c r="I68" s="37">
        <v>105.3494</v>
      </c>
      <c r="J68" s="37">
        <f>I68/I77*100</f>
        <v>5.442185684310757</v>
      </c>
      <c r="K68" s="37">
        <v>4434</v>
      </c>
      <c r="L68" s="37">
        <f>K68/K77*100</f>
        <v>16.409459309426</v>
      </c>
      <c r="M68" s="37">
        <v>537.70373</v>
      </c>
      <c r="N68" s="37">
        <f>M68/M77*100</f>
        <v>12.528666728061443</v>
      </c>
    </row>
    <row r="69" spans="1:14" ht="12">
      <c r="A69" s="40"/>
      <c r="B69" s="9" t="s">
        <v>6</v>
      </c>
      <c r="C69" s="37">
        <v>1569</v>
      </c>
      <c r="D69" s="37">
        <f>C69/C77*100</f>
        <v>7.055173344125186</v>
      </c>
      <c r="E69" s="37">
        <v>269.10492999999997</v>
      </c>
      <c r="F69" s="37">
        <f>E69/E77*100</f>
        <v>11.422133906442584</v>
      </c>
      <c r="G69" s="37">
        <v>565</v>
      </c>
      <c r="H69" s="37">
        <f>G69/G77*100</f>
        <v>11.815140108741112</v>
      </c>
      <c r="I69" s="37">
        <v>98.20294</v>
      </c>
      <c r="J69" s="37">
        <f>I69/I77*100</f>
        <v>5.07301070746704</v>
      </c>
      <c r="K69" s="37">
        <v>2134</v>
      </c>
      <c r="L69" s="37">
        <f>K69/K77*100</f>
        <v>7.897561156137818</v>
      </c>
      <c r="M69" s="37">
        <v>367.30787</v>
      </c>
      <c r="N69" s="37">
        <f>M69/M77*100</f>
        <v>8.558389375175281</v>
      </c>
    </row>
    <row r="70" spans="1:14" ht="12">
      <c r="A70" s="40"/>
      <c r="B70" s="9" t="s">
        <v>7</v>
      </c>
      <c r="C70" s="37">
        <v>1134</v>
      </c>
      <c r="D70" s="37">
        <f>C70/C77*100</f>
        <v>5.099150141643059</v>
      </c>
      <c r="E70" s="37">
        <v>273.39882</v>
      </c>
      <c r="F70" s="37">
        <f>E70/E77*100</f>
        <v>11.604387671022577</v>
      </c>
      <c r="G70" s="37">
        <v>620</v>
      </c>
      <c r="H70" s="37">
        <f>G70/G77*100</f>
        <v>12.965286491007946</v>
      </c>
      <c r="I70" s="37">
        <v>150.91926</v>
      </c>
      <c r="J70" s="37">
        <f>I70/I77*100</f>
        <v>7.796253573905243</v>
      </c>
      <c r="K70" s="37">
        <v>1754</v>
      </c>
      <c r="L70" s="37">
        <f>K70/K77*100</f>
        <v>6.4912475482032495</v>
      </c>
      <c r="M70" s="37">
        <v>424.31808</v>
      </c>
      <c r="N70" s="37">
        <f>M70/M77*100</f>
        <v>9.8867452732956</v>
      </c>
    </row>
    <row r="71" spans="1:14" ht="12">
      <c r="A71" s="40"/>
      <c r="B71" s="9" t="s">
        <v>8</v>
      </c>
      <c r="C71" s="37">
        <v>588</v>
      </c>
      <c r="D71" s="37">
        <f>C71/C77*100</f>
        <v>2.644003777148253</v>
      </c>
      <c r="E71" s="37">
        <v>218.61013000000003</v>
      </c>
      <c r="F71" s="37">
        <f>E71/E77*100</f>
        <v>9.278886782805584</v>
      </c>
      <c r="G71" s="37">
        <v>525</v>
      </c>
      <c r="H71" s="37">
        <f>G71/G77*100</f>
        <v>10.97867001254705</v>
      </c>
      <c r="I71" s="37">
        <v>202.7328</v>
      </c>
      <c r="J71" s="37">
        <f>I71/I77*100</f>
        <v>10.4728602336628</v>
      </c>
      <c r="K71" s="37">
        <v>1113</v>
      </c>
      <c r="L71" s="37">
        <f>K71/K77*100</f>
        <v>4.119018541134674</v>
      </c>
      <c r="M71" s="37">
        <v>421.34293</v>
      </c>
      <c r="N71" s="37">
        <f>M71/M77*100</f>
        <v>9.8174233386756</v>
      </c>
    </row>
    <row r="72" spans="1:14" ht="12">
      <c r="A72" s="40"/>
      <c r="B72" s="9" t="s">
        <v>9</v>
      </c>
      <c r="C72" s="37">
        <v>252</v>
      </c>
      <c r="D72" s="37">
        <f>C72/C77*100</f>
        <v>1.13314447592068</v>
      </c>
      <c r="E72" s="37">
        <v>166.53343999999998</v>
      </c>
      <c r="F72" s="37">
        <f>E72/E77*100</f>
        <v>7.068496484180063</v>
      </c>
      <c r="G72" s="37">
        <v>364</v>
      </c>
      <c r="H72" s="37">
        <f>G72/G77*100</f>
        <v>7.611877875365956</v>
      </c>
      <c r="I72" s="37">
        <v>255.23570999999998</v>
      </c>
      <c r="J72" s="37">
        <f>I72/I77*100</f>
        <v>13.1850786723692</v>
      </c>
      <c r="K72" s="37">
        <v>616</v>
      </c>
      <c r="L72" s="37">
        <f>K72/K77*100</f>
        <v>2.2797083749676177</v>
      </c>
      <c r="M72" s="37">
        <v>421.76914999999997</v>
      </c>
      <c r="N72" s="37">
        <f>M72/M77*100</f>
        <v>9.827354399285563</v>
      </c>
    </row>
    <row r="73" spans="1:14" ht="12">
      <c r="A73" s="40"/>
      <c r="B73" s="9" t="s">
        <v>10</v>
      </c>
      <c r="C73" s="37">
        <v>52</v>
      </c>
      <c r="D73" s="37">
        <f>C73/C77*100</f>
        <v>0.23382346328521966</v>
      </c>
      <c r="E73" s="37">
        <v>70.39450000000001</v>
      </c>
      <c r="F73" s="37">
        <f>E73/E77*100</f>
        <v>2.9878880527275093</v>
      </c>
      <c r="G73" s="37">
        <v>140</v>
      </c>
      <c r="H73" s="37">
        <f>G73/G77*100</f>
        <v>2.9276453366792135</v>
      </c>
      <c r="I73" s="37">
        <v>195.63866</v>
      </c>
      <c r="J73" s="37">
        <f>I73/I77*100</f>
        <v>10.106388026412484</v>
      </c>
      <c r="K73" s="37">
        <v>192</v>
      </c>
      <c r="L73" s="37">
        <f>K73/K77*100</f>
        <v>0.7105584545353614</v>
      </c>
      <c r="M73" s="37">
        <v>266.03316</v>
      </c>
      <c r="N73" s="37">
        <f>M73/M77*100</f>
        <v>6.1986566473196065</v>
      </c>
    </row>
    <row r="74" spans="1:14" ht="12">
      <c r="A74" s="40"/>
      <c r="B74" s="9" t="s">
        <v>11</v>
      </c>
      <c r="C74" s="37">
        <v>12</v>
      </c>
      <c r="D74" s="37">
        <f>C74/C77*100</f>
        <v>0.05395926075812762</v>
      </c>
      <c r="E74" s="37">
        <v>30.989800000000002</v>
      </c>
      <c r="F74" s="37">
        <f>E74/E77*100</f>
        <v>1.3153591996024543</v>
      </c>
      <c r="G74" s="37">
        <v>69</v>
      </c>
      <c r="H74" s="37">
        <f>G74/G77*100</f>
        <v>1.4429109159347553</v>
      </c>
      <c r="I74" s="37">
        <v>206.67895</v>
      </c>
      <c r="J74" s="37">
        <f>I74/I77*100</f>
        <v>10.676712187619279</v>
      </c>
      <c r="K74" s="37">
        <v>81</v>
      </c>
      <c r="L74" s="37">
        <f>K74/K77*100</f>
        <v>0.2997668480071056</v>
      </c>
      <c r="M74" s="37">
        <v>237.66875</v>
      </c>
      <c r="N74" s="37">
        <f>M74/M77*100</f>
        <v>5.537756936194126</v>
      </c>
    </row>
    <row r="75" spans="1:14" ht="12">
      <c r="A75" s="40"/>
      <c r="B75" s="9" t="s">
        <v>12</v>
      </c>
      <c r="C75" s="37">
        <v>2</v>
      </c>
      <c r="D75" s="37">
        <f>C75/C77*100</f>
        <v>0.008993210126354602</v>
      </c>
      <c r="E75" s="37">
        <v>13.15325</v>
      </c>
      <c r="F75" s="37">
        <f>E75/E77*100</f>
        <v>0.5582884817640313</v>
      </c>
      <c r="G75" s="37">
        <v>16</v>
      </c>
      <c r="H75" s="37">
        <f>G75/G77*100</f>
        <v>0.3345880384776244</v>
      </c>
      <c r="I75" s="37">
        <v>113.60020000000002</v>
      </c>
      <c r="J75" s="37">
        <f>I75/I77*100</f>
        <v>5.868409143050068</v>
      </c>
      <c r="K75" s="37">
        <v>18</v>
      </c>
      <c r="L75" s="37">
        <f>K75/K77*100</f>
        <v>0.06661485511269012</v>
      </c>
      <c r="M75" s="37">
        <v>126.75345</v>
      </c>
      <c r="N75" s="37">
        <f>M75/M77*100</f>
        <v>2.9533954166209706</v>
      </c>
    </row>
    <row r="76" spans="1:14" ht="12">
      <c r="A76" s="40"/>
      <c r="B76" s="9" t="s">
        <v>13</v>
      </c>
      <c r="C76" s="37">
        <v>1</v>
      </c>
      <c r="D76" s="37">
        <f>C76/C77*100</f>
        <v>0.004496605063177301</v>
      </c>
      <c r="E76" s="37">
        <v>10.63658</v>
      </c>
      <c r="F76" s="37">
        <f>E76/E77*100</f>
        <v>0.45146865598704966</v>
      </c>
      <c r="G76" s="37">
        <v>13</v>
      </c>
      <c r="H76" s="37">
        <f>G76/G77*100</f>
        <v>0.27185278126306983</v>
      </c>
      <c r="I76" s="37">
        <v>508.2042</v>
      </c>
      <c r="J76" s="37">
        <f>I76/I77*100</f>
        <v>26.25303629585551</v>
      </c>
      <c r="K76" s="37">
        <v>14</v>
      </c>
      <c r="L76" s="37">
        <f>K76/K77*100</f>
        <v>0.05181155397653677</v>
      </c>
      <c r="M76" s="37">
        <v>518.84078</v>
      </c>
      <c r="N76" s="37">
        <f>M76/M77*100</f>
        <v>12.089154035713026</v>
      </c>
    </row>
    <row r="77" spans="1:14" ht="12">
      <c r="A77" s="41"/>
      <c r="B77" s="4" t="s">
        <v>14</v>
      </c>
      <c r="C77" s="37">
        <v>22239</v>
      </c>
      <c r="D77" s="37">
        <f>SUM(D66:D76)</f>
        <v>100</v>
      </c>
      <c r="E77" s="37">
        <v>2355.99523</v>
      </c>
      <c r="F77" s="37">
        <f>SUM(F66:F76)</f>
        <v>100</v>
      </c>
      <c r="G77" s="37">
        <v>4782</v>
      </c>
      <c r="H77" s="37">
        <f>SUM(H66:H76)</f>
        <v>100.00000000000001</v>
      </c>
      <c r="I77" s="37">
        <v>1935.7920900000001</v>
      </c>
      <c r="J77" s="37">
        <f>SUM(J66:J76)</f>
        <v>100</v>
      </c>
      <c r="K77" s="37">
        <v>27021</v>
      </c>
      <c r="L77" s="37">
        <f>SUM(L66:L76)</f>
        <v>99.99999999999999</v>
      </c>
      <c r="M77" s="37">
        <v>4291.78732</v>
      </c>
      <c r="N77" s="37">
        <f>SUM(N66:N76)</f>
        <v>99.99999999999999</v>
      </c>
    </row>
    <row r="78" spans="1:14" ht="12" customHeight="1">
      <c r="A78" s="39" t="s">
        <v>32</v>
      </c>
      <c r="B78" s="9" t="s">
        <v>16</v>
      </c>
      <c r="C78" s="37">
        <v>6346</v>
      </c>
      <c r="D78" s="37">
        <f>C78/C89*100</f>
        <v>21.34544231416078</v>
      </c>
      <c r="E78" s="37">
        <v>238.35781</v>
      </c>
      <c r="F78" s="37">
        <f>E78/E89*100</f>
        <v>6.21557939066313</v>
      </c>
      <c r="G78" s="37">
        <v>286</v>
      </c>
      <c r="H78" s="37">
        <f>G78/G89*100</f>
        <v>7.920243699806148</v>
      </c>
      <c r="I78" s="37">
        <v>8.505590000000002</v>
      </c>
      <c r="J78" s="37">
        <f>I78/I89*100</f>
        <v>0.36070215768428715</v>
      </c>
      <c r="K78" s="37">
        <v>6632</v>
      </c>
      <c r="L78" s="37">
        <f>K78/K89*100</f>
        <v>19.89142497225638</v>
      </c>
      <c r="M78" s="37">
        <v>246.8634</v>
      </c>
      <c r="N78" s="37">
        <f>M78/M89*100</f>
        <v>3.9862266865264986</v>
      </c>
    </row>
    <row r="79" spans="1:14" ht="12">
      <c r="A79" s="40"/>
      <c r="B79" s="9" t="s">
        <v>4</v>
      </c>
      <c r="C79" s="37">
        <v>12698</v>
      </c>
      <c r="D79" s="37">
        <f>C79/C89*100</f>
        <v>42.71106626303397</v>
      </c>
      <c r="E79" s="37">
        <v>902.4549900000001</v>
      </c>
      <c r="F79" s="37">
        <f>E79/E89*100</f>
        <v>23.533026406162655</v>
      </c>
      <c r="G79" s="37">
        <v>604</v>
      </c>
      <c r="H79" s="37">
        <f>G79/G89*100</f>
        <v>16.726668512877318</v>
      </c>
      <c r="I79" s="37">
        <v>46.74702</v>
      </c>
      <c r="J79" s="37">
        <f>I79/I89*100</f>
        <v>1.9824316689742298</v>
      </c>
      <c r="K79" s="37">
        <v>13302</v>
      </c>
      <c r="L79" s="37">
        <f>K79/K89*100</f>
        <v>39.896823730541975</v>
      </c>
      <c r="M79" s="37">
        <v>949.20201</v>
      </c>
      <c r="N79" s="37">
        <f>M79/M89*100</f>
        <v>15.327239206648665</v>
      </c>
    </row>
    <row r="80" spans="1:14" ht="12">
      <c r="A80" s="40"/>
      <c r="B80" s="9" t="s">
        <v>5</v>
      </c>
      <c r="C80" s="37">
        <v>4704</v>
      </c>
      <c r="D80" s="37">
        <f>C80/C89*100</f>
        <v>15.822401614530776</v>
      </c>
      <c r="E80" s="37">
        <v>569.80732</v>
      </c>
      <c r="F80" s="37">
        <f>E80/E89*100</f>
        <v>14.858680883336655</v>
      </c>
      <c r="G80" s="37">
        <v>575</v>
      </c>
      <c r="H80" s="37">
        <f>G80/G89*100</f>
        <v>15.92356687898089</v>
      </c>
      <c r="I80" s="37">
        <v>71.14332</v>
      </c>
      <c r="J80" s="37">
        <f>I80/I89*100</f>
        <v>3.0170216326937576</v>
      </c>
      <c r="K80" s="37">
        <v>5279</v>
      </c>
      <c r="L80" s="37">
        <f>K80/K89*100</f>
        <v>15.833358327584657</v>
      </c>
      <c r="M80" s="37">
        <v>640.9506399999999</v>
      </c>
      <c r="N80" s="37">
        <f>M80/M89*100</f>
        <v>10.349750290704245</v>
      </c>
    </row>
    <row r="81" spans="1:14" ht="12">
      <c r="A81" s="40"/>
      <c r="B81" s="9" t="s">
        <v>6</v>
      </c>
      <c r="C81" s="37">
        <v>2276</v>
      </c>
      <c r="D81" s="37">
        <f>C81/C89*100</f>
        <v>7.65556676757484</v>
      </c>
      <c r="E81" s="37">
        <v>391.04825</v>
      </c>
      <c r="F81" s="37">
        <f>E81/E89*100</f>
        <v>10.19723852746794</v>
      </c>
      <c r="G81" s="37">
        <v>413</v>
      </c>
      <c r="H81" s="37">
        <f>G81/G89*100</f>
        <v>11.43727499307671</v>
      </c>
      <c r="I81" s="37">
        <v>71.51277</v>
      </c>
      <c r="J81" s="37">
        <f>I81/I89*100</f>
        <v>3.032689142197091</v>
      </c>
      <c r="K81" s="37">
        <v>2689</v>
      </c>
      <c r="L81" s="37">
        <f>K81/K89*100</f>
        <v>8.065145016646172</v>
      </c>
      <c r="M81" s="37">
        <v>462.56102</v>
      </c>
      <c r="N81" s="37">
        <f>M81/M89*100</f>
        <v>7.469203948705711</v>
      </c>
    </row>
    <row r="82" spans="1:14" ht="12">
      <c r="A82" s="40"/>
      <c r="B82" s="9" t="s">
        <v>7</v>
      </c>
      <c r="C82" s="37">
        <v>1718</v>
      </c>
      <c r="D82" s="37">
        <f>C82/C89*100</f>
        <v>5.778674739320552</v>
      </c>
      <c r="E82" s="37">
        <v>414.22339999999997</v>
      </c>
      <c r="F82" s="37">
        <f>E82/E89*100</f>
        <v>10.801569405971675</v>
      </c>
      <c r="G82" s="37">
        <v>477</v>
      </c>
      <c r="H82" s="37">
        <f>G82/G89*100</f>
        <v>13.209637219606757</v>
      </c>
      <c r="I82" s="37">
        <v>117.3903</v>
      </c>
      <c r="J82" s="37">
        <f>I82/I89*100</f>
        <v>4.978247776016215</v>
      </c>
      <c r="K82" s="37">
        <v>2195</v>
      </c>
      <c r="L82" s="37">
        <f>K82/K89*100</f>
        <v>6.583485798266399</v>
      </c>
      <c r="M82" s="37">
        <v>531.6137</v>
      </c>
      <c r="N82" s="37">
        <f>M82/M89*100</f>
        <v>8.58423208083131</v>
      </c>
    </row>
    <row r="83" spans="1:14" ht="12">
      <c r="A83" s="40"/>
      <c r="B83" s="9" t="s">
        <v>8</v>
      </c>
      <c r="C83" s="37">
        <v>1163</v>
      </c>
      <c r="D83" s="37">
        <f>C83/C89*100</f>
        <v>3.911873528422469</v>
      </c>
      <c r="E83" s="37">
        <v>437.21132</v>
      </c>
      <c r="F83" s="37">
        <f>E83/E89*100</f>
        <v>11.401017948422258</v>
      </c>
      <c r="G83" s="37">
        <v>523</v>
      </c>
      <c r="H83" s="37">
        <f>G83/G89*100</f>
        <v>14.483522569925228</v>
      </c>
      <c r="I83" s="37">
        <v>199.66771000000003</v>
      </c>
      <c r="J83" s="37">
        <f>I83/I89*100</f>
        <v>8.467440097263154</v>
      </c>
      <c r="K83" s="37">
        <v>1686</v>
      </c>
      <c r="L83" s="37">
        <f>K83/K89*100</f>
        <v>5.056836927506674</v>
      </c>
      <c r="M83" s="37">
        <v>636.87903</v>
      </c>
      <c r="N83" s="37">
        <f>M83/M89*100</f>
        <v>10.284003969300876</v>
      </c>
    </row>
    <row r="84" spans="1:14" ht="12">
      <c r="A84" s="40"/>
      <c r="B84" s="9" t="s">
        <v>9</v>
      </c>
      <c r="C84" s="37">
        <v>595</v>
      </c>
      <c r="D84" s="37">
        <f>C84/C89*100</f>
        <v>2.001345442314161</v>
      </c>
      <c r="E84" s="37">
        <v>404.06964</v>
      </c>
      <c r="F84" s="37">
        <f>E84/E89*100</f>
        <v>10.536793095962201</v>
      </c>
      <c r="G84" s="37">
        <v>410</v>
      </c>
      <c r="H84" s="37">
        <f>G84/G89*100</f>
        <v>11.354195513708113</v>
      </c>
      <c r="I84" s="37">
        <v>283.9264</v>
      </c>
      <c r="J84" s="37">
        <f>I84/I89*100</f>
        <v>12.040653864521094</v>
      </c>
      <c r="K84" s="37">
        <v>1005</v>
      </c>
      <c r="L84" s="37">
        <f>K84/K89*100</f>
        <v>3.0143067094568248</v>
      </c>
      <c r="M84" s="37">
        <v>687.9960400000001</v>
      </c>
      <c r="N84" s="37">
        <f>M84/M89*100</f>
        <v>11.109415874822078</v>
      </c>
    </row>
    <row r="85" spans="1:14" ht="12">
      <c r="A85" s="40"/>
      <c r="B85" s="9" t="s">
        <v>10</v>
      </c>
      <c r="C85" s="37">
        <v>161</v>
      </c>
      <c r="D85" s="37">
        <f>C85/C89*100</f>
        <v>0.541540531449714</v>
      </c>
      <c r="E85" s="37">
        <v>221.35205000000002</v>
      </c>
      <c r="F85" s="37">
        <f>E85/E89*100</f>
        <v>5.772125696494001</v>
      </c>
      <c r="G85" s="37">
        <v>156</v>
      </c>
      <c r="H85" s="37">
        <f>G85/G89*100</f>
        <v>4.3201329271669895</v>
      </c>
      <c r="I85" s="37">
        <v>209.71073</v>
      </c>
      <c r="J85" s="37">
        <f>I85/I89*100</f>
        <v>8.89334106164851</v>
      </c>
      <c r="K85" s="37">
        <v>317</v>
      </c>
      <c r="L85" s="37">
        <f>K85/K89*100</f>
        <v>0.9507813202963319</v>
      </c>
      <c r="M85" s="37">
        <v>431.06278</v>
      </c>
      <c r="N85" s="37">
        <f>M85/M89*100</f>
        <v>6.960586126595926</v>
      </c>
    </row>
    <row r="86" spans="1:14" ht="12">
      <c r="A86" s="40"/>
      <c r="B86" s="9" t="s">
        <v>11</v>
      </c>
      <c r="C86" s="37">
        <v>57</v>
      </c>
      <c r="D86" s="37">
        <f>C86/C89*100</f>
        <v>0.19172552976791118</v>
      </c>
      <c r="E86" s="37">
        <v>160.3737</v>
      </c>
      <c r="F86" s="37">
        <f>E86/E89*100</f>
        <v>4.182013018681417</v>
      </c>
      <c r="G86" s="37">
        <v>95</v>
      </c>
      <c r="H86" s="37">
        <f>G86/G89*100</f>
        <v>2.6308501800055386</v>
      </c>
      <c r="I86" s="37">
        <v>291.77251</v>
      </c>
      <c r="J86" s="37">
        <f>I86/I89*100</f>
        <v>12.37338901945194</v>
      </c>
      <c r="K86" s="37">
        <v>152</v>
      </c>
      <c r="L86" s="37">
        <f>K86/K89*100</f>
        <v>0.45589514411685306</v>
      </c>
      <c r="M86" s="37">
        <v>452.14621</v>
      </c>
      <c r="N86" s="37">
        <f>M86/M89*100</f>
        <v>7.301030806971849</v>
      </c>
    </row>
    <row r="87" spans="1:14" ht="12">
      <c r="A87" s="40"/>
      <c r="B87" s="9" t="s">
        <v>12</v>
      </c>
      <c r="C87" s="37">
        <v>9</v>
      </c>
      <c r="D87" s="37">
        <f>C87/C89*100</f>
        <v>0.030272452068617558</v>
      </c>
      <c r="E87" s="37">
        <v>58.68704</v>
      </c>
      <c r="F87" s="37">
        <f>E87/E89*100</f>
        <v>1.5303629292575842</v>
      </c>
      <c r="G87" s="37">
        <v>47</v>
      </c>
      <c r="H87" s="37">
        <f>G87/G89*100</f>
        <v>1.3015785101080033</v>
      </c>
      <c r="I87" s="37">
        <v>309.27113</v>
      </c>
      <c r="J87" s="37">
        <f>I87/I89*100</f>
        <v>13.115464523972783</v>
      </c>
      <c r="K87" s="37">
        <v>56</v>
      </c>
      <c r="L87" s="37">
        <f>K87/K89*100</f>
        <v>0.1679613688851564</v>
      </c>
      <c r="M87" s="37">
        <v>367.95817</v>
      </c>
      <c r="N87" s="37">
        <f>M87/M89*100</f>
        <v>5.941604453229819</v>
      </c>
    </row>
    <row r="88" spans="1:14" ht="12">
      <c r="A88" s="40"/>
      <c r="B88" s="9" t="s">
        <v>13</v>
      </c>
      <c r="C88" s="37">
        <v>3</v>
      </c>
      <c r="D88" s="37">
        <f>C88/C89*100</f>
        <v>0.010090817356205853</v>
      </c>
      <c r="E88" s="37">
        <v>37.25907</v>
      </c>
      <c r="F88" s="37">
        <f>E88/E89*100</f>
        <v>0.9715926975804774</v>
      </c>
      <c r="G88" s="37">
        <v>25</v>
      </c>
      <c r="H88" s="37">
        <f>G88/G89*100</f>
        <v>0.6923289947382997</v>
      </c>
      <c r="I88" s="37">
        <v>748.41715</v>
      </c>
      <c r="J88" s="37">
        <f>I88/I89*100</f>
        <v>31.73861905557695</v>
      </c>
      <c r="K88" s="37">
        <v>28</v>
      </c>
      <c r="L88" s="37">
        <f>K88/K89*100</f>
        <v>0.0839806844425782</v>
      </c>
      <c r="M88" s="37">
        <v>785.6762200000001</v>
      </c>
      <c r="N88" s="37">
        <f>M88/M89*100</f>
        <v>12.686706555663028</v>
      </c>
    </row>
    <row r="89" spans="1:14" ht="12">
      <c r="A89" s="41"/>
      <c r="B89" s="4" t="s">
        <v>14</v>
      </c>
      <c r="C89" s="37">
        <v>29730</v>
      </c>
      <c r="D89" s="37">
        <f>SUM(D78:D88)</f>
        <v>99.99999999999999</v>
      </c>
      <c r="E89" s="37">
        <v>3834.84459</v>
      </c>
      <c r="F89" s="37">
        <f>SUM(F78:F88)</f>
        <v>99.99999999999997</v>
      </c>
      <c r="G89" s="37">
        <v>3611</v>
      </c>
      <c r="H89" s="37">
        <f>SUM(H78:H88)</f>
        <v>100</v>
      </c>
      <c r="I89" s="37">
        <v>2358.06463</v>
      </c>
      <c r="J89" s="37">
        <f>SUM(J78:J88)</f>
        <v>100.00000000000001</v>
      </c>
      <c r="K89" s="37">
        <v>33341</v>
      </c>
      <c r="L89" s="37">
        <f>SUM(L78:L88)</f>
        <v>100</v>
      </c>
      <c r="M89" s="37">
        <v>6192.90922</v>
      </c>
      <c r="N89" s="37">
        <f>SUM(N78:N88)</f>
        <v>100</v>
      </c>
    </row>
    <row r="90" spans="1:14" ht="12" customHeight="1">
      <c r="A90" s="39" t="s">
        <v>33</v>
      </c>
      <c r="B90" s="9" t="s">
        <v>16</v>
      </c>
      <c r="C90" s="37">
        <v>6870</v>
      </c>
      <c r="D90" s="37">
        <f>C90/C101*100</f>
        <v>22.794386011480142</v>
      </c>
      <c r="E90" s="37">
        <v>259.39444999999995</v>
      </c>
      <c r="F90" s="37">
        <f>E90/E101*100</f>
        <v>6.767900800301561</v>
      </c>
      <c r="G90" s="37">
        <v>317</v>
      </c>
      <c r="H90" s="37">
        <f>G90/G101*100</f>
        <v>7.220956719817767</v>
      </c>
      <c r="I90" s="37">
        <v>9.264180000000001</v>
      </c>
      <c r="J90" s="37">
        <f>I90/I101*100</f>
        <v>0.10083157977972149</v>
      </c>
      <c r="K90" s="37">
        <v>7187</v>
      </c>
      <c r="L90" s="37">
        <f>K90/K101*100</f>
        <v>20.8143879058183</v>
      </c>
      <c r="M90" s="37">
        <v>268.65862999999996</v>
      </c>
      <c r="N90" s="37">
        <f>M90/M101*100</f>
        <v>2.0633522411686287</v>
      </c>
    </row>
    <row r="91" spans="1:14" ht="12">
      <c r="A91" s="40"/>
      <c r="B91" s="9" t="s">
        <v>4</v>
      </c>
      <c r="C91" s="37">
        <v>13644</v>
      </c>
      <c r="D91" s="37">
        <f>C91/C101*100</f>
        <v>45.27024785162082</v>
      </c>
      <c r="E91" s="37">
        <v>963.0811299999999</v>
      </c>
      <c r="F91" s="37">
        <f>E91/E101*100</f>
        <v>25.127899037478763</v>
      </c>
      <c r="G91" s="37">
        <v>574</v>
      </c>
      <c r="H91" s="37">
        <f>G91/G101*100</f>
        <v>13.075170842824601</v>
      </c>
      <c r="I91" s="37">
        <v>42.53968000000001</v>
      </c>
      <c r="J91" s="37">
        <f>I91/I101*100</f>
        <v>0.46300300055955546</v>
      </c>
      <c r="K91" s="37">
        <v>14218</v>
      </c>
      <c r="L91" s="37">
        <f>K91/K101*100</f>
        <v>41.17698166758377</v>
      </c>
      <c r="M91" s="37">
        <v>1005.62081</v>
      </c>
      <c r="N91" s="37">
        <f>M91/M101*100</f>
        <v>7.723369809781699</v>
      </c>
    </row>
    <row r="92" spans="1:14" ht="12">
      <c r="A92" s="40"/>
      <c r="B92" s="9" t="s">
        <v>5</v>
      </c>
      <c r="C92" s="37">
        <v>4485</v>
      </c>
      <c r="D92" s="37">
        <f>C92/C101*100</f>
        <v>14.88105112976542</v>
      </c>
      <c r="E92" s="37">
        <v>540.71672</v>
      </c>
      <c r="F92" s="37">
        <f>E92/E101*100</f>
        <v>14.107923750968599</v>
      </c>
      <c r="G92" s="37">
        <v>532</v>
      </c>
      <c r="H92" s="37">
        <f>G92/G101*100</f>
        <v>12.118451025056947</v>
      </c>
      <c r="I92" s="37">
        <v>65.75346</v>
      </c>
      <c r="J92" s="37">
        <f>I92/I101*100</f>
        <v>0.7156623951372625</v>
      </c>
      <c r="K92" s="37">
        <v>5017</v>
      </c>
      <c r="L92" s="37">
        <f>K92/K101*100</f>
        <v>14.529815517391178</v>
      </c>
      <c r="M92" s="37">
        <v>606.47018</v>
      </c>
      <c r="N92" s="37">
        <f>M92/M101*100</f>
        <v>4.6578127979917925</v>
      </c>
    </row>
    <row r="93" spans="1:14" ht="12">
      <c r="A93" s="40"/>
      <c r="B93" s="9" t="s">
        <v>6</v>
      </c>
      <c r="C93" s="37">
        <v>1876</v>
      </c>
      <c r="D93" s="37">
        <f>C93/C101*100</f>
        <v>6.224493181591957</v>
      </c>
      <c r="E93" s="37">
        <v>321.85086</v>
      </c>
      <c r="F93" s="37">
        <f>E93/E101*100</f>
        <v>8.397460674165336</v>
      </c>
      <c r="G93" s="37">
        <v>365</v>
      </c>
      <c r="H93" s="37">
        <f>G93/G101*100</f>
        <v>8.314350797266515</v>
      </c>
      <c r="I93" s="37">
        <v>63.282050000000005</v>
      </c>
      <c r="J93" s="37">
        <f>I93/I101*100</f>
        <v>0.6887635034292645</v>
      </c>
      <c r="K93" s="37">
        <v>2241</v>
      </c>
      <c r="L93" s="37">
        <f>K93/K101*100</f>
        <v>6.490196646297315</v>
      </c>
      <c r="M93" s="37">
        <v>385.13291</v>
      </c>
      <c r="N93" s="37">
        <f>M93/M101*100</f>
        <v>2.957898106590865</v>
      </c>
    </row>
    <row r="94" spans="1:14" ht="12">
      <c r="A94" s="40"/>
      <c r="B94" s="9" t="s">
        <v>7</v>
      </c>
      <c r="C94" s="37">
        <v>1430</v>
      </c>
      <c r="D94" s="37">
        <f>C94/C101*100</f>
        <v>4.7446829689107135</v>
      </c>
      <c r="E94" s="37">
        <v>344.7942</v>
      </c>
      <c r="F94" s="37">
        <f>E94/E101*100</f>
        <v>8.99607891425332</v>
      </c>
      <c r="G94" s="37">
        <v>442</v>
      </c>
      <c r="H94" s="37">
        <f>G94/G101*100</f>
        <v>10.068337129840547</v>
      </c>
      <c r="I94" s="37">
        <v>108.69174</v>
      </c>
      <c r="J94" s="37">
        <f>I94/I101*100</f>
        <v>1.1830037686235308</v>
      </c>
      <c r="K94" s="37">
        <v>1872</v>
      </c>
      <c r="L94" s="37">
        <f>K94/K101*100</f>
        <v>5.421529728633902</v>
      </c>
      <c r="M94" s="37">
        <v>453.48593999999997</v>
      </c>
      <c r="N94" s="37">
        <f>M94/M101*100</f>
        <v>3.4828631063795057</v>
      </c>
    </row>
    <row r="95" spans="1:14" ht="12">
      <c r="A95" s="40"/>
      <c r="B95" s="9" t="s">
        <v>8</v>
      </c>
      <c r="C95" s="37">
        <v>1006</v>
      </c>
      <c r="D95" s="37">
        <f>C95/C101*100</f>
        <v>3.337867878828096</v>
      </c>
      <c r="E95" s="37">
        <v>379.64561</v>
      </c>
      <c r="F95" s="37">
        <f>E95/E101*100</f>
        <v>9.905392454425971</v>
      </c>
      <c r="G95" s="37">
        <v>612</v>
      </c>
      <c r="H95" s="37">
        <f>G95/G101*100</f>
        <v>13.940774487471527</v>
      </c>
      <c r="I95" s="37">
        <v>232.82695999999999</v>
      </c>
      <c r="J95" s="37">
        <f>I95/I101*100</f>
        <v>2.534094781417245</v>
      </c>
      <c r="K95" s="37">
        <v>1618</v>
      </c>
      <c r="L95" s="37">
        <f>K95/K101*100</f>
        <v>4.685916186394046</v>
      </c>
      <c r="M95" s="37">
        <v>612.4725699999999</v>
      </c>
      <c r="N95" s="37">
        <f>M95/M101*100</f>
        <v>4.703912358831762</v>
      </c>
    </row>
    <row r="96" spans="1:14" ht="12">
      <c r="A96" s="40"/>
      <c r="B96" s="9" t="s">
        <v>9</v>
      </c>
      <c r="C96" s="37">
        <v>530</v>
      </c>
      <c r="D96" s="37">
        <f>C96/C101*100</f>
        <v>1.7585188626032713</v>
      </c>
      <c r="E96" s="37">
        <v>357.8549</v>
      </c>
      <c r="F96" s="37">
        <f>E96/E101*100</f>
        <v>9.336847662322134</v>
      </c>
      <c r="G96" s="37">
        <v>555</v>
      </c>
      <c r="H96" s="37">
        <f>G96/G101*100</f>
        <v>12.64236902050114</v>
      </c>
      <c r="I96" s="37">
        <v>392.23125999999996</v>
      </c>
      <c r="J96" s="37">
        <f>I96/I101*100</f>
        <v>4.269055392359677</v>
      </c>
      <c r="K96" s="37">
        <v>1085</v>
      </c>
      <c r="L96" s="37">
        <f>K96/K101*100</f>
        <v>3.1422861942135594</v>
      </c>
      <c r="M96" s="37">
        <v>750.0861600000001</v>
      </c>
      <c r="N96" s="37">
        <f>M96/M101*100</f>
        <v>5.760812371095509</v>
      </c>
    </row>
    <row r="97" spans="1:14" ht="12">
      <c r="A97" s="40"/>
      <c r="B97" s="9" t="s">
        <v>10</v>
      </c>
      <c r="C97" s="37">
        <v>194</v>
      </c>
      <c r="D97" s="37">
        <f>C97/C101*100</f>
        <v>0.6436842629151598</v>
      </c>
      <c r="E97" s="37">
        <v>274.33739</v>
      </c>
      <c r="F97" s="37">
        <f>E97/E101*100</f>
        <v>7.157779363951859</v>
      </c>
      <c r="G97" s="37">
        <v>405</v>
      </c>
      <c r="H97" s="37">
        <f>G97/G101*100</f>
        <v>9.225512528473805</v>
      </c>
      <c r="I97" s="37">
        <v>588.85847</v>
      </c>
      <c r="J97" s="37">
        <f>I97/I101*100</f>
        <v>6.409151138769942</v>
      </c>
      <c r="K97" s="37">
        <v>599</v>
      </c>
      <c r="L97" s="37">
        <f>K97/K101*100</f>
        <v>1.7347736685105273</v>
      </c>
      <c r="M97" s="37">
        <v>863.19586</v>
      </c>
      <c r="N97" s="37">
        <f>M97/M101*100</f>
        <v>6.629517586308253</v>
      </c>
    </row>
    <row r="98" spans="1:14" ht="12">
      <c r="A98" s="40"/>
      <c r="B98" s="9" t="s">
        <v>11</v>
      </c>
      <c r="C98" s="37">
        <v>81</v>
      </c>
      <c r="D98" s="37">
        <f>C98/C101*100</f>
        <v>0.2687547695676698</v>
      </c>
      <c r="E98" s="37">
        <v>226.38031999999998</v>
      </c>
      <c r="F98" s="37">
        <f>E98/E101*100</f>
        <v>5.906524017381728</v>
      </c>
      <c r="G98" s="37">
        <v>294</v>
      </c>
      <c r="H98" s="37">
        <f>G98/G101*100</f>
        <v>6.697038724373576</v>
      </c>
      <c r="I98" s="37">
        <v>943.0349000000001</v>
      </c>
      <c r="J98" s="37">
        <f>I98/I101*100</f>
        <v>10.264016756411433</v>
      </c>
      <c r="K98" s="37">
        <v>375</v>
      </c>
      <c r="L98" s="37">
        <f>K98/K101*100</f>
        <v>1.086043615511599</v>
      </c>
      <c r="M98" s="37">
        <v>1169.4152199999999</v>
      </c>
      <c r="N98" s="37">
        <f>M98/M101*100</f>
        <v>8.981343778324579</v>
      </c>
    </row>
    <row r="99" spans="1:14" ht="12">
      <c r="A99" s="40"/>
      <c r="B99" s="9" t="s">
        <v>12</v>
      </c>
      <c r="C99" s="37">
        <v>20</v>
      </c>
      <c r="D99" s="37">
        <f>C99/C101*100</f>
        <v>0.0663592023623876</v>
      </c>
      <c r="E99" s="37">
        <v>123.39125</v>
      </c>
      <c r="F99" s="37">
        <f>E99/E101*100</f>
        <v>3.2194202290188176</v>
      </c>
      <c r="G99" s="37">
        <v>132</v>
      </c>
      <c r="H99" s="37">
        <f>G99/G101*100</f>
        <v>3.0068337129840543</v>
      </c>
      <c r="I99" s="37">
        <v>949.91694</v>
      </c>
      <c r="J99" s="37">
        <f>I99/I101*100</f>
        <v>10.338921061520704</v>
      </c>
      <c r="K99" s="37">
        <v>152</v>
      </c>
      <c r="L99" s="37">
        <f>K99/K101*100</f>
        <v>0.4402096788207015</v>
      </c>
      <c r="M99" s="37">
        <v>1073.3081900000002</v>
      </c>
      <c r="N99" s="37">
        <f>M99/M101*100</f>
        <v>8.243222483867891</v>
      </c>
    </row>
    <row r="100" spans="1:14" ht="12">
      <c r="A100" s="40"/>
      <c r="B100" s="9" t="s">
        <v>13</v>
      </c>
      <c r="C100" s="37">
        <v>3</v>
      </c>
      <c r="D100" s="37">
        <f>C100/C101*100</f>
        <v>0.00995388035435814</v>
      </c>
      <c r="E100" s="37">
        <v>41.26966</v>
      </c>
      <c r="F100" s="37">
        <f>E100/E101*100</f>
        <v>1.0767730957318995</v>
      </c>
      <c r="G100" s="37">
        <v>162</v>
      </c>
      <c r="H100" s="37">
        <f>G100/G101*100</f>
        <v>3.690205011389522</v>
      </c>
      <c r="I100" s="37">
        <v>5791.37667</v>
      </c>
      <c r="J100" s="37">
        <f>I100/I101*100</f>
        <v>63.033496621991645</v>
      </c>
      <c r="K100" s="37">
        <v>165</v>
      </c>
      <c r="L100" s="37">
        <f>K100/K101*100</f>
        <v>0.47785919082510353</v>
      </c>
      <c r="M100" s="37">
        <v>5832.64633</v>
      </c>
      <c r="N100" s="37">
        <f>M100/M101*100</f>
        <v>44.7958953596595</v>
      </c>
    </row>
    <row r="101" spans="1:14" ht="12">
      <c r="A101" s="41"/>
      <c r="B101" s="4" t="s">
        <v>14</v>
      </c>
      <c r="C101" s="37">
        <v>30139</v>
      </c>
      <c r="D101" s="37">
        <f>SUM(D90:D100)</f>
        <v>99.99999999999999</v>
      </c>
      <c r="E101" s="37">
        <v>3832.7164900000002</v>
      </c>
      <c r="F101" s="37">
        <f>SUM(F90:F100)</f>
        <v>99.99999999999999</v>
      </c>
      <c r="G101" s="37">
        <v>4390</v>
      </c>
      <c r="H101" s="37">
        <f>SUM(H90:H100)</f>
        <v>99.99999999999999</v>
      </c>
      <c r="I101" s="37">
        <v>9187.776310000001</v>
      </c>
      <c r="J101" s="37">
        <f>SUM(J90:J100)</f>
        <v>99.99999999999999</v>
      </c>
      <c r="K101" s="37">
        <v>34529</v>
      </c>
      <c r="L101" s="37">
        <f>SUM(L90:L100)</f>
        <v>100</v>
      </c>
      <c r="M101" s="37">
        <v>13020.492800000002</v>
      </c>
      <c r="N101" s="37">
        <f>SUM(N90:N100)</f>
        <v>99.99999999999997</v>
      </c>
    </row>
    <row r="102" spans="1:14" ht="12" customHeight="1">
      <c r="A102" s="39" t="s">
        <v>34</v>
      </c>
      <c r="B102" s="9" t="s">
        <v>16</v>
      </c>
      <c r="C102" s="37">
        <v>7561</v>
      </c>
      <c r="D102" s="37">
        <f>C102/C113*100</f>
        <v>18.096742538474427</v>
      </c>
      <c r="E102" s="37">
        <v>290.46698000000004</v>
      </c>
      <c r="F102" s="37">
        <f>E102/E113*100</f>
        <v>5.089821003536203</v>
      </c>
      <c r="G102" s="37">
        <v>292</v>
      </c>
      <c r="H102" s="37">
        <f>G102/G113*100</f>
        <v>7.537429013939081</v>
      </c>
      <c r="I102" s="37">
        <v>8.27215</v>
      </c>
      <c r="J102" s="37">
        <f>I102/I113*100</f>
        <v>0.13467709307872275</v>
      </c>
      <c r="K102" s="37">
        <v>7853</v>
      </c>
      <c r="L102" s="37">
        <f>K102/K113*100</f>
        <v>17.200744715803307</v>
      </c>
      <c r="M102" s="37">
        <v>298.73913000000005</v>
      </c>
      <c r="N102" s="37">
        <f>M102/M113*100</f>
        <v>2.5212114366605674</v>
      </c>
    </row>
    <row r="103" spans="1:14" ht="12">
      <c r="A103" s="40"/>
      <c r="B103" s="9" t="s">
        <v>4</v>
      </c>
      <c r="C103" s="37">
        <v>17737</v>
      </c>
      <c r="D103" s="37">
        <f>C103/C113*100</f>
        <v>42.45231085900289</v>
      </c>
      <c r="E103" s="37">
        <v>1245.57747</v>
      </c>
      <c r="F103" s="37">
        <f>E103/E113*100</f>
        <v>21.826117269293345</v>
      </c>
      <c r="G103" s="37">
        <v>570</v>
      </c>
      <c r="H103" s="37">
        <f>G103/G113*100</f>
        <v>14.713474445018068</v>
      </c>
      <c r="I103" s="37">
        <v>43.55646</v>
      </c>
      <c r="J103" s="37">
        <f>I103/I113*100</f>
        <v>0.7091333471467108</v>
      </c>
      <c r="K103" s="37">
        <v>18307</v>
      </c>
      <c r="L103" s="37">
        <f>K103/K113*100</f>
        <v>40.098565326908336</v>
      </c>
      <c r="M103" s="37">
        <v>1289.13393</v>
      </c>
      <c r="N103" s="37">
        <f>M103/M113*100</f>
        <v>10.879656801916719</v>
      </c>
    </row>
    <row r="104" spans="1:14" ht="12">
      <c r="A104" s="40"/>
      <c r="B104" s="9" t="s">
        <v>5</v>
      </c>
      <c r="C104" s="37">
        <v>6992</v>
      </c>
      <c r="D104" s="37">
        <f>C104/C113*100</f>
        <v>16.73487949067758</v>
      </c>
      <c r="E104" s="37">
        <v>851.66729</v>
      </c>
      <c r="F104" s="37">
        <f>E104/E113*100</f>
        <v>14.923672427987366</v>
      </c>
      <c r="G104" s="37">
        <v>544</v>
      </c>
      <c r="H104" s="37">
        <f>G104/G113*100</f>
        <v>14.042333505420753</v>
      </c>
      <c r="I104" s="37">
        <v>67.88607999999999</v>
      </c>
      <c r="J104" s="37">
        <f>I104/I113*100</f>
        <v>1.105238651971932</v>
      </c>
      <c r="K104" s="37">
        <v>7536</v>
      </c>
      <c r="L104" s="37">
        <f>K104/K113*100</f>
        <v>16.50640674624904</v>
      </c>
      <c r="M104" s="37">
        <v>919.55337</v>
      </c>
      <c r="N104" s="37">
        <f>M104/M113*100</f>
        <v>7.760578512308601</v>
      </c>
    </row>
    <row r="105" spans="1:14" ht="12">
      <c r="A105" s="40"/>
      <c r="B105" s="9" t="s">
        <v>6</v>
      </c>
      <c r="C105" s="37">
        <v>3538</v>
      </c>
      <c r="D105" s="37">
        <f>C105/C113*100</f>
        <v>8.467963907039085</v>
      </c>
      <c r="E105" s="37">
        <v>608.88805</v>
      </c>
      <c r="F105" s="37">
        <f>E105/E113*100</f>
        <v>10.669478457386798</v>
      </c>
      <c r="G105" s="37">
        <v>457</v>
      </c>
      <c r="H105" s="37">
        <f>G105/G113*100</f>
        <v>11.79659266907589</v>
      </c>
      <c r="I105" s="37">
        <v>79.26720999999999</v>
      </c>
      <c r="J105" s="37">
        <f>I105/I113*100</f>
        <v>1.2905323790381775</v>
      </c>
      <c r="K105" s="37">
        <v>3995</v>
      </c>
      <c r="L105" s="37">
        <f>K105/K113*100</f>
        <v>8.750410688862118</v>
      </c>
      <c r="M105" s="37">
        <v>688.15526</v>
      </c>
      <c r="N105" s="37">
        <f>M105/M113*100</f>
        <v>5.807692188532939</v>
      </c>
    </row>
    <row r="106" spans="1:14" ht="12">
      <c r="A106" s="40"/>
      <c r="B106" s="9" t="s">
        <v>7</v>
      </c>
      <c r="C106" s="37">
        <v>2933</v>
      </c>
      <c r="D106" s="37">
        <f>C106/C113*100</f>
        <v>7.019937292070558</v>
      </c>
      <c r="E106" s="37">
        <v>706.5646899999999</v>
      </c>
      <c r="F106" s="37">
        <f>E106/E113*100</f>
        <v>12.381055497320368</v>
      </c>
      <c r="G106" s="37">
        <v>514</v>
      </c>
      <c r="H106" s="37">
        <f>G106/G113*100</f>
        <v>13.267940113577698</v>
      </c>
      <c r="I106" s="37">
        <v>125.61172</v>
      </c>
      <c r="J106" s="37">
        <f>I106/I113*100</f>
        <v>2.0450573679416424</v>
      </c>
      <c r="K106" s="37">
        <v>3447</v>
      </c>
      <c r="L106" s="37">
        <f>K106/K113*100</f>
        <v>7.550104041178403</v>
      </c>
      <c r="M106" s="37">
        <v>832.17641</v>
      </c>
      <c r="N106" s="37">
        <f>M106/M113*100</f>
        <v>7.023159912834764</v>
      </c>
    </row>
    <row r="107" spans="1:14" ht="12">
      <c r="A107" s="40"/>
      <c r="B107" s="9" t="s">
        <v>8</v>
      </c>
      <c r="C107" s="37">
        <v>1793</v>
      </c>
      <c r="D107" s="37">
        <f>C107/C113*100</f>
        <v>4.291424331633997</v>
      </c>
      <c r="E107" s="37">
        <v>672.61723</v>
      </c>
      <c r="F107" s="37">
        <f>E107/E113*100</f>
        <v>11.78619788243862</v>
      </c>
      <c r="G107" s="37">
        <v>542</v>
      </c>
      <c r="H107" s="37">
        <f>G107/G113*100</f>
        <v>13.990707279297885</v>
      </c>
      <c r="I107" s="37">
        <v>206.60725999999997</v>
      </c>
      <c r="J107" s="37">
        <f>I107/I113*100</f>
        <v>3.3637283155842033</v>
      </c>
      <c r="K107" s="37">
        <v>2335</v>
      </c>
      <c r="L107" s="37">
        <f>K107/K113*100</f>
        <v>5.114445296243566</v>
      </c>
      <c r="M107" s="37">
        <v>879.22449</v>
      </c>
      <c r="N107" s="37">
        <f>M107/M113*100</f>
        <v>7.420222585437851</v>
      </c>
    </row>
    <row r="108" spans="1:14" ht="12">
      <c r="A108" s="40"/>
      <c r="B108" s="9" t="s">
        <v>9</v>
      </c>
      <c r="C108" s="37">
        <v>874</v>
      </c>
      <c r="D108" s="37">
        <f>C108/C113*100</f>
        <v>2.0918599363346977</v>
      </c>
      <c r="E108" s="37">
        <v>585.24785</v>
      </c>
      <c r="F108" s="37">
        <f>E108/E113*100</f>
        <v>10.255233827970411</v>
      </c>
      <c r="G108" s="37">
        <v>458</v>
      </c>
      <c r="H108" s="37">
        <f>G108/G113*100</f>
        <v>11.822405782137325</v>
      </c>
      <c r="I108" s="37">
        <v>315.50003</v>
      </c>
      <c r="J108" s="37">
        <f>I108/I113*100</f>
        <v>5.136588058322179</v>
      </c>
      <c r="K108" s="37">
        <v>1332</v>
      </c>
      <c r="L108" s="37">
        <f>K108/K113*100</f>
        <v>2.9175336764866935</v>
      </c>
      <c r="M108" s="37">
        <v>900.74788</v>
      </c>
      <c r="N108" s="37">
        <f>M108/M113*100</f>
        <v>7.601869418993622</v>
      </c>
    </row>
    <row r="109" spans="1:14" ht="12">
      <c r="A109" s="40"/>
      <c r="B109" s="9" t="s">
        <v>10</v>
      </c>
      <c r="C109" s="37">
        <v>237</v>
      </c>
      <c r="D109" s="37">
        <f>C109/C113*100</f>
        <v>0.5672434838802327</v>
      </c>
      <c r="E109" s="37">
        <v>322.04921</v>
      </c>
      <c r="F109" s="37">
        <f>E109/E113*100</f>
        <v>5.6432329527791465</v>
      </c>
      <c r="G109" s="37">
        <v>245</v>
      </c>
      <c r="H109" s="37">
        <f>G109/G113*100</f>
        <v>6.324212700051627</v>
      </c>
      <c r="I109" s="37">
        <v>331.35293999999993</v>
      </c>
      <c r="J109" s="37">
        <f>I109/I113*100</f>
        <v>5.394685872752358</v>
      </c>
      <c r="K109" s="37">
        <v>482</v>
      </c>
      <c r="L109" s="37">
        <f>K109/K113*100</f>
        <v>1.0557441682181579</v>
      </c>
      <c r="M109" s="37">
        <v>653.4021500000001</v>
      </c>
      <c r="N109" s="37">
        <f>M109/M113*100</f>
        <v>5.51439302015308</v>
      </c>
    </row>
    <row r="110" spans="1:14" ht="12">
      <c r="A110" s="40"/>
      <c r="B110" s="9" t="s">
        <v>11</v>
      </c>
      <c r="C110" s="37">
        <v>96</v>
      </c>
      <c r="D110" s="37">
        <f>C110/C113*100</f>
        <v>0.22976951245781574</v>
      </c>
      <c r="E110" s="37">
        <v>268.55438</v>
      </c>
      <c r="F110" s="37">
        <f>E110/E113*100</f>
        <v>4.705848919266633</v>
      </c>
      <c r="G110" s="37">
        <v>142</v>
      </c>
      <c r="H110" s="37">
        <f>G110/G113*100</f>
        <v>3.6654620547237995</v>
      </c>
      <c r="I110" s="37">
        <v>453.45936</v>
      </c>
      <c r="J110" s="37">
        <f>I110/I113*100</f>
        <v>7.3826742061178825</v>
      </c>
      <c r="K110" s="37">
        <v>238</v>
      </c>
      <c r="L110" s="37">
        <f>K110/K113*100</f>
        <v>0.52130106231519</v>
      </c>
      <c r="M110" s="37">
        <v>722.01374</v>
      </c>
      <c r="N110" s="37">
        <f>M110/M113*100</f>
        <v>6.093441119394266</v>
      </c>
    </row>
    <row r="111" spans="1:14" ht="12">
      <c r="A111" s="40"/>
      <c r="B111" s="9" t="s">
        <v>12</v>
      </c>
      <c r="C111" s="37">
        <v>17</v>
      </c>
      <c r="D111" s="37">
        <f>C111/C113*100</f>
        <v>0.04068835116440487</v>
      </c>
      <c r="E111" s="37">
        <v>112.55644</v>
      </c>
      <c r="F111" s="37">
        <f>E111/E113*100</f>
        <v>1.9723141418527588</v>
      </c>
      <c r="G111" s="37">
        <v>53</v>
      </c>
      <c r="H111" s="37">
        <f>G111/G113*100</f>
        <v>1.3680949922560661</v>
      </c>
      <c r="I111" s="37">
        <v>361.5104</v>
      </c>
      <c r="J111" s="37">
        <f>I111/I113*100</f>
        <v>5.885672985829111</v>
      </c>
      <c r="K111" s="37">
        <v>70</v>
      </c>
      <c r="L111" s="37">
        <f>K111/K113*100</f>
        <v>0.15332384185740883</v>
      </c>
      <c r="M111" s="37">
        <v>474.06684</v>
      </c>
      <c r="N111" s="37">
        <f>M111/M113*100</f>
        <v>4.0008911412091726</v>
      </c>
    </row>
    <row r="112" spans="1:14" ht="12">
      <c r="A112" s="40"/>
      <c r="B112" s="9" t="s">
        <v>13</v>
      </c>
      <c r="C112" s="37">
        <v>3</v>
      </c>
      <c r="D112" s="37">
        <f>C112/C113*100</f>
        <v>0.007180297264306742</v>
      </c>
      <c r="E112" s="37">
        <v>42.63153</v>
      </c>
      <c r="F112" s="37">
        <f>E112/E113*100</f>
        <v>0.7470276201683362</v>
      </c>
      <c r="G112" s="37">
        <v>57</v>
      </c>
      <c r="H112" s="37">
        <f>G112/G113*100</f>
        <v>1.471347444501807</v>
      </c>
      <c r="I112" s="37">
        <v>4149.186479999999</v>
      </c>
      <c r="J112" s="37">
        <f>I112/I113*100</f>
        <v>67.55201172221706</v>
      </c>
      <c r="K112" s="37">
        <v>60</v>
      </c>
      <c r="L112" s="37">
        <f>K112/K113*100</f>
        <v>0.13142043587777902</v>
      </c>
      <c r="M112" s="37">
        <v>4191.81801</v>
      </c>
      <c r="N112" s="37">
        <f>M112/M113*100</f>
        <v>35.37688386255841</v>
      </c>
    </row>
    <row r="113" spans="1:14" ht="12">
      <c r="A113" s="41"/>
      <c r="B113" s="4" t="s">
        <v>14</v>
      </c>
      <c r="C113" s="37">
        <v>41781</v>
      </c>
      <c r="D113" s="37">
        <f>SUM(D102:D112)</f>
        <v>100.00000000000001</v>
      </c>
      <c r="E113" s="37">
        <v>5706.8211200000005</v>
      </c>
      <c r="F113" s="37">
        <f>SUM(F102:F112)</f>
        <v>100</v>
      </c>
      <c r="G113" s="37">
        <v>3874</v>
      </c>
      <c r="H113" s="37">
        <f>SUM(H102:H112)</f>
        <v>100</v>
      </c>
      <c r="I113" s="37">
        <v>6142.2100900000005</v>
      </c>
      <c r="J113" s="37">
        <f>SUM(J102:J112)</f>
        <v>99.99999999999997</v>
      </c>
      <c r="K113" s="37">
        <v>45655</v>
      </c>
      <c r="L113" s="37">
        <f>SUM(L102:L112)</f>
        <v>100</v>
      </c>
      <c r="M113" s="37">
        <v>11849.031210000001</v>
      </c>
      <c r="N113" s="37">
        <f>SUM(N102:N112)</f>
        <v>99.99999999999997</v>
      </c>
    </row>
    <row r="114" spans="1:14" ht="12" customHeight="1">
      <c r="A114" s="39" t="s">
        <v>35</v>
      </c>
      <c r="B114" s="15" t="s">
        <v>16</v>
      </c>
      <c r="C114" s="37">
        <v>3292</v>
      </c>
      <c r="D114" s="37">
        <f>C114/C125*100</f>
        <v>8.956604543599509</v>
      </c>
      <c r="E114" s="37">
        <v>117.95143</v>
      </c>
      <c r="F114" s="37">
        <f>E114/E125*100</f>
        <v>1.9378850937218053</v>
      </c>
      <c r="G114" s="37">
        <v>175</v>
      </c>
      <c r="H114" s="37">
        <f>G114/G125*100</f>
        <v>5.654281098546042</v>
      </c>
      <c r="I114" s="37">
        <v>4.61946</v>
      </c>
      <c r="J114" s="37">
        <f>I114/I125*100</f>
        <v>0.21753671431811317</v>
      </c>
      <c r="K114" s="37">
        <v>3467</v>
      </c>
      <c r="L114" s="37">
        <f>K114/K125*100</f>
        <v>8.700125470514429</v>
      </c>
      <c r="M114" s="37">
        <v>122.57089</v>
      </c>
      <c r="N114" s="37">
        <f>M114/M125*100</f>
        <v>1.4929213399574404</v>
      </c>
    </row>
    <row r="115" spans="1:14" ht="12">
      <c r="A115" s="40"/>
      <c r="B115" s="9" t="s">
        <v>4</v>
      </c>
      <c r="C115" s="37">
        <v>13463</v>
      </c>
      <c r="D115" s="37">
        <f>C115/C125*100</f>
        <v>36.62903006393688</v>
      </c>
      <c r="E115" s="37">
        <v>994.2878</v>
      </c>
      <c r="F115" s="37">
        <f>E115/E125*100</f>
        <v>16.33566889769329</v>
      </c>
      <c r="G115" s="37">
        <v>441</v>
      </c>
      <c r="H115" s="37">
        <f>G115/G125*100</f>
        <v>14.248788368336026</v>
      </c>
      <c r="I115" s="37">
        <v>33.663180000000004</v>
      </c>
      <c r="J115" s="37">
        <f>I115/I125*100</f>
        <v>1.58524536865764</v>
      </c>
      <c r="K115" s="37">
        <v>13904</v>
      </c>
      <c r="L115" s="37">
        <f>K115/K125*100</f>
        <v>34.89084065244668</v>
      </c>
      <c r="M115" s="37">
        <v>1027.9509799999998</v>
      </c>
      <c r="N115" s="37">
        <f>M115/M125*100</f>
        <v>12.520509188373877</v>
      </c>
    </row>
    <row r="116" spans="1:14" ht="12">
      <c r="A116" s="40"/>
      <c r="B116" s="9" t="s">
        <v>5</v>
      </c>
      <c r="C116" s="37">
        <v>7851</v>
      </c>
      <c r="D116" s="37">
        <f>C116/C125*100</f>
        <v>21.360359134811592</v>
      </c>
      <c r="E116" s="37">
        <v>953.4827600000001</v>
      </c>
      <c r="F116" s="37">
        <f>E116/E125*100</f>
        <v>15.66526177533181</v>
      </c>
      <c r="G116" s="37">
        <v>512</v>
      </c>
      <c r="H116" s="37">
        <f>G116/G125*100</f>
        <v>16.54281098546042</v>
      </c>
      <c r="I116" s="37">
        <v>63.8174</v>
      </c>
      <c r="J116" s="37">
        <f>I116/I125*100</f>
        <v>3.0052489928097126</v>
      </c>
      <c r="K116" s="37">
        <v>8363</v>
      </c>
      <c r="L116" s="37">
        <f>K116/K125*100</f>
        <v>20.986198243412797</v>
      </c>
      <c r="M116" s="37">
        <v>1017.3001600000001</v>
      </c>
      <c r="N116" s="37">
        <f>M116/M125*100</f>
        <v>12.390781514323006</v>
      </c>
    </row>
    <row r="117" spans="1:14" ht="12">
      <c r="A117" s="40"/>
      <c r="B117" s="9" t="s">
        <v>6</v>
      </c>
      <c r="C117" s="37">
        <v>4756</v>
      </c>
      <c r="D117" s="37">
        <f>C117/C125*100</f>
        <v>12.939736090327846</v>
      </c>
      <c r="E117" s="37">
        <v>823.97983</v>
      </c>
      <c r="F117" s="37">
        <f>E117/E125*100</f>
        <v>13.53759110919153</v>
      </c>
      <c r="G117" s="37">
        <v>360</v>
      </c>
      <c r="H117" s="37">
        <f>G117/G125*100</f>
        <v>11.631663974151857</v>
      </c>
      <c r="I117" s="37">
        <v>62.860710000000005</v>
      </c>
      <c r="J117" s="37">
        <f>I117/I125*100</f>
        <v>2.9601971470915993</v>
      </c>
      <c r="K117" s="37">
        <v>5116</v>
      </c>
      <c r="L117" s="37">
        <f>K117/K125*100</f>
        <v>12.838143036386448</v>
      </c>
      <c r="M117" s="37">
        <v>886.84054</v>
      </c>
      <c r="N117" s="37">
        <f>M117/M125*100</f>
        <v>10.801774934532824</v>
      </c>
    </row>
    <row r="118" spans="1:14" ht="12">
      <c r="A118" s="40"/>
      <c r="B118" s="9" t="s">
        <v>7</v>
      </c>
      <c r="C118" s="37">
        <v>3947</v>
      </c>
      <c r="D118" s="37">
        <f>C118/C125*100</f>
        <v>10.738675010202693</v>
      </c>
      <c r="E118" s="37">
        <v>952.94786</v>
      </c>
      <c r="F118" s="37">
        <f>E118/E125*100</f>
        <v>15.656473626373954</v>
      </c>
      <c r="G118" s="37">
        <v>506</v>
      </c>
      <c r="H118" s="37">
        <f>G118/G125*100</f>
        <v>16.348949919224555</v>
      </c>
      <c r="I118" s="37">
        <v>124.39205</v>
      </c>
      <c r="J118" s="37">
        <f>I118/I125*100</f>
        <v>5.857792435543212</v>
      </c>
      <c r="K118" s="37">
        <v>4453</v>
      </c>
      <c r="L118" s="37">
        <f>K118/K125*100</f>
        <v>11.174404015056462</v>
      </c>
      <c r="M118" s="37">
        <v>1077.33991</v>
      </c>
      <c r="N118" s="37">
        <f>M118/M125*100</f>
        <v>13.122069538916033</v>
      </c>
    </row>
    <row r="119" spans="1:14" ht="12">
      <c r="A119" s="40"/>
      <c r="B119" s="9" t="s">
        <v>8</v>
      </c>
      <c r="C119" s="37">
        <v>2296</v>
      </c>
      <c r="D119" s="37">
        <f>C119/C125*100</f>
        <v>6.246769147054822</v>
      </c>
      <c r="E119" s="37">
        <v>858.98448</v>
      </c>
      <c r="F119" s="37">
        <f>E119/E125*100</f>
        <v>14.112700622030406</v>
      </c>
      <c r="G119" s="37">
        <v>472</v>
      </c>
      <c r="H119" s="37">
        <f>G119/G125*100</f>
        <v>15.250403877221325</v>
      </c>
      <c r="I119" s="37">
        <v>183.81769</v>
      </c>
      <c r="J119" s="37">
        <f>I119/I125*100</f>
        <v>8.656227419686607</v>
      </c>
      <c r="K119" s="37">
        <v>2768</v>
      </c>
      <c r="L119" s="37">
        <f>K119/K125*100</f>
        <v>6.946047678795483</v>
      </c>
      <c r="M119" s="37">
        <v>1042.8021700000002</v>
      </c>
      <c r="N119" s="37">
        <f>M119/M125*100</f>
        <v>12.70139763974078</v>
      </c>
    </row>
    <row r="120" spans="1:14" ht="12">
      <c r="A120" s="40"/>
      <c r="B120" s="9" t="s">
        <v>9</v>
      </c>
      <c r="C120" s="37">
        <v>805</v>
      </c>
      <c r="D120" s="37">
        <f>C120/C125*100</f>
        <v>2.19017820704666</v>
      </c>
      <c r="E120" s="37">
        <v>533.9612099999999</v>
      </c>
      <c r="F120" s="37">
        <f>E120/E125*100</f>
        <v>8.772725091036696</v>
      </c>
      <c r="G120" s="37">
        <v>351</v>
      </c>
      <c r="H120" s="37">
        <f>G120/G125*100</f>
        <v>11.34087237479806</v>
      </c>
      <c r="I120" s="37">
        <v>243.39453</v>
      </c>
      <c r="J120" s="37">
        <f>I120/I125*100</f>
        <v>11.461782619440676</v>
      </c>
      <c r="K120" s="37">
        <v>1156</v>
      </c>
      <c r="L120" s="37">
        <f>K120/K125*100</f>
        <v>2.9008782936010036</v>
      </c>
      <c r="M120" s="37">
        <v>777.3557400000001</v>
      </c>
      <c r="N120" s="37">
        <f>M120/M125*100</f>
        <v>9.468243014180674</v>
      </c>
    </row>
    <row r="121" spans="1:14" ht="12">
      <c r="A121" s="40"/>
      <c r="B121" s="9" t="s">
        <v>10</v>
      </c>
      <c r="C121" s="37">
        <v>246</v>
      </c>
      <c r="D121" s="37">
        <f>C121/C125*100</f>
        <v>0.6692966943273024</v>
      </c>
      <c r="E121" s="37">
        <v>335.81417</v>
      </c>
      <c r="F121" s="37">
        <f>E121/E125*100</f>
        <v>5.517264812334706</v>
      </c>
      <c r="G121" s="37">
        <v>156</v>
      </c>
      <c r="H121" s="37">
        <f>G121/G125*100</f>
        <v>5.040387722132471</v>
      </c>
      <c r="I121" s="37">
        <v>213.53484</v>
      </c>
      <c r="J121" s="37">
        <f>I121/I125*100</f>
        <v>10.055648817403766</v>
      </c>
      <c r="K121" s="37">
        <v>402</v>
      </c>
      <c r="L121" s="37">
        <f>K121/K125*100</f>
        <v>1.0087829360100375</v>
      </c>
      <c r="M121" s="37">
        <v>549.34901</v>
      </c>
      <c r="N121" s="37">
        <f>M121/M125*100</f>
        <v>6.691106347628653</v>
      </c>
    </row>
    <row r="122" spans="1:14" ht="12">
      <c r="A122" s="40"/>
      <c r="B122" s="9" t="s">
        <v>11</v>
      </c>
      <c r="C122" s="37">
        <v>79</v>
      </c>
      <c r="D122" s="37">
        <f>C122/C125*100</f>
        <v>0.21493674330023124</v>
      </c>
      <c r="E122" s="37">
        <v>244.24466999999999</v>
      </c>
      <c r="F122" s="37">
        <f>E122/E125*100</f>
        <v>4.012822101554863</v>
      </c>
      <c r="G122" s="37">
        <v>71</v>
      </c>
      <c r="H122" s="37">
        <f>G122/G125*100</f>
        <v>2.294022617124394</v>
      </c>
      <c r="I122" s="37">
        <v>220.58024</v>
      </c>
      <c r="J122" s="37">
        <f>I122/I125*100</f>
        <v>10.387426377347317</v>
      </c>
      <c r="K122" s="37">
        <v>150</v>
      </c>
      <c r="L122" s="37">
        <f>K122/K125*100</f>
        <v>0.37641154328732745</v>
      </c>
      <c r="M122" s="37">
        <v>464.82491000000005</v>
      </c>
      <c r="N122" s="37">
        <f>M122/M125*100</f>
        <v>5.661597362006564</v>
      </c>
    </row>
    <row r="123" spans="1:14" ht="12">
      <c r="A123" s="40"/>
      <c r="B123" s="9" t="s">
        <v>12</v>
      </c>
      <c r="C123" s="37">
        <v>12</v>
      </c>
      <c r="D123" s="37">
        <f>C123/C125*100</f>
        <v>0.03264861923547816</v>
      </c>
      <c r="E123" s="37">
        <v>80.99141</v>
      </c>
      <c r="F123" s="37">
        <f>E123/E125*100</f>
        <v>1.330649795076763</v>
      </c>
      <c r="G123" s="37">
        <v>24</v>
      </c>
      <c r="H123" s="37">
        <f>G123/G125*100</f>
        <v>0.7754442649434572</v>
      </c>
      <c r="I123" s="37">
        <v>158.20936</v>
      </c>
      <c r="J123" s="37">
        <f>I123/I125*100</f>
        <v>7.450295997534672</v>
      </c>
      <c r="K123" s="37">
        <v>36</v>
      </c>
      <c r="L123" s="37">
        <f>K123/K125*100</f>
        <v>0.09033877038895859</v>
      </c>
      <c r="M123" s="37">
        <v>239.20077</v>
      </c>
      <c r="N123" s="37">
        <f>M123/M125*100</f>
        <v>2.9134807952137045</v>
      </c>
    </row>
    <row r="124" spans="1:14" ht="12">
      <c r="A124" s="40"/>
      <c r="B124" s="9" t="s">
        <v>13</v>
      </c>
      <c r="C124" s="37">
        <v>8</v>
      </c>
      <c r="D124" s="37">
        <f>C124/C125*100</f>
        <v>0.021765746156985444</v>
      </c>
      <c r="E124" s="37">
        <v>189.96036</v>
      </c>
      <c r="F124" s="37">
        <f>E124/E125*100</f>
        <v>3.120957075654173</v>
      </c>
      <c r="G124" s="37">
        <v>27</v>
      </c>
      <c r="H124" s="37">
        <f>G124/G125*100</f>
        <v>0.8723747980613893</v>
      </c>
      <c r="I124" s="37">
        <v>814.64174</v>
      </c>
      <c r="J124" s="37">
        <f>I124/I125*100</f>
        <v>38.36259811016669</v>
      </c>
      <c r="K124" s="37">
        <v>35</v>
      </c>
      <c r="L124" s="37">
        <f>K124/K125*100</f>
        <v>0.08782936010037641</v>
      </c>
      <c r="M124" s="37">
        <v>1004.6021</v>
      </c>
      <c r="N124" s="37">
        <f>M124/M125*100</f>
        <v>12.236118325126451</v>
      </c>
    </row>
    <row r="125" spans="1:14" ht="12">
      <c r="A125" s="41"/>
      <c r="B125" s="4" t="s">
        <v>14</v>
      </c>
      <c r="C125" s="37">
        <v>36755</v>
      </c>
      <c r="D125" s="37">
        <f>SUM(D114:D124)</f>
        <v>99.99999999999999</v>
      </c>
      <c r="E125" s="37">
        <v>6086.60598</v>
      </c>
      <c r="F125" s="37">
        <f>SUM(F114:F124)</f>
        <v>99.99999999999999</v>
      </c>
      <c r="G125" s="37">
        <v>3095</v>
      </c>
      <c r="H125" s="37">
        <f>SUM(H114:H124)</f>
        <v>100</v>
      </c>
      <c r="I125" s="37">
        <v>2123.5312</v>
      </c>
      <c r="J125" s="37">
        <f>SUM(J114:J124)</f>
        <v>100</v>
      </c>
      <c r="K125" s="37">
        <v>39850</v>
      </c>
      <c r="L125" s="37">
        <f>SUM(L114:L124)</f>
        <v>100.00000000000001</v>
      </c>
      <c r="M125" s="37">
        <v>8210.13718</v>
      </c>
      <c r="N125" s="37">
        <f>SUM(N114:N124)</f>
        <v>99.99999999999999</v>
      </c>
    </row>
    <row r="126" spans="1:14" ht="12" customHeight="1">
      <c r="A126" s="39" t="s">
        <v>18</v>
      </c>
      <c r="B126" s="15" t="s">
        <v>16</v>
      </c>
      <c r="C126" s="37">
        <v>12029</v>
      </c>
      <c r="D126" s="37">
        <f>C126/C137*100</f>
        <v>13.150328512238584</v>
      </c>
      <c r="E126" s="37">
        <v>470.13430000000005</v>
      </c>
      <c r="F126" s="37">
        <f>E126/E137*100</f>
        <v>3.009427064238733</v>
      </c>
      <c r="G126" s="37">
        <v>374</v>
      </c>
      <c r="H126" s="37">
        <f>G126/G137*100</f>
        <v>5.387496398732354</v>
      </c>
      <c r="I126" s="37">
        <v>10.34734</v>
      </c>
      <c r="J126" s="37">
        <f>I126/I137*100</f>
        <v>0.1353802296243556</v>
      </c>
      <c r="K126" s="37">
        <v>12403</v>
      </c>
      <c r="L126" s="37">
        <f>K126/K137*100</f>
        <v>12.60275364527765</v>
      </c>
      <c r="M126" s="37">
        <v>480.48163999999997</v>
      </c>
      <c r="N126" s="37">
        <f>M126/M137*100</f>
        <v>2.0652355257145016</v>
      </c>
    </row>
    <row r="127" spans="1:14" ht="12">
      <c r="A127" s="40"/>
      <c r="B127" s="9" t="s">
        <v>4</v>
      </c>
      <c r="C127" s="37">
        <v>35951</v>
      </c>
      <c r="D127" s="37">
        <f>C127/C137*100</f>
        <v>39.30230778481082</v>
      </c>
      <c r="E127" s="37">
        <v>2588.3923500000005</v>
      </c>
      <c r="F127" s="37">
        <f>E127/E137*100</f>
        <v>16.568835736849017</v>
      </c>
      <c r="G127" s="37">
        <v>806</v>
      </c>
      <c r="H127" s="37">
        <f>G127/G137*100</f>
        <v>11.610486891385769</v>
      </c>
      <c r="I127" s="37">
        <v>62.990399999999994</v>
      </c>
      <c r="J127" s="37">
        <f>I127/I137*100</f>
        <v>0.8241398094708409</v>
      </c>
      <c r="K127" s="37">
        <v>36757</v>
      </c>
      <c r="L127" s="37">
        <f>K127/K137*100</f>
        <v>37.34898135446832</v>
      </c>
      <c r="M127" s="37">
        <v>2651.38275</v>
      </c>
      <c r="N127" s="37">
        <f>M127/M137*100</f>
        <v>11.396335243041984</v>
      </c>
    </row>
    <row r="128" spans="1:14" ht="12">
      <c r="A128" s="40"/>
      <c r="B128" s="9" t="s">
        <v>5</v>
      </c>
      <c r="C128" s="37">
        <v>17189</v>
      </c>
      <c r="D128" s="37">
        <f>C128/C137*100</f>
        <v>18.79133733451401</v>
      </c>
      <c r="E128" s="37">
        <v>2078.2778599999997</v>
      </c>
      <c r="F128" s="37">
        <f>E128/E137*100</f>
        <v>13.303487192685484</v>
      </c>
      <c r="G128" s="37">
        <v>935</v>
      </c>
      <c r="H128" s="37">
        <f>G128/G137*100</f>
        <v>13.468740996830885</v>
      </c>
      <c r="I128" s="37">
        <v>116.95404</v>
      </c>
      <c r="J128" s="37">
        <f>I128/I137*100</f>
        <v>1.5301773007068553</v>
      </c>
      <c r="K128" s="37">
        <v>18124</v>
      </c>
      <c r="L128" s="37">
        <f>K128/K137*100</f>
        <v>18.41589188639943</v>
      </c>
      <c r="M128" s="37">
        <v>2195.2318999999998</v>
      </c>
      <c r="N128" s="37">
        <f>M128/M137*100</f>
        <v>9.435679804667965</v>
      </c>
    </row>
    <row r="129" spans="1:14" ht="12">
      <c r="A129" s="40"/>
      <c r="B129" s="9" t="s">
        <v>6</v>
      </c>
      <c r="C129" s="37">
        <v>9320</v>
      </c>
      <c r="D129" s="37">
        <f>C129/C137*100</f>
        <v>10.188798880543985</v>
      </c>
      <c r="E129" s="37">
        <v>1609.59384</v>
      </c>
      <c r="F129" s="37">
        <f>E129/E137*100</f>
        <v>10.303343671218943</v>
      </c>
      <c r="G129" s="37">
        <v>691</v>
      </c>
      <c r="H129" s="37">
        <f>G129/G137*100</f>
        <v>9.953903774128493</v>
      </c>
      <c r="I129" s="37">
        <v>120.68429</v>
      </c>
      <c r="J129" s="37">
        <f>I129/I137*100</f>
        <v>1.578982317412236</v>
      </c>
      <c r="K129" s="37">
        <v>10011</v>
      </c>
      <c r="L129" s="37">
        <f>K129/K137*100</f>
        <v>10.172229843011737</v>
      </c>
      <c r="M129" s="37">
        <v>1730.27813</v>
      </c>
      <c r="N129" s="37">
        <f>M129/M137*100</f>
        <v>7.437187117998628</v>
      </c>
    </row>
    <row r="130" spans="1:14" ht="12">
      <c r="A130" s="40"/>
      <c r="B130" s="9" t="s">
        <v>7</v>
      </c>
      <c r="C130" s="37">
        <v>7757</v>
      </c>
      <c r="D130" s="37">
        <f>C130/C137*100</f>
        <v>8.480097952401255</v>
      </c>
      <c r="E130" s="37">
        <v>1881.4260800000002</v>
      </c>
      <c r="F130" s="37">
        <f>E130/E137*100</f>
        <v>12.043398162007298</v>
      </c>
      <c r="G130" s="37">
        <v>909</v>
      </c>
      <c r="H130" s="37">
        <f>G130/G137*100</f>
        <v>13.094209161624892</v>
      </c>
      <c r="I130" s="37">
        <v>223.08914000000001</v>
      </c>
      <c r="J130" s="37">
        <f>I130/I137*100</f>
        <v>2.918804156420879</v>
      </c>
      <c r="K130" s="37">
        <v>8666</v>
      </c>
      <c r="L130" s="37">
        <f>K130/K137*100</f>
        <v>8.805568256871412</v>
      </c>
      <c r="M130" s="37">
        <v>2104.51522</v>
      </c>
      <c r="N130" s="37">
        <f>M130/M137*100</f>
        <v>9.04575583106749</v>
      </c>
    </row>
    <row r="131" spans="1:14" ht="12">
      <c r="A131" s="40"/>
      <c r="B131" s="9" t="s">
        <v>8</v>
      </c>
      <c r="C131" s="37">
        <v>5248</v>
      </c>
      <c r="D131" s="37">
        <f>C131/C137*100</f>
        <v>5.737212073508029</v>
      </c>
      <c r="E131" s="37">
        <v>1981.36253</v>
      </c>
      <c r="F131" s="37">
        <f>E131/E137*100</f>
        <v>12.683112084888357</v>
      </c>
      <c r="G131" s="37">
        <v>1102</v>
      </c>
      <c r="H131" s="37">
        <f>G131/G137*100</f>
        <v>15.874387784500144</v>
      </c>
      <c r="I131" s="37">
        <v>423.88124</v>
      </c>
      <c r="J131" s="37">
        <f>I131/I137*100</f>
        <v>5.545883251604431</v>
      </c>
      <c r="K131" s="37">
        <v>6350</v>
      </c>
      <c r="L131" s="37">
        <f>K131/K137*100</f>
        <v>6.452268455011939</v>
      </c>
      <c r="M131" s="37">
        <v>2405.24377</v>
      </c>
      <c r="N131" s="37">
        <f>M131/M137*100</f>
        <v>10.338365648700915</v>
      </c>
    </row>
    <row r="132" spans="1:14" ht="12">
      <c r="A132" s="40"/>
      <c r="B132" s="9" t="s">
        <v>9</v>
      </c>
      <c r="C132" s="37">
        <v>2568</v>
      </c>
      <c r="D132" s="37">
        <f>C132/C137*100</f>
        <v>2.8073857859696303</v>
      </c>
      <c r="E132" s="37">
        <v>1736.9462599999997</v>
      </c>
      <c r="F132" s="37">
        <f>E132/E137*100</f>
        <v>11.118552898548874</v>
      </c>
      <c r="G132" s="37">
        <v>979</v>
      </c>
      <c r="H132" s="37">
        <f>G132/G137*100</f>
        <v>14.102564102564102</v>
      </c>
      <c r="I132" s="37">
        <v>695.71985</v>
      </c>
      <c r="J132" s="37">
        <f>I132/I137*100</f>
        <v>9.102504899541549</v>
      </c>
      <c r="K132" s="37">
        <v>3547</v>
      </c>
      <c r="L132" s="37">
        <f>K132/K137*100</f>
        <v>3.6041253873901336</v>
      </c>
      <c r="M132" s="37">
        <v>2432.66611</v>
      </c>
      <c r="N132" s="37">
        <f>M132/M137*100</f>
        <v>10.456234025037254</v>
      </c>
    </row>
    <row r="133" spans="1:14" ht="12">
      <c r="A133" s="40"/>
      <c r="B133" s="9" t="s">
        <v>10</v>
      </c>
      <c r="C133" s="37">
        <v>908</v>
      </c>
      <c r="D133" s="37">
        <f>C133/C137*100</f>
        <v>0.9926426377182338</v>
      </c>
      <c r="E133" s="37">
        <v>1224.29916</v>
      </c>
      <c r="F133" s="37">
        <f>E133/E137*100</f>
        <v>7.83699259302873</v>
      </c>
      <c r="G133" s="37">
        <v>565</v>
      </c>
      <c r="H133" s="37">
        <f>G133/G137*100</f>
        <v>8.138864880437914</v>
      </c>
      <c r="I133" s="37">
        <v>785.48905</v>
      </c>
      <c r="J133" s="37">
        <f>I133/I137*100</f>
        <v>10.277007226631865</v>
      </c>
      <c r="K133" s="37">
        <v>1473</v>
      </c>
      <c r="L133" s="37">
        <f>K133/K137*100</f>
        <v>1.4967230605090687</v>
      </c>
      <c r="M133" s="37">
        <v>2009.7882099999997</v>
      </c>
      <c r="N133" s="37">
        <f>M133/M137*100</f>
        <v>8.638594412169748</v>
      </c>
    </row>
    <row r="134" spans="1:14" ht="12">
      <c r="A134" s="40"/>
      <c r="B134" s="9" t="s">
        <v>11</v>
      </c>
      <c r="C134" s="37">
        <v>399</v>
      </c>
      <c r="D134" s="37">
        <f>C134/C137*100</f>
        <v>0.4361942868387393</v>
      </c>
      <c r="E134" s="37">
        <v>1192.2675800000002</v>
      </c>
      <c r="F134" s="37">
        <f>E134/E137*100</f>
        <v>7.631951812634005</v>
      </c>
      <c r="G134" s="37">
        <v>364</v>
      </c>
      <c r="H134" s="37">
        <f>G134/G137*100</f>
        <v>5.2434456928838955</v>
      </c>
      <c r="I134" s="37">
        <v>1107.4516600000002</v>
      </c>
      <c r="J134" s="37">
        <f>I134/I137*100</f>
        <v>14.489430136505984</v>
      </c>
      <c r="K134" s="37">
        <v>763</v>
      </c>
      <c r="L134" s="37">
        <f>K134/K137*100</f>
        <v>0.7752883198699385</v>
      </c>
      <c r="M134" s="37">
        <v>2299.71924</v>
      </c>
      <c r="N134" s="37">
        <f>M134/M137*100</f>
        <v>9.884793669987376</v>
      </c>
    </row>
    <row r="135" spans="1:14" ht="12">
      <c r="A135" s="40"/>
      <c r="B135" s="9" t="s">
        <v>12</v>
      </c>
      <c r="C135" s="37">
        <v>85</v>
      </c>
      <c r="D135" s="37">
        <f>C135/C137*100</f>
        <v>0.09292359494058355</v>
      </c>
      <c r="E135" s="37">
        <v>560.67036</v>
      </c>
      <c r="F135" s="37">
        <f>E135/E137*100</f>
        <v>3.5889671430067396</v>
      </c>
      <c r="G135" s="37">
        <v>118</v>
      </c>
      <c r="H135" s="37">
        <f>G135/G137*100</f>
        <v>1.6997983290118122</v>
      </c>
      <c r="I135" s="37">
        <v>810.78082</v>
      </c>
      <c r="J135" s="37">
        <f>I135/I137*100</f>
        <v>10.607914071309471</v>
      </c>
      <c r="K135" s="37">
        <v>203</v>
      </c>
      <c r="L135" s="37">
        <f>K135/K137*100</f>
        <v>0.20626936950668087</v>
      </c>
      <c r="M135" s="37">
        <v>1371.4511800000002</v>
      </c>
      <c r="N135" s="37">
        <f>M135/M137*100</f>
        <v>5.894855209699737</v>
      </c>
    </row>
    <row r="136" spans="1:14" ht="12">
      <c r="A136" s="40"/>
      <c r="B136" s="9" t="s">
        <v>13</v>
      </c>
      <c r="C136" s="37">
        <v>19</v>
      </c>
      <c r="D136" s="37">
        <f>C136/C137*100</f>
        <v>0.020771156516130443</v>
      </c>
      <c r="E136" s="37">
        <v>298.68298</v>
      </c>
      <c r="F136" s="37">
        <f>E136/E137*100</f>
        <v>1.9119316408938385</v>
      </c>
      <c r="G136" s="37">
        <v>99</v>
      </c>
      <c r="H136" s="37">
        <f>G136/G137*100</f>
        <v>1.4261019878997407</v>
      </c>
      <c r="I136" s="37">
        <v>3285.78136</v>
      </c>
      <c r="J136" s="37">
        <f>I136/I137*100</f>
        <v>42.98977660077155</v>
      </c>
      <c r="K136" s="37">
        <v>118</v>
      </c>
      <c r="L136" s="37">
        <f>K136/K137*100</f>
        <v>0.11990042168368642</v>
      </c>
      <c r="M136" s="37">
        <v>3584.4643399999995</v>
      </c>
      <c r="N136" s="37">
        <f>M136/M137*100</f>
        <v>15.406963511914384</v>
      </c>
    </row>
    <row r="137" spans="1:14" ht="12">
      <c r="A137" s="41"/>
      <c r="B137" s="4" t="s">
        <v>14</v>
      </c>
      <c r="C137" s="37">
        <v>91473</v>
      </c>
      <c r="D137" s="37">
        <f>SUM(D126:D136)</f>
        <v>100.00000000000001</v>
      </c>
      <c r="E137" s="37">
        <v>15622.053299999998</v>
      </c>
      <c r="F137" s="37">
        <f>SUM(F126:F136)</f>
        <v>100.00000000000001</v>
      </c>
      <c r="G137" s="37">
        <v>6942</v>
      </c>
      <c r="H137" s="37">
        <f>SUM(H126:H136)</f>
        <v>100.00000000000001</v>
      </c>
      <c r="I137" s="37">
        <v>7643.169189999999</v>
      </c>
      <c r="J137" s="37">
        <f>SUM(J126:J136)</f>
        <v>100.00000000000003</v>
      </c>
      <c r="K137" s="37">
        <v>98415</v>
      </c>
      <c r="L137" s="37">
        <f>SUM(L126:L136)</f>
        <v>99.99999999999999</v>
      </c>
      <c r="M137" s="37">
        <v>23265.222490000004</v>
      </c>
      <c r="N137" s="37">
        <f>SUM(N126:N136)</f>
        <v>99.99999999999999</v>
      </c>
    </row>
    <row r="138" spans="1:14" ht="12" customHeight="1">
      <c r="A138" s="39" t="s">
        <v>36</v>
      </c>
      <c r="B138" s="9" t="s">
        <v>16</v>
      </c>
      <c r="C138" s="37">
        <v>8958</v>
      </c>
      <c r="D138" s="37">
        <f>C138/C149*100</f>
        <v>6.702681671255836</v>
      </c>
      <c r="E138" s="37">
        <v>312.73999000000003</v>
      </c>
      <c r="F138" s="37">
        <f>E138/E149*100</f>
        <v>1.1920408587282867</v>
      </c>
      <c r="G138" s="37">
        <v>396</v>
      </c>
      <c r="H138" s="37">
        <f>G138/G149*100</f>
        <v>5.722543352601156</v>
      </c>
      <c r="I138" s="37">
        <v>9.45464</v>
      </c>
      <c r="J138" s="37">
        <f>I138/I149*100</f>
        <v>0.14156323132386578</v>
      </c>
      <c r="K138" s="37">
        <v>9354</v>
      </c>
      <c r="L138" s="37">
        <f>K138/K149*100</f>
        <v>6.654430595868193</v>
      </c>
      <c r="M138" s="37">
        <v>322.19463</v>
      </c>
      <c r="N138" s="37">
        <f>M138/M149*100</f>
        <v>0.9788860321825894</v>
      </c>
    </row>
    <row r="139" spans="1:14" ht="12">
      <c r="A139" s="40"/>
      <c r="B139" s="9" t="s">
        <v>4</v>
      </c>
      <c r="C139" s="37">
        <v>42321</v>
      </c>
      <c r="D139" s="37">
        <f>C139/C149*100</f>
        <v>31.666018197054953</v>
      </c>
      <c r="E139" s="37">
        <v>3238.15745</v>
      </c>
      <c r="F139" s="37">
        <f>E139/E149*100</f>
        <v>12.342572458979099</v>
      </c>
      <c r="G139" s="37">
        <v>890</v>
      </c>
      <c r="H139" s="37">
        <f>G139/G149*100</f>
        <v>12.861271676300579</v>
      </c>
      <c r="I139" s="37">
        <v>69.28638</v>
      </c>
      <c r="J139" s="37">
        <f>I139/I149*100</f>
        <v>1.0374169550118533</v>
      </c>
      <c r="K139" s="37">
        <v>43211</v>
      </c>
      <c r="L139" s="37">
        <f>K139/K149*100</f>
        <v>30.740282283307724</v>
      </c>
      <c r="M139" s="37">
        <v>3307.44383</v>
      </c>
      <c r="N139" s="37">
        <f>M139/M149*100</f>
        <v>10.048617406862078</v>
      </c>
    </row>
    <row r="140" spans="1:14" ht="12">
      <c r="A140" s="40"/>
      <c r="B140" s="9" t="s">
        <v>5</v>
      </c>
      <c r="C140" s="37">
        <v>34780</v>
      </c>
      <c r="D140" s="37">
        <f>C140/C149*100</f>
        <v>26.023584340955345</v>
      </c>
      <c r="E140" s="37">
        <v>4172.20737</v>
      </c>
      <c r="F140" s="37">
        <f>E140/E149*100</f>
        <v>15.902800457745384</v>
      </c>
      <c r="G140" s="37">
        <v>1008</v>
      </c>
      <c r="H140" s="37">
        <f>G140/G149*100</f>
        <v>14.566473988439308</v>
      </c>
      <c r="I140" s="37">
        <v>125.64893</v>
      </c>
      <c r="J140" s="37">
        <f>I140/I149*100</f>
        <v>1.8813268980295623</v>
      </c>
      <c r="K140" s="37">
        <v>35788</v>
      </c>
      <c r="L140" s="37">
        <f>K140/K149*100</f>
        <v>25.459564054407828</v>
      </c>
      <c r="M140" s="37">
        <v>4297.8562999999995</v>
      </c>
      <c r="N140" s="37">
        <f>M140/M149*100</f>
        <v>13.057671074151497</v>
      </c>
    </row>
    <row r="141" spans="1:14" ht="12">
      <c r="A141" s="40"/>
      <c r="B141" s="9" t="s">
        <v>6</v>
      </c>
      <c r="C141" s="37">
        <v>17176</v>
      </c>
      <c r="D141" s="37">
        <f>C141/C149*100</f>
        <v>12.85167005866156</v>
      </c>
      <c r="E141" s="37">
        <v>2970.63029</v>
      </c>
      <c r="F141" s="37">
        <f>E141/E149*100</f>
        <v>11.322864983962745</v>
      </c>
      <c r="G141" s="37">
        <v>907</v>
      </c>
      <c r="H141" s="37">
        <f>G141/G149*100</f>
        <v>13.106936416184972</v>
      </c>
      <c r="I141" s="37">
        <v>157.1743</v>
      </c>
      <c r="J141" s="37">
        <f>I141/I149*100</f>
        <v>2.3533526172404953</v>
      </c>
      <c r="K141" s="37">
        <v>18083</v>
      </c>
      <c r="L141" s="37">
        <f>K141/K149*100</f>
        <v>12.864236526094134</v>
      </c>
      <c r="M141" s="37">
        <v>3127.80459</v>
      </c>
      <c r="N141" s="37">
        <f>M141/M149*100</f>
        <v>9.502840641843072</v>
      </c>
    </row>
    <row r="142" spans="1:14" ht="12">
      <c r="A142" s="40"/>
      <c r="B142" s="9" t="s">
        <v>7</v>
      </c>
      <c r="C142" s="37">
        <v>14971</v>
      </c>
      <c r="D142" s="37">
        <f>C142/C149*100</f>
        <v>11.201813719621692</v>
      </c>
      <c r="E142" s="37">
        <v>3612.0002</v>
      </c>
      <c r="F142" s="37">
        <f>E142/E149*100</f>
        <v>13.767512815149551</v>
      </c>
      <c r="G142" s="37">
        <v>1047</v>
      </c>
      <c r="H142" s="37">
        <f>G142/G149*100</f>
        <v>15.130057803468208</v>
      </c>
      <c r="I142" s="37">
        <v>254.38825</v>
      </c>
      <c r="J142" s="37">
        <f>I142/I149*100</f>
        <v>3.808925848136302</v>
      </c>
      <c r="K142" s="37">
        <v>16018</v>
      </c>
      <c r="L142" s="37">
        <f>K142/K149*100</f>
        <v>11.395196630812134</v>
      </c>
      <c r="M142" s="37">
        <v>3866.38845</v>
      </c>
      <c r="N142" s="37">
        <f>M142/M149*100</f>
        <v>11.746793075654587</v>
      </c>
    </row>
    <row r="143" spans="1:14" ht="12">
      <c r="A143" s="40"/>
      <c r="B143" s="9" t="s">
        <v>8</v>
      </c>
      <c r="C143" s="37">
        <v>9188</v>
      </c>
      <c r="D143" s="37">
        <f>C143/C149*100</f>
        <v>6.874775529749791</v>
      </c>
      <c r="E143" s="37">
        <v>3441.63491</v>
      </c>
      <c r="F143" s="37">
        <f>E143/E149*100</f>
        <v>13.118147869562987</v>
      </c>
      <c r="G143" s="37">
        <v>1088</v>
      </c>
      <c r="H143" s="37">
        <f>G143/G149*100</f>
        <v>15.722543352601157</v>
      </c>
      <c r="I143" s="37">
        <v>419.76114</v>
      </c>
      <c r="J143" s="37">
        <f>I143/I149*100</f>
        <v>6.2850350053084645</v>
      </c>
      <c r="K143" s="37">
        <v>10276</v>
      </c>
      <c r="L143" s="37">
        <f>K143/K149*100</f>
        <v>7.310340902623641</v>
      </c>
      <c r="M143" s="37">
        <v>3861.39605</v>
      </c>
      <c r="N143" s="37">
        <f>M143/M149*100</f>
        <v>11.731625254182614</v>
      </c>
    </row>
    <row r="144" spans="1:14" ht="12">
      <c r="A144" s="40"/>
      <c r="B144" s="9" t="s">
        <v>9</v>
      </c>
      <c r="C144" s="37">
        <v>3737</v>
      </c>
      <c r="D144" s="37">
        <f>C144/C149*100</f>
        <v>2.7961510834430747</v>
      </c>
      <c r="E144" s="37">
        <v>2505.24959</v>
      </c>
      <c r="F144" s="37">
        <f>E144/E149*100</f>
        <v>9.549018251846487</v>
      </c>
      <c r="G144" s="37">
        <v>840</v>
      </c>
      <c r="H144" s="37">
        <f>G144/G149*100</f>
        <v>12.138728323699421</v>
      </c>
      <c r="I144" s="37">
        <v>582.38196</v>
      </c>
      <c r="J144" s="37">
        <f>I144/I149*100</f>
        <v>8.719937736637922</v>
      </c>
      <c r="K144" s="37">
        <v>4577</v>
      </c>
      <c r="L144" s="37">
        <f>K144/K149*100</f>
        <v>3.256075351431336</v>
      </c>
      <c r="M144" s="37">
        <v>3087.6315499999996</v>
      </c>
      <c r="N144" s="37">
        <f>M144/M149*100</f>
        <v>9.38078762151088</v>
      </c>
    </row>
    <row r="145" spans="1:14" ht="12">
      <c r="A145" s="40"/>
      <c r="B145" s="9" t="s">
        <v>10</v>
      </c>
      <c r="C145" s="37">
        <v>1461</v>
      </c>
      <c r="D145" s="37">
        <f>C145/C149*100</f>
        <v>1.093170118520292</v>
      </c>
      <c r="E145" s="37">
        <v>2014.7679399999997</v>
      </c>
      <c r="F145" s="37">
        <f>E145/E149*100</f>
        <v>7.679496649391786</v>
      </c>
      <c r="G145" s="37">
        <v>375</v>
      </c>
      <c r="H145" s="37">
        <f>G145/G149*100</f>
        <v>5.41907514450867</v>
      </c>
      <c r="I145" s="37">
        <v>517.60707</v>
      </c>
      <c r="J145" s="37">
        <f>I145/I149*100</f>
        <v>7.750070799657988</v>
      </c>
      <c r="K145" s="37">
        <v>1836</v>
      </c>
      <c r="L145" s="37">
        <f>K145/K149*100</f>
        <v>1.306129417790678</v>
      </c>
      <c r="M145" s="37">
        <v>2532.37501</v>
      </c>
      <c r="N145" s="37">
        <f>M145/M149*100</f>
        <v>7.693817012211672</v>
      </c>
    </row>
    <row r="146" spans="1:14" ht="12">
      <c r="A146" s="40"/>
      <c r="B146" s="9" t="s">
        <v>11</v>
      </c>
      <c r="C146" s="37">
        <v>879</v>
      </c>
      <c r="D146" s="37">
        <f>C146/C149*100</f>
        <v>0.6576978331138513</v>
      </c>
      <c r="E146" s="37">
        <v>2638.6802599999996</v>
      </c>
      <c r="F146" s="37">
        <f>E146/E149*100</f>
        <v>10.057603068414046</v>
      </c>
      <c r="G146" s="37">
        <v>205</v>
      </c>
      <c r="H146" s="37">
        <f>G146/G149*100</f>
        <v>2.9624277456647397</v>
      </c>
      <c r="I146" s="37">
        <v>649.91446</v>
      </c>
      <c r="J146" s="37">
        <f>I146/I149*100</f>
        <v>9.731094049239879</v>
      </c>
      <c r="K146" s="37">
        <v>1084</v>
      </c>
      <c r="L146" s="37">
        <f>K146/K149*100</f>
        <v>0.7711570200899209</v>
      </c>
      <c r="M146" s="37">
        <v>3288.59472</v>
      </c>
      <c r="N146" s="37">
        <f>M146/M149*100</f>
        <v>9.991350373894852</v>
      </c>
    </row>
    <row r="147" spans="1:14" ht="12">
      <c r="A147" s="40"/>
      <c r="B147" s="9" t="s">
        <v>12</v>
      </c>
      <c r="C147" s="37">
        <v>157</v>
      </c>
      <c r="D147" s="37">
        <f>C147/C149*100</f>
        <v>0.1174727642763079</v>
      </c>
      <c r="E147" s="37">
        <v>1029.84293</v>
      </c>
      <c r="F147" s="37">
        <f>E147/E149*100</f>
        <v>3.925352976549161</v>
      </c>
      <c r="G147" s="37">
        <v>78</v>
      </c>
      <c r="H147" s="37">
        <f>G147/G149*100</f>
        <v>1.1271676300578035</v>
      </c>
      <c r="I147" s="37">
        <v>544.9616699999999</v>
      </c>
      <c r="J147" s="37">
        <f>I147/I149*100</f>
        <v>8.159648061993922</v>
      </c>
      <c r="K147" s="37">
        <v>235</v>
      </c>
      <c r="L147" s="37">
        <f>K147/K149*100</f>
        <v>0.16717887428148653</v>
      </c>
      <c r="M147" s="37">
        <v>1574.8046</v>
      </c>
      <c r="N147" s="37">
        <f>M147/M149*100</f>
        <v>4.784543511345579</v>
      </c>
    </row>
    <row r="148" spans="1:14" ht="12">
      <c r="A148" s="40"/>
      <c r="B148" s="9" t="s">
        <v>13</v>
      </c>
      <c r="C148" s="37">
        <v>20</v>
      </c>
      <c r="D148" s="37">
        <f>C148/C149*100</f>
        <v>0.014964683347300372</v>
      </c>
      <c r="E148" s="37">
        <v>299.76612</v>
      </c>
      <c r="F148" s="37">
        <f>E148/E149*100</f>
        <v>1.1425896096704697</v>
      </c>
      <c r="G148" s="37">
        <v>86</v>
      </c>
      <c r="H148" s="37">
        <f>G148/G149*100</f>
        <v>1.2427745664739884</v>
      </c>
      <c r="I148" s="37">
        <v>3348.1610899999996</v>
      </c>
      <c r="J148" s="37">
        <f>I148/I149*100</f>
        <v>50.13162879741975</v>
      </c>
      <c r="K148" s="37">
        <v>106</v>
      </c>
      <c r="L148" s="37">
        <f>K148/K149*100</f>
        <v>0.07540834329292584</v>
      </c>
      <c r="M148" s="37">
        <v>3647.92721</v>
      </c>
      <c r="N148" s="37">
        <f>M148/M149*100</f>
        <v>11.083067996160592</v>
      </c>
    </row>
    <row r="149" spans="1:14" ht="12">
      <c r="A149" s="41"/>
      <c r="B149" s="4" t="s">
        <v>14</v>
      </c>
      <c r="C149" s="37">
        <v>133648</v>
      </c>
      <c r="D149" s="37">
        <f>SUM(D138:D148)</f>
        <v>100.00000000000003</v>
      </c>
      <c r="E149" s="37">
        <v>26235.67705</v>
      </c>
      <c r="F149" s="37">
        <f>SUM(F138:F148)</f>
        <v>100</v>
      </c>
      <c r="G149" s="37">
        <v>6920</v>
      </c>
      <c r="H149" s="37">
        <f>SUM(H138:H148)</f>
        <v>99.99999999999999</v>
      </c>
      <c r="I149" s="37">
        <v>6678.73989</v>
      </c>
      <c r="J149" s="37">
        <f>SUM(J138:J148)</f>
        <v>100</v>
      </c>
      <c r="K149" s="37">
        <v>140568</v>
      </c>
      <c r="L149" s="37">
        <f>SUM(L138:L148)</f>
        <v>99.99999999999999</v>
      </c>
      <c r="M149" s="37">
        <v>32914.416939999996</v>
      </c>
      <c r="N149" s="37">
        <f>SUM(N138:N148)</f>
        <v>100</v>
      </c>
    </row>
    <row r="150" spans="1:14" ht="12" customHeight="1">
      <c r="A150" s="39" t="s">
        <v>37</v>
      </c>
      <c r="B150" s="9" t="s">
        <v>16</v>
      </c>
      <c r="C150" s="37">
        <v>3168</v>
      </c>
      <c r="D150" s="37">
        <f>C150/C161*100</f>
        <v>13.254120994059074</v>
      </c>
      <c r="E150" s="37">
        <v>116.52823</v>
      </c>
      <c r="F150" s="37">
        <f>E150/E161*100</f>
        <v>3.0647615653189355</v>
      </c>
      <c r="G150" s="37">
        <v>357</v>
      </c>
      <c r="H150" s="37">
        <f>G150/G161*100</f>
        <v>7.420494699646643</v>
      </c>
      <c r="I150" s="37">
        <v>9.84787</v>
      </c>
      <c r="J150" s="37">
        <f>I150/I161*100</f>
        <v>0.3032551149501871</v>
      </c>
      <c r="K150" s="37">
        <v>3525</v>
      </c>
      <c r="L150" s="37">
        <f>K150/K161*100</f>
        <v>12.276669104586773</v>
      </c>
      <c r="M150" s="37">
        <v>126.3761</v>
      </c>
      <c r="N150" s="37">
        <f>M150/M161*100</f>
        <v>1.792674689272957</v>
      </c>
    </row>
    <row r="151" spans="1:14" ht="12">
      <c r="A151" s="40"/>
      <c r="B151" s="9" t="s">
        <v>4</v>
      </c>
      <c r="C151" s="37">
        <v>8334</v>
      </c>
      <c r="D151" s="37">
        <f>C151/C161*100</f>
        <v>34.867375115053136</v>
      </c>
      <c r="E151" s="37">
        <v>599.51353</v>
      </c>
      <c r="F151" s="37">
        <f>E151/E161*100</f>
        <v>15.767561428099272</v>
      </c>
      <c r="G151" s="37">
        <v>780</v>
      </c>
      <c r="H151" s="37">
        <f>G151/G161*100</f>
        <v>16.212845562253168</v>
      </c>
      <c r="I151" s="37">
        <v>59.54914</v>
      </c>
      <c r="J151" s="37">
        <f>I151/I161*100</f>
        <v>1.8337550450894236</v>
      </c>
      <c r="K151" s="37">
        <v>9114</v>
      </c>
      <c r="L151" s="37">
        <f>K151/K161*100</f>
        <v>31.741719778497547</v>
      </c>
      <c r="M151" s="37">
        <v>659.06267</v>
      </c>
      <c r="N151" s="37">
        <f>M151/M161*100</f>
        <v>9.348958918289577</v>
      </c>
    </row>
    <row r="152" spans="1:14" ht="12">
      <c r="A152" s="40"/>
      <c r="B152" s="9" t="s">
        <v>5</v>
      </c>
      <c r="C152" s="37">
        <v>4524</v>
      </c>
      <c r="D152" s="37">
        <f>C152/C161*100</f>
        <v>18.927286419546483</v>
      </c>
      <c r="E152" s="37">
        <v>554.395</v>
      </c>
      <c r="F152" s="37">
        <f>E152/E161*100</f>
        <v>14.580917327972726</v>
      </c>
      <c r="G152" s="37">
        <v>706</v>
      </c>
      <c r="H152" s="37">
        <f>G152/G161*100</f>
        <v>14.674703803782998</v>
      </c>
      <c r="I152" s="37">
        <v>87.7701</v>
      </c>
      <c r="J152" s="37">
        <f>I152/I161*100</f>
        <v>2.7027907318729243</v>
      </c>
      <c r="K152" s="37">
        <v>5230</v>
      </c>
      <c r="L152" s="37">
        <f>K152/K161*100</f>
        <v>18.21474593389754</v>
      </c>
      <c r="M152" s="37">
        <v>642.1651</v>
      </c>
      <c r="N152" s="37">
        <f>M152/M161*100</f>
        <v>9.109262915254051</v>
      </c>
    </row>
    <row r="153" spans="1:14" ht="12">
      <c r="A153" s="40"/>
      <c r="B153" s="9" t="s">
        <v>6</v>
      </c>
      <c r="C153" s="37">
        <v>2830</v>
      </c>
      <c r="D153" s="37">
        <f>C153/C161*100</f>
        <v>11.840013388001005</v>
      </c>
      <c r="E153" s="37">
        <v>488.74240999999995</v>
      </c>
      <c r="F153" s="37">
        <f>E153/E161*100</f>
        <v>12.854215270491526</v>
      </c>
      <c r="G153" s="37">
        <v>563</v>
      </c>
      <c r="H153" s="37">
        <f>G153/G161*100</f>
        <v>11.702348784036582</v>
      </c>
      <c r="I153" s="37">
        <v>97.86122</v>
      </c>
      <c r="J153" s="37">
        <f>I153/I161*100</f>
        <v>3.013536482535365</v>
      </c>
      <c r="K153" s="37">
        <v>3393</v>
      </c>
      <c r="L153" s="37">
        <f>K153/K161*100</f>
        <v>11.816947027478843</v>
      </c>
      <c r="M153" s="37">
        <v>586.6036300000001</v>
      </c>
      <c r="N153" s="37">
        <f>M153/M161*100</f>
        <v>8.321110400911556</v>
      </c>
    </row>
    <row r="154" spans="1:14" ht="12">
      <c r="A154" s="40"/>
      <c r="B154" s="9" t="s">
        <v>7</v>
      </c>
      <c r="C154" s="37">
        <v>2544</v>
      </c>
      <c r="D154" s="37">
        <f>C154/C161*100</f>
        <v>10.64346079825956</v>
      </c>
      <c r="E154" s="37">
        <v>616.3030600000001</v>
      </c>
      <c r="F154" s="37">
        <f>E154/E161*100</f>
        <v>16.2091360254631</v>
      </c>
      <c r="G154" s="37">
        <v>651</v>
      </c>
      <c r="H154" s="37">
        <f>G154/G161*100</f>
        <v>13.531490334649762</v>
      </c>
      <c r="I154" s="37">
        <v>161.70387</v>
      </c>
      <c r="J154" s="37">
        <f>I154/I161*100</f>
        <v>4.979505790058165</v>
      </c>
      <c r="K154" s="37">
        <v>3195</v>
      </c>
      <c r="L154" s="37">
        <f>K154/K161*100</f>
        <v>11.127363911816946</v>
      </c>
      <c r="M154" s="37">
        <v>778.00693</v>
      </c>
      <c r="N154" s="37">
        <f>M154/M161*100</f>
        <v>11.036211209951544</v>
      </c>
    </row>
    <row r="155" spans="1:14" ht="12">
      <c r="A155" s="40"/>
      <c r="B155" s="9" t="s">
        <v>8</v>
      </c>
      <c r="C155" s="37">
        <v>1712</v>
      </c>
      <c r="D155" s="37">
        <f>C155/C161*100</f>
        <v>7.16258053719354</v>
      </c>
      <c r="E155" s="37">
        <v>637.3342600000001</v>
      </c>
      <c r="F155" s="37">
        <f>E155/E161*100</f>
        <v>16.7622690596861</v>
      </c>
      <c r="G155" s="37">
        <v>736</v>
      </c>
      <c r="H155" s="37">
        <f>G155/G161*100</f>
        <v>15.29827478694658</v>
      </c>
      <c r="I155" s="37">
        <v>280.64579</v>
      </c>
      <c r="J155" s="37">
        <f>I155/I161*100</f>
        <v>8.642200933474554</v>
      </c>
      <c r="K155" s="37">
        <v>2448</v>
      </c>
      <c r="L155" s="37">
        <f>K155/K161*100</f>
        <v>8.52575488454707</v>
      </c>
      <c r="M155" s="37">
        <v>917.98005</v>
      </c>
      <c r="N155" s="37">
        <f>M155/M161*100</f>
        <v>13.021762824557204</v>
      </c>
    </row>
    <row r="156" spans="1:14" ht="12">
      <c r="A156" s="40"/>
      <c r="B156" s="9" t="s">
        <v>9</v>
      </c>
      <c r="C156" s="37">
        <v>613</v>
      </c>
      <c r="D156" s="37">
        <f>C156/C161*100</f>
        <v>2.5646389423479206</v>
      </c>
      <c r="E156" s="37">
        <v>410.04154</v>
      </c>
      <c r="F156" s="37">
        <f>E156/E161*100</f>
        <v>10.784335709691865</v>
      </c>
      <c r="G156" s="37">
        <v>556</v>
      </c>
      <c r="H156" s="37">
        <f>G156/G161*100</f>
        <v>11.55684888796508</v>
      </c>
      <c r="I156" s="37">
        <v>387.96278</v>
      </c>
      <c r="J156" s="37">
        <f>I156/I161*100</f>
        <v>11.94691821127758</v>
      </c>
      <c r="K156" s="37">
        <v>1169</v>
      </c>
      <c r="L156" s="37">
        <f>K156/K161*100</f>
        <v>4.071326576811897</v>
      </c>
      <c r="M156" s="37">
        <v>798.0043199999999</v>
      </c>
      <c r="N156" s="37">
        <f>M156/M161*100</f>
        <v>11.319878888448665</v>
      </c>
    </row>
    <row r="157" spans="1:14" ht="12">
      <c r="A157" s="40"/>
      <c r="B157" s="9" t="s">
        <v>10</v>
      </c>
      <c r="C157" s="37">
        <v>127</v>
      </c>
      <c r="D157" s="37">
        <f>C157/C161*100</f>
        <v>0.5313362898502217</v>
      </c>
      <c r="E157" s="37">
        <v>175.87762</v>
      </c>
      <c r="F157" s="37">
        <f>E157/E161*100</f>
        <v>4.62568572418691</v>
      </c>
      <c r="G157" s="37">
        <v>241</v>
      </c>
      <c r="H157" s="37">
        <f>G157/G161*100</f>
        <v>5.009353564747454</v>
      </c>
      <c r="I157" s="37">
        <v>332.75006</v>
      </c>
      <c r="J157" s="37">
        <f>I157/I161*100</f>
        <v>10.246698798316961</v>
      </c>
      <c r="K157" s="37">
        <v>368</v>
      </c>
      <c r="L157" s="37">
        <f>K157/K161*100</f>
        <v>1.281649427088775</v>
      </c>
      <c r="M157" s="37">
        <v>508.62767999999994</v>
      </c>
      <c r="N157" s="37">
        <f>M157/M161*100</f>
        <v>7.215003218168822</v>
      </c>
    </row>
    <row r="158" spans="1:14" ht="12">
      <c r="A158" s="40"/>
      <c r="B158" s="9" t="s">
        <v>11</v>
      </c>
      <c r="C158" s="37">
        <v>41</v>
      </c>
      <c r="D158" s="37">
        <f>C158/C161*100</f>
        <v>0.17153376286503222</v>
      </c>
      <c r="E158" s="37">
        <v>116.75544</v>
      </c>
      <c r="F158" s="37">
        <f>E158/E161*100</f>
        <v>3.0707373230838657</v>
      </c>
      <c r="G158" s="37">
        <v>144</v>
      </c>
      <c r="H158" s="37">
        <f>G158/G161*100</f>
        <v>2.9931407191852006</v>
      </c>
      <c r="I158" s="37">
        <v>437.14129</v>
      </c>
      <c r="J158" s="37">
        <f>I158/I161*100</f>
        <v>13.461320280265992</v>
      </c>
      <c r="K158" s="37">
        <v>185</v>
      </c>
      <c r="L158" s="37">
        <f>K158/K161*100</f>
        <v>0.644307456552781</v>
      </c>
      <c r="M158" s="37">
        <v>553.8967299999999</v>
      </c>
      <c r="N158" s="37">
        <f>M158/M161*100</f>
        <v>7.857155335083586</v>
      </c>
    </row>
    <row r="159" spans="1:14" ht="12">
      <c r="A159" s="40"/>
      <c r="B159" s="9" t="s">
        <v>12</v>
      </c>
      <c r="C159" s="37">
        <v>6</v>
      </c>
      <c r="D159" s="37">
        <f>C159/C161*100</f>
        <v>0.02510250188268764</v>
      </c>
      <c r="E159" s="37">
        <v>42.09128</v>
      </c>
      <c r="F159" s="37">
        <f>E159/E161*100</f>
        <v>1.1070256295755765</v>
      </c>
      <c r="G159" s="37">
        <v>43</v>
      </c>
      <c r="H159" s="37">
        <f>G159/G161*100</f>
        <v>0.8937850758678029</v>
      </c>
      <c r="I159" s="37">
        <v>292.23463</v>
      </c>
      <c r="J159" s="37">
        <f>I159/I161*100</f>
        <v>8.999067444338255</v>
      </c>
      <c r="K159" s="37">
        <v>49</v>
      </c>
      <c r="L159" s="37">
        <f>K159/K161*100</f>
        <v>0.17065440741127713</v>
      </c>
      <c r="M159" s="37">
        <v>334.32591</v>
      </c>
      <c r="N159" s="37">
        <f>M159/M161*100</f>
        <v>4.742491632714957</v>
      </c>
    </row>
    <row r="160" spans="1:14" ht="12">
      <c r="A160" s="40"/>
      <c r="B160" s="9" t="s">
        <v>13</v>
      </c>
      <c r="C160" s="37">
        <v>3</v>
      </c>
      <c r="D160" s="37">
        <f>C160/C161*100</f>
        <v>0.01255125094134382</v>
      </c>
      <c r="E160" s="37">
        <v>44.61325</v>
      </c>
      <c r="F160" s="37">
        <f>E160/E161*100</f>
        <v>1.1733549364301252</v>
      </c>
      <c r="G160" s="37">
        <v>34</v>
      </c>
      <c r="H160" s="37">
        <f>G160/G161*100</f>
        <v>0.7067137809187279</v>
      </c>
      <c r="I160" s="37">
        <v>1099.92118</v>
      </c>
      <c r="J160" s="37">
        <f>I160/I161*100</f>
        <v>33.87095116782059</v>
      </c>
      <c r="K160" s="37">
        <v>37</v>
      </c>
      <c r="L160" s="37">
        <f>K160/K161*100</f>
        <v>0.1288614913105562</v>
      </c>
      <c r="M160" s="37">
        <v>1144.53443</v>
      </c>
      <c r="N160" s="37">
        <f>M160/M161*100</f>
        <v>16.23548996734708</v>
      </c>
    </row>
    <row r="161" spans="1:14" ht="12">
      <c r="A161" s="41"/>
      <c r="B161" s="4" t="s">
        <v>14</v>
      </c>
      <c r="C161" s="37">
        <v>23902</v>
      </c>
      <c r="D161" s="37">
        <f>SUM(D150:D160)</f>
        <v>99.99999999999999</v>
      </c>
      <c r="E161" s="37">
        <v>3802.19562</v>
      </c>
      <c r="F161" s="37">
        <f>SUM(F150:F160)</f>
        <v>100</v>
      </c>
      <c r="G161" s="37">
        <v>4811</v>
      </c>
      <c r="H161" s="37">
        <f>SUM(H150:H160)</f>
        <v>100</v>
      </c>
      <c r="I161" s="37">
        <v>3247.38793</v>
      </c>
      <c r="J161" s="37">
        <f>SUM(J150:J160)</f>
        <v>100.00000000000001</v>
      </c>
      <c r="K161" s="37">
        <v>28713</v>
      </c>
      <c r="L161" s="37">
        <f>SUM(L150:L160)</f>
        <v>100.00000000000001</v>
      </c>
      <c r="M161" s="37">
        <v>7049.58355</v>
      </c>
      <c r="N161" s="37">
        <f>SUM(N150:N160)</f>
        <v>100</v>
      </c>
    </row>
    <row r="162" spans="1:14" ht="12" customHeight="1">
      <c r="A162" s="39" t="s">
        <v>38</v>
      </c>
      <c r="B162" s="9" t="s">
        <v>16</v>
      </c>
      <c r="C162" s="37">
        <v>5584</v>
      </c>
      <c r="D162" s="37">
        <f>C162/C173*100</f>
        <v>11.653240953295214</v>
      </c>
      <c r="E162" s="37">
        <v>201.83366</v>
      </c>
      <c r="F162" s="37">
        <f>E162/E173*100</f>
        <v>2.704677074535763</v>
      </c>
      <c r="G162" s="37">
        <v>334</v>
      </c>
      <c r="H162" s="37">
        <f>G162/G173*100</f>
        <v>9.564719358533791</v>
      </c>
      <c r="I162" s="37">
        <v>9.631559999999999</v>
      </c>
      <c r="J162" s="37">
        <f>I162/I173*100</f>
        <v>0.5004874831518147</v>
      </c>
      <c r="K162" s="37">
        <v>5918</v>
      </c>
      <c r="L162" s="37">
        <f>K162/K173*100</f>
        <v>11.511379109122739</v>
      </c>
      <c r="M162" s="37">
        <v>211.46522</v>
      </c>
      <c r="N162" s="37">
        <f>M162/M173*100</f>
        <v>2.252786357396117</v>
      </c>
    </row>
    <row r="163" spans="1:14" ht="12">
      <c r="A163" s="40"/>
      <c r="B163" s="9" t="s">
        <v>4</v>
      </c>
      <c r="C163" s="37">
        <v>18421</v>
      </c>
      <c r="D163" s="37">
        <f>C163/C173*100</f>
        <v>38.442756375474765</v>
      </c>
      <c r="E163" s="37">
        <v>1363.40212</v>
      </c>
      <c r="F163" s="37">
        <f>E163/E173*100</f>
        <v>18.270304652541387</v>
      </c>
      <c r="G163" s="37">
        <v>646</v>
      </c>
      <c r="H163" s="37">
        <f>G163/G173*100</f>
        <v>18.499427262313862</v>
      </c>
      <c r="I163" s="37">
        <v>49.883700000000005</v>
      </c>
      <c r="J163" s="37">
        <f>I163/I173*100</f>
        <v>2.5921208468098813</v>
      </c>
      <c r="K163" s="37">
        <v>19067</v>
      </c>
      <c r="L163" s="37">
        <f>K163/K173*100</f>
        <v>37.08811515269403</v>
      </c>
      <c r="M163" s="37">
        <v>1413.2858199999998</v>
      </c>
      <c r="N163" s="37">
        <f>M163/M173*100</f>
        <v>15.056050420004688</v>
      </c>
    </row>
    <row r="164" spans="1:14" ht="12">
      <c r="A164" s="40"/>
      <c r="B164" s="9" t="s">
        <v>5</v>
      </c>
      <c r="C164" s="37">
        <v>10187</v>
      </c>
      <c r="D164" s="37">
        <f>C164/C173*100</f>
        <v>21.259234525647983</v>
      </c>
      <c r="E164" s="37">
        <v>1235.5387</v>
      </c>
      <c r="F164" s="37">
        <f>E164/E173*100</f>
        <v>16.556867653253278</v>
      </c>
      <c r="G164" s="37">
        <v>591</v>
      </c>
      <c r="H164" s="37">
        <f>G164/G173*100</f>
        <v>16.924398625429554</v>
      </c>
      <c r="I164" s="37">
        <v>72.70265</v>
      </c>
      <c r="J164" s="37">
        <f>I164/I173*100</f>
        <v>3.7778684156011364</v>
      </c>
      <c r="K164" s="37">
        <v>10778</v>
      </c>
      <c r="L164" s="37">
        <f>K164/K173*100</f>
        <v>20.964792841859563</v>
      </c>
      <c r="M164" s="37">
        <v>1308.24135</v>
      </c>
      <c r="N164" s="37">
        <f>M164/M173*100</f>
        <v>13.936988150871708</v>
      </c>
    </row>
    <row r="165" spans="1:14" ht="12">
      <c r="A165" s="40"/>
      <c r="B165" s="9" t="s">
        <v>6</v>
      </c>
      <c r="C165" s="37">
        <v>5451</v>
      </c>
      <c r="D165" s="37">
        <f>C165/C173*100</f>
        <v>11.375683459242873</v>
      </c>
      <c r="E165" s="37">
        <v>941.59333</v>
      </c>
      <c r="F165" s="37">
        <f>E165/E173*100</f>
        <v>12.617845275098253</v>
      </c>
      <c r="G165" s="37">
        <v>444</v>
      </c>
      <c r="H165" s="37">
        <f>G165/G173*100</f>
        <v>12.714776632302405</v>
      </c>
      <c r="I165" s="37">
        <v>77.0621</v>
      </c>
      <c r="J165" s="37">
        <f>I165/I173*100</f>
        <v>4.004399752002112</v>
      </c>
      <c r="K165" s="37">
        <v>5895</v>
      </c>
      <c r="L165" s="37">
        <f>K165/K173*100</f>
        <v>11.466640731375218</v>
      </c>
      <c r="M165" s="37">
        <v>1018.6554299999999</v>
      </c>
      <c r="N165" s="37">
        <f>M165/M173*100</f>
        <v>10.851964477144161</v>
      </c>
    </row>
    <row r="166" spans="1:14" ht="12">
      <c r="A166" s="40"/>
      <c r="B166" s="9" t="s">
        <v>7</v>
      </c>
      <c r="C166" s="37">
        <v>4364</v>
      </c>
      <c r="D166" s="37">
        <f>C166/C173*100</f>
        <v>9.107224842439168</v>
      </c>
      <c r="E166" s="37">
        <v>1052.18903</v>
      </c>
      <c r="F166" s="37">
        <f>E166/E173*100</f>
        <v>14.099885755027294</v>
      </c>
      <c r="G166" s="37">
        <v>464</v>
      </c>
      <c r="H166" s="37">
        <f>G166/G173*100</f>
        <v>13.287514318442154</v>
      </c>
      <c r="I166" s="37">
        <v>114.13186999999999</v>
      </c>
      <c r="J166" s="37">
        <f>I166/I173*100</f>
        <v>5.930666721041047</v>
      </c>
      <c r="K166" s="37">
        <v>4828</v>
      </c>
      <c r="L166" s="37">
        <f>K166/K173*100</f>
        <v>9.391169033262011</v>
      </c>
      <c r="M166" s="37">
        <v>1166.3209</v>
      </c>
      <c r="N166" s="37">
        <f>M166/M173*100</f>
        <v>12.42507780648733</v>
      </c>
    </row>
    <row r="167" spans="1:14" ht="12">
      <c r="A167" s="40"/>
      <c r="B167" s="9" t="s">
        <v>8</v>
      </c>
      <c r="C167" s="37">
        <v>2494</v>
      </c>
      <c r="D167" s="37">
        <f>C167/C173*100</f>
        <v>5.204724738094244</v>
      </c>
      <c r="E167" s="37">
        <v>928.34365</v>
      </c>
      <c r="F167" s="37">
        <f>E167/E173*100</f>
        <v>12.4402926025612</v>
      </c>
      <c r="G167" s="37">
        <v>450</v>
      </c>
      <c r="H167" s="37">
        <f>G167/G173*100</f>
        <v>12.886597938144329</v>
      </c>
      <c r="I167" s="37">
        <v>171.82108</v>
      </c>
      <c r="J167" s="37">
        <f>I167/I173*100</f>
        <v>8.928387497106035</v>
      </c>
      <c r="K167" s="37">
        <v>2944</v>
      </c>
      <c r="L167" s="37">
        <f>K167/K173*100</f>
        <v>5.726512351682552</v>
      </c>
      <c r="M167" s="37">
        <v>1100.1647299999997</v>
      </c>
      <c r="N167" s="37">
        <f>M167/M173*100</f>
        <v>11.720301308330427</v>
      </c>
    </row>
    <row r="168" spans="1:14" ht="12">
      <c r="A168" s="40"/>
      <c r="B168" s="9" t="s">
        <v>9</v>
      </c>
      <c r="C168" s="37">
        <v>928</v>
      </c>
      <c r="D168" s="37">
        <f>C168/C173*100</f>
        <v>1.9366417630118118</v>
      </c>
      <c r="E168" s="37">
        <v>618.47208</v>
      </c>
      <c r="F168" s="37">
        <f>E168/E173*100</f>
        <v>8.287850777796173</v>
      </c>
      <c r="G168" s="37">
        <v>313</v>
      </c>
      <c r="H168" s="37">
        <f>G168/G173*100</f>
        <v>8.963344788087056</v>
      </c>
      <c r="I168" s="37">
        <v>212.44983</v>
      </c>
      <c r="J168" s="37">
        <f>I168/I173*100</f>
        <v>11.039590752975727</v>
      </c>
      <c r="K168" s="37">
        <v>1241</v>
      </c>
      <c r="L168" s="37">
        <f>K168/K173*100</f>
        <v>2.4139272515074888</v>
      </c>
      <c r="M168" s="37">
        <v>830.9219099999999</v>
      </c>
      <c r="N168" s="37">
        <f>M168/M173*100</f>
        <v>8.851997235807968</v>
      </c>
    </row>
    <row r="169" spans="1:14" ht="12">
      <c r="A169" s="40"/>
      <c r="B169" s="9" t="s">
        <v>10</v>
      </c>
      <c r="C169" s="37">
        <v>286</v>
      </c>
      <c r="D169" s="37">
        <f>C169/C173*100</f>
        <v>0.5968529571351058</v>
      </c>
      <c r="E169" s="37">
        <v>393.34393</v>
      </c>
      <c r="F169" s="37">
        <f>E169/E173*100</f>
        <v>5.271015299820654</v>
      </c>
      <c r="G169" s="37">
        <v>139</v>
      </c>
      <c r="H169" s="37">
        <f>G169/G173*100</f>
        <v>3.980526918671248</v>
      </c>
      <c r="I169" s="37">
        <v>191.087</v>
      </c>
      <c r="J169" s="37">
        <f>I169/I173*100</f>
        <v>9.929507960603559</v>
      </c>
      <c r="K169" s="37">
        <v>425</v>
      </c>
      <c r="L169" s="37">
        <f>K169/K173*100</f>
        <v>0.826687414899825</v>
      </c>
      <c r="M169" s="37">
        <v>584.43093</v>
      </c>
      <c r="N169" s="37">
        <f>M169/M173*100</f>
        <v>6.22607361127435</v>
      </c>
    </row>
    <row r="170" spans="1:14" ht="12">
      <c r="A170" s="40"/>
      <c r="B170" s="9" t="s">
        <v>11</v>
      </c>
      <c r="C170" s="37">
        <v>174</v>
      </c>
      <c r="D170" s="37">
        <f>C170/C173*100</f>
        <v>0.3631203305647147</v>
      </c>
      <c r="E170" s="37">
        <v>519.51242</v>
      </c>
      <c r="F170" s="37">
        <f>E170/E173*100</f>
        <v>6.961739346700617</v>
      </c>
      <c r="G170" s="37">
        <v>60</v>
      </c>
      <c r="H170" s="37">
        <f>G170/G173*100</f>
        <v>1.718213058419244</v>
      </c>
      <c r="I170" s="37">
        <v>181.18869</v>
      </c>
      <c r="J170" s="37">
        <f>I170/I173*100</f>
        <v>9.415159271569133</v>
      </c>
      <c r="K170" s="37">
        <v>234</v>
      </c>
      <c r="L170" s="37">
        <f>K170/K173*100</f>
        <v>0.45516436490955064</v>
      </c>
      <c r="M170" s="37">
        <v>700.70111</v>
      </c>
      <c r="N170" s="37">
        <f>M170/M173*100</f>
        <v>7.464725883624341</v>
      </c>
    </row>
    <row r="171" spans="1:14" ht="12">
      <c r="A171" s="40"/>
      <c r="B171" s="9" t="s">
        <v>12</v>
      </c>
      <c r="C171" s="37">
        <v>27</v>
      </c>
      <c r="D171" s="37">
        <f>C171/C173*100</f>
        <v>0.056346258191076415</v>
      </c>
      <c r="E171" s="37">
        <v>185.69079</v>
      </c>
      <c r="F171" s="37">
        <f>E171/E173*100</f>
        <v>2.488354136101157</v>
      </c>
      <c r="G171" s="37">
        <v>34</v>
      </c>
      <c r="H171" s="37">
        <f>G171/G173*100</f>
        <v>0.9736540664375716</v>
      </c>
      <c r="I171" s="37">
        <v>236.21309</v>
      </c>
      <c r="J171" s="37">
        <f>I171/I173*100</f>
        <v>12.274407770040687</v>
      </c>
      <c r="K171" s="37">
        <v>61</v>
      </c>
      <c r="L171" s="37">
        <f>K171/K173*100</f>
        <v>0.11865395837385724</v>
      </c>
      <c r="M171" s="37">
        <v>421.90388</v>
      </c>
      <c r="N171" s="37">
        <f>M171/M173*100</f>
        <v>4.4946365411602365</v>
      </c>
    </row>
    <row r="172" spans="1:14" ht="12">
      <c r="A172" s="40"/>
      <c r="B172" s="9" t="s">
        <v>13</v>
      </c>
      <c r="C172" s="37">
        <v>2</v>
      </c>
      <c r="D172" s="37">
        <f>C172/C173*100</f>
        <v>0.0041737969030426975</v>
      </c>
      <c r="E172" s="37">
        <v>22.4743</v>
      </c>
      <c r="F172" s="37">
        <f>E172/E173*100</f>
        <v>0.3011674265642267</v>
      </c>
      <c r="G172" s="37">
        <v>17</v>
      </c>
      <c r="H172" s="37">
        <f>G172/G173*100</f>
        <v>0.4868270332187858</v>
      </c>
      <c r="I172" s="37">
        <v>608.26417</v>
      </c>
      <c r="J172" s="37">
        <f>I172/I173*100</f>
        <v>31.607403529098875</v>
      </c>
      <c r="K172" s="37">
        <v>19</v>
      </c>
      <c r="L172" s="37">
        <f>K172/K173*100</f>
        <v>0.03695779031316865</v>
      </c>
      <c r="M172" s="37">
        <v>630.73847</v>
      </c>
      <c r="N172" s="37">
        <f>M172/M173*100</f>
        <v>6.719398207898679</v>
      </c>
    </row>
    <row r="173" spans="1:14" ht="12">
      <c r="A173" s="41"/>
      <c r="B173" s="4" t="s">
        <v>14</v>
      </c>
      <c r="C173" s="37">
        <v>47918</v>
      </c>
      <c r="D173" s="37">
        <f>SUM(D162:D172)</f>
        <v>100</v>
      </c>
      <c r="E173" s="37">
        <v>7462.39401</v>
      </c>
      <c r="F173" s="37">
        <f>SUM(F162:F172)</f>
        <v>99.99999999999997</v>
      </c>
      <c r="G173" s="37">
        <v>3492</v>
      </c>
      <c r="H173" s="37">
        <f>SUM(H162:H172)</f>
        <v>100</v>
      </c>
      <c r="I173" s="37">
        <v>1924.43574</v>
      </c>
      <c r="J173" s="37">
        <f>SUM(J162:J172)</f>
        <v>100</v>
      </c>
      <c r="K173" s="37">
        <v>51410</v>
      </c>
      <c r="L173" s="37">
        <f>SUM(L162:L172)</f>
        <v>100.00000000000001</v>
      </c>
      <c r="M173" s="37">
        <v>9386.829749999999</v>
      </c>
      <c r="N173" s="37">
        <f>SUM(N162:N172)</f>
        <v>100</v>
      </c>
    </row>
    <row r="174" spans="1:14" ht="12" customHeight="1">
      <c r="A174" s="39" t="s">
        <v>39</v>
      </c>
      <c r="B174" s="15" t="s">
        <v>16</v>
      </c>
      <c r="C174" s="37">
        <v>6550</v>
      </c>
      <c r="D174" s="37">
        <f>C174/C185*100</f>
        <v>6.884229334174155</v>
      </c>
      <c r="E174" s="37">
        <v>223.80454</v>
      </c>
      <c r="F174" s="37">
        <f>E174/E185*100</f>
        <v>1.274821006984667</v>
      </c>
      <c r="G174" s="37">
        <v>323</v>
      </c>
      <c r="H174" s="37">
        <f>G174/G185*100</f>
        <v>7.020212997174527</v>
      </c>
      <c r="I174" s="37">
        <v>8.159099999999999</v>
      </c>
      <c r="J174" s="37">
        <f>I174/I185*100</f>
        <v>0.25581489780671246</v>
      </c>
      <c r="K174" s="37">
        <v>6873</v>
      </c>
      <c r="L174" s="37">
        <f>K174/K185*100</f>
        <v>6.890501874761895</v>
      </c>
      <c r="M174" s="37">
        <v>231.96364</v>
      </c>
      <c r="N174" s="37">
        <f>M174/M185*100</f>
        <v>1.1181548318422847</v>
      </c>
    </row>
    <row r="175" spans="1:14" ht="12">
      <c r="A175" s="40"/>
      <c r="B175" s="9" t="s">
        <v>4</v>
      </c>
      <c r="C175" s="37">
        <v>30419</v>
      </c>
      <c r="D175" s="37">
        <f>C175/C185*100</f>
        <v>31.97120184980819</v>
      </c>
      <c r="E175" s="37">
        <v>2358.6797599999995</v>
      </c>
      <c r="F175" s="37">
        <f>E175/E185*100</f>
        <v>13.435359742021106</v>
      </c>
      <c r="G175" s="37">
        <v>709</v>
      </c>
      <c r="H175" s="37">
        <f>G175/G185*100</f>
        <v>15.409693544881547</v>
      </c>
      <c r="I175" s="37">
        <v>54.700959999999995</v>
      </c>
      <c r="J175" s="37">
        <f>I175/I185*100</f>
        <v>1.715056868077247</v>
      </c>
      <c r="K175" s="37">
        <v>31128</v>
      </c>
      <c r="L175" s="37">
        <f>K175/K185*100</f>
        <v>31.20726645680027</v>
      </c>
      <c r="M175" s="37">
        <v>2413.38072</v>
      </c>
      <c r="N175" s="37">
        <f>M175/M185*100</f>
        <v>11.633432348030977</v>
      </c>
    </row>
    <row r="176" spans="1:14" ht="12">
      <c r="A176" s="40"/>
      <c r="B176" s="9" t="s">
        <v>5</v>
      </c>
      <c r="C176" s="37">
        <v>25336</v>
      </c>
      <c r="D176" s="37">
        <f>C176/C185*100</f>
        <v>26.628829681013187</v>
      </c>
      <c r="E176" s="37">
        <v>3035.56705</v>
      </c>
      <c r="F176" s="37">
        <f>E176/E185*100</f>
        <v>17.291001529506396</v>
      </c>
      <c r="G176" s="37">
        <v>699</v>
      </c>
      <c r="H176" s="37">
        <f>G176/G185*100</f>
        <v>15.192349489241469</v>
      </c>
      <c r="I176" s="37">
        <v>86.72667000000001</v>
      </c>
      <c r="J176" s="37">
        <f>I176/I185*100</f>
        <v>2.719169298472439</v>
      </c>
      <c r="K176" s="37">
        <v>26035</v>
      </c>
      <c r="L176" s="37">
        <f>K176/K185*100</f>
        <v>26.101297295129626</v>
      </c>
      <c r="M176" s="37">
        <v>3122.29372</v>
      </c>
      <c r="N176" s="37">
        <f>M176/M185*100</f>
        <v>15.050668326505058</v>
      </c>
    </row>
    <row r="177" spans="1:14" ht="12">
      <c r="A177" s="40"/>
      <c r="B177" s="9" t="s">
        <v>6</v>
      </c>
      <c r="C177" s="37">
        <v>12471</v>
      </c>
      <c r="D177" s="37">
        <f>C177/C185*100</f>
        <v>13.10736244679174</v>
      </c>
      <c r="E177" s="37">
        <v>2159.2191100000005</v>
      </c>
      <c r="F177" s="37">
        <f>E177/E185*100</f>
        <v>12.299204833426245</v>
      </c>
      <c r="G177" s="37">
        <v>593</v>
      </c>
      <c r="H177" s="37">
        <f>G177/G185*100</f>
        <v>12.888502499456639</v>
      </c>
      <c r="I177" s="37">
        <v>102.69586000000001</v>
      </c>
      <c r="J177" s="37">
        <f>I177/I185*100</f>
        <v>3.219856470820612</v>
      </c>
      <c r="K177" s="37">
        <v>13064</v>
      </c>
      <c r="L177" s="37">
        <f>K177/K185*100</f>
        <v>13.097267058328155</v>
      </c>
      <c r="M177" s="37">
        <v>2261.9149700000003</v>
      </c>
      <c r="N177" s="37">
        <f>M177/M185*100</f>
        <v>10.903308608719438</v>
      </c>
    </row>
    <row r="178" spans="1:14" ht="12">
      <c r="A178" s="40"/>
      <c r="B178" s="9" t="s">
        <v>7</v>
      </c>
      <c r="C178" s="37">
        <v>10604</v>
      </c>
      <c r="D178" s="37">
        <f>C178/C185*100</f>
        <v>11.14509432970729</v>
      </c>
      <c r="E178" s="37">
        <v>2562.3266499999995</v>
      </c>
      <c r="F178" s="37">
        <f>E178/E185*100</f>
        <v>14.595360041296072</v>
      </c>
      <c r="G178" s="37">
        <v>671</v>
      </c>
      <c r="H178" s="37">
        <f>G178/G185*100</f>
        <v>14.58378613344925</v>
      </c>
      <c r="I178" s="37">
        <v>165.41266</v>
      </c>
      <c r="J178" s="37">
        <f>I178/I185*100</f>
        <v>5.1862365596495295</v>
      </c>
      <c r="K178" s="37">
        <v>11275</v>
      </c>
      <c r="L178" s="37">
        <f>K178/K185*100</f>
        <v>11.303711427024643</v>
      </c>
      <c r="M178" s="37">
        <v>2727.73931</v>
      </c>
      <c r="N178" s="37">
        <f>M178/M185*100</f>
        <v>13.148762838359666</v>
      </c>
    </row>
    <row r="179" spans="1:14" ht="12">
      <c r="A179" s="40"/>
      <c r="B179" s="9" t="s">
        <v>8</v>
      </c>
      <c r="C179" s="37">
        <v>6165</v>
      </c>
      <c r="D179" s="37">
        <f>C179/C185*100</f>
        <v>6.479583793157811</v>
      </c>
      <c r="E179" s="37">
        <v>2302.42838</v>
      </c>
      <c r="F179" s="37">
        <f>E179/E185*100</f>
        <v>13.114944254042726</v>
      </c>
      <c r="G179" s="37">
        <v>657</v>
      </c>
      <c r="H179" s="37">
        <f>G179/G185*100</f>
        <v>14.279504455553141</v>
      </c>
      <c r="I179" s="37">
        <v>250.21785</v>
      </c>
      <c r="J179" s="37">
        <f>I179/I185*100</f>
        <v>7.845161075016277</v>
      </c>
      <c r="K179" s="37">
        <v>6822</v>
      </c>
      <c r="L179" s="37">
        <f>K179/K185*100</f>
        <v>6.839372004892427</v>
      </c>
      <c r="M179" s="37">
        <v>2552.64623</v>
      </c>
      <c r="N179" s="37">
        <f>M179/M185*100</f>
        <v>12.30474619237089</v>
      </c>
    </row>
    <row r="180" spans="1:14" ht="12">
      <c r="A180" s="40"/>
      <c r="B180" s="9" t="s">
        <v>9</v>
      </c>
      <c r="C180" s="37">
        <v>2284</v>
      </c>
      <c r="D180" s="37">
        <f>C180/C185*100</f>
        <v>2.400546534237217</v>
      </c>
      <c r="E180" s="37">
        <v>1528.4678</v>
      </c>
      <c r="F180" s="37">
        <f>E180/E185*100</f>
        <v>8.706359843905037</v>
      </c>
      <c r="G180" s="37">
        <v>505</v>
      </c>
      <c r="H180" s="37">
        <f>G180/G185*100</f>
        <v>10.975874809823951</v>
      </c>
      <c r="I180" s="37">
        <v>346.94775999999996</v>
      </c>
      <c r="J180" s="37">
        <f>I180/I185*100</f>
        <v>10.877965188399186</v>
      </c>
      <c r="K180" s="37">
        <v>2789</v>
      </c>
      <c r="L180" s="37">
        <f>K180/K185*100</f>
        <v>2.796102099332304</v>
      </c>
      <c r="M180" s="37">
        <v>1875.41556</v>
      </c>
      <c r="N180" s="37">
        <f>M180/M185*100</f>
        <v>9.040231348870902</v>
      </c>
    </row>
    <row r="181" spans="1:14" ht="12">
      <c r="A181" s="40"/>
      <c r="B181" s="9" t="s">
        <v>10</v>
      </c>
      <c r="C181" s="37">
        <v>773</v>
      </c>
      <c r="D181" s="37">
        <f>C181/C185*100</f>
        <v>0.8124441641704767</v>
      </c>
      <c r="E181" s="37">
        <v>1068.12643</v>
      </c>
      <c r="F181" s="37">
        <f>E181/E185*100</f>
        <v>6.0841929796399015</v>
      </c>
      <c r="G181" s="37">
        <v>229</v>
      </c>
      <c r="H181" s="37">
        <f>G181/G185*100</f>
        <v>4.977178874157792</v>
      </c>
      <c r="I181" s="37">
        <v>314.11625999999995</v>
      </c>
      <c r="J181" s="37">
        <f>I181/I185*100</f>
        <v>9.848588563852228</v>
      </c>
      <c r="K181" s="37">
        <v>1002</v>
      </c>
      <c r="L181" s="37">
        <f>K181/K185*100</f>
        <v>1.0045515609648508</v>
      </c>
      <c r="M181" s="37">
        <v>1382.24269</v>
      </c>
      <c r="N181" s="37">
        <f>M181/M185*100</f>
        <v>6.662946583361847</v>
      </c>
    </row>
    <row r="182" spans="1:14" ht="12">
      <c r="A182" s="40"/>
      <c r="B182" s="9" t="s">
        <v>11</v>
      </c>
      <c r="C182" s="37">
        <v>401</v>
      </c>
      <c r="D182" s="37">
        <f>C182/C185*100</f>
        <v>0.4214619790845552</v>
      </c>
      <c r="E182" s="37">
        <v>1182.71028</v>
      </c>
      <c r="F182" s="37">
        <f>E182/E185*100</f>
        <v>6.736878126425486</v>
      </c>
      <c r="G182" s="37">
        <v>133</v>
      </c>
      <c r="H182" s="37">
        <f>G182/G185*100</f>
        <v>2.8906759400130406</v>
      </c>
      <c r="I182" s="37">
        <v>408.72195</v>
      </c>
      <c r="J182" s="37">
        <f>I182/I185*100</f>
        <v>12.81479132142151</v>
      </c>
      <c r="K182" s="37">
        <v>534</v>
      </c>
      <c r="L182" s="37">
        <f>K182/K185*100</f>
        <v>0.5353598139273755</v>
      </c>
      <c r="M182" s="37">
        <v>1591.4322300000001</v>
      </c>
      <c r="N182" s="37">
        <f>M182/M185*100</f>
        <v>7.671321408493341</v>
      </c>
    </row>
    <row r="183" spans="1:14" ht="12">
      <c r="A183" s="40"/>
      <c r="B183" s="9" t="s">
        <v>12</v>
      </c>
      <c r="C183" s="37">
        <v>120</v>
      </c>
      <c r="D183" s="37">
        <f>C183/C185*100</f>
        <v>0.12612328551158758</v>
      </c>
      <c r="E183" s="37">
        <v>790.81367</v>
      </c>
      <c r="F183" s="37">
        <f>E183/E185*100</f>
        <v>4.504581896000145</v>
      </c>
      <c r="G183" s="37">
        <v>35</v>
      </c>
      <c r="H183" s="37">
        <f>G183/G185*100</f>
        <v>0.7607041947402738</v>
      </c>
      <c r="I183" s="37">
        <v>249.77341</v>
      </c>
      <c r="J183" s="37">
        <f>I183/I185*100</f>
        <v>7.831226404135762</v>
      </c>
      <c r="K183" s="37">
        <v>155</v>
      </c>
      <c r="L183" s="37">
        <f>K183/K185*100</f>
        <v>0.15539470254446294</v>
      </c>
      <c r="M183" s="37">
        <v>1040.58708</v>
      </c>
      <c r="N183" s="37">
        <f>M183/M185*100</f>
        <v>5.016033855369118</v>
      </c>
    </row>
    <row r="184" spans="1:14" ht="12">
      <c r="A184" s="40"/>
      <c r="B184" s="9" t="s">
        <v>13</v>
      </c>
      <c r="C184" s="37">
        <v>22</v>
      </c>
      <c r="D184" s="37">
        <f>C184/C185*100</f>
        <v>0.023122602343791057</v>
      </c>
      <c r="E184" s="37">
        <v>343.61818</v>
      </c>
      <c r="F184" s="37">
        <f>E184/E185*100</f>
        <v>1.9572957467522265</v>
      </c>
      <c r="G184" s="37">
        <v>47</v>
      </c>
      <c r="H184" s="37">
        <f>G184/G185*100</f>
        <v>1.0215170615083677</v>
      </c>
      <c r="I184" s="37">
        <v>1201.98211</v>
      </c>
      <c r="J184" s="37">
        <f>I184/I185*100</f>
        <v>37.68613335234849</v>
      </c>
      <c r="K184" s="37">
        <v>69</v>
      </c>
      <c r="L184" s="37">
        <f>K184/K185*100</f>
        <v>0.06917570629398673</v>
      </c>
      <c r="M184" s="37">
        <v>1545.60029</v>
      </c>
      <c r="N184" s="37">
        <f>M184/M185*100</f>
        <v>7.450393658076483</v>
      </c>
    </row>
    <row r="185" spans="1:14" ht="12">
      <c r="A185" s="41"/>
      <c r="B185" s="4" t="s">
        <v>14</v>
      </c>
      <c r="C185" s="37">
        <v>95145</v>
      </c>
      <c r="D185" s="37">
        <f>SUM(D174:D184)</f>
        <v>100</v>
      </c>
      <c r="E185" s="37">
        <v>17555.76185</v>
      </c>
      <c r="F185" s="37">
        <f>SUM(F174:F184)</f>
        <v>99.99999999999999</v>
      </c>
      <c r="G185" s="37">
        <v>4601</v>
      </c>
      <c r="H185" s="37">
        <f>SUM(H174:H184)</f>
        <v>99.99999999999997</v>
      </c>
      <c r="I185" s="37">
        <v>3189.45459</v>
      </c>
      <c r="J185" s="37">
        <f>SUM(J174:J184)</f>
        <v>100</v>
      </c>
      <c r="K185" s="37">
        <v>99746</v>
      </c>
      <c r="L185" s="37">
        <f>SUM(L174:L184)</f>
        <v>100</v>
      </c>
      <c r="M185" s="37">
        <v>20745.21644</v>
      </c>
      <c r="N185" s="37">
        <f>SUM(N174:N184)</f>
        <v>100</v>
      </c>
    </row>
    <row r="186" spans="1:14" ht="12" customHeight="1">
      <c r="A186" s="39" t="s">
        <v>19</v>
      </c>
      <c r="B186" s="15" t="s">
        <v>16</v>
      </c>
      <c r="C186" s="37">
        <v>5569</v>
      </c>
      <c r="D186" s="37">
        <f>C186/C197*100</f>
        <v>15.726751574369546</v>
      </c>
      <c r="E186" s="37">
        <v>206.73305</v>
      </c>
      <c r="F186" s="37">
        <f>E186/E197*100</f>
        <v>3.9945792467683385</v>
      </c>
      <c r="G186" s="37">
        <v>327</v>
      </c>
      <c r="H186" s="37">
        <f>G186/G197*100</f>
        <v>8.573675930781333</v>
      </c>
      <c r="I186" s="37">
        <v>9.18148</v>
      </c>
      <c r="J186" s="37">
        <f>I186/I197*100</f>
        <v>0.4222994482489194</v>
      </c>
      <c r="K186" s="37">
        <v>5896</v>
      </c>
      <c r="L186" s="37">
        <f>K186/K197*100</f>
        <v>15.031230082855322</v>
      </c>
      <c r="M186" s="37">
        <v>215.91452999999998</v>
      </c>
      <c r="N186" s="37">
        <f>M186/M197*100</f>
        <v>2.9378112251179096</v>
      </c>
    </row>
    <row r="187" spans="1:14" ht="12">
      <c r="A187" s="40"/>
      <c r="B187" s="9" t="s">
        <v>4</v>
      </c>
      <c r="C187" s="37">
        <v>14091</v>
      </c>
      <c r="D187" s="37">
        <f>C187/C197*100</f>
        <v>39.79271977634068</v>
      </c>
      <c r="E187" s="37">
        <v>1011.2699</v>
      </c>
      <c r="F187" s="37">
        <f>E187/E197*100</f>
        <v>19.54016426218011</v>
      </c>
      <c r="G187" s="37">
        <v>734</v>
      </c>
      <c r="H187" s="37">
        <f>G187/G197*100</f>
        <v>19.24488725747247</v>
      </c>
      <c r="I187" s="37">
        <v>55.77783000000001</v>
      </c>
      <c r="J187" s="37">
        <f>I187/I197*100</f>
        <v>2.5654847403165966</v>
      </c>
      <c r="K187" s="37">
        <v>14825</v>
      </c>
      <c r="L187" s="37">
        <f>K187/K197*100</f>
        <v>37.794773741236455</v>
      </c>
      <c r="M187" s="37">
        <v>1067.04773</v>
      </c>
      <c r="N187" s="37">
        <f>M187/M197*100</f>
        <v>14.518637531853853</v>
      </c>
    </row>
    <row r="188" spans="1:14" ht="12">
      <c r="A188" s="40"/>
      <c r="B188" s="9" t="s">
        <v>5</v>
      </c>
      <c r="C188" s="37">
        <v>6625</v>
      </c>
      <c r="D188" s="37">
        <f>C188/C197*100</f>
        <v>18.708875773064868</v>
      </c>
      <c r="E188" s="37">
        <v>805.61348</v>
      </c>
      <c r="F188" s="37">
        <f>E188/E197*100</f>
        <v>15.566388093847694</v>
      </c>
      <c r="G188" s="37">
        <v>667</v>
      </c>
      <c r="H188" s="37">
        <f>G188/G197*100</f>
        <v>17.488201363398005</v>
      </c>
      <c r="I188" s="37">
        <v>82.54409</v>
      </c>
      <c r="J188" s="37">
        <f>I188/I197*100</f>
        <v>3.796590926866817</v>
      </c>
      <c r="K188" s="37">
        <v>7292</v>
      </c>
      <c r="L188" s="37">
        <f>K188/K197*100</f>
        <v>18.59018483110261</v>
      </c>
      <c r="M188" s="37">
        <v>888.1575700000001</v>
      </c>
      <c r="N188" s="37">
        <f>M188/M197*100</f>
        <v>12.084593282441187</v>
      </c>
    </row>
    <row r="189" spans="1:14" ht="12">
      <c r="A189" s="40"/>
      <c r="B189" s="9" t="s">
        <v>6</v>
      </c>
      <c r="C189" s="37">
        <v>3563</v>
      </c>
      <c r="D189" s="37">
        <f>C189/C197*100</f>
        <v>10.061845189347943</v>
      </c>
      <c r="E189" s="37">
        <v>614.4155000000001</v>
      </c>
      <c r="F189" s="37">
        <f>E189/E197*100</f>
        <v>11.871983725837705</v>
      </c>
      <c r="G189" s="37">
        <v>475</v>
      </c>
      <c r="H189" s="37">
        <f>G189/G197*100</f>
        <v>12.454116413214473</v>
      </c>
      <c r="I189" s="37">
        <v>82.52405999999999</v>
      </c>
      <c r="J189" s="37">
        <f>I189/I197*100</f>
        <v>3.7956696529601675</v>
      </c>
      <c r="K189" s="37">
        <v>4038</v>
      </c>
      <c r="L189" s="37">
        <f>K189/K197*100</f>
        <v>10.294455066921607</v>
      </c>
      <c r="M189" s="37">
        <v>696.9395599999999</v>
      </c>
      <c r="N189" s="37">
        <f>M189/M197*100</f>
        <v>9.482811845023754</v>
      </c>
    </row>
    <row r="190" spans="1:14" ht="12">
      <c r="A190" s="40"/>
      <c r="B190" s="9" t="s">
        <v>7</v>
      </c>
      <c r="C190" s="37">
        <v>2795</v>
      </c>
      <c r="D190" s="37">
        <f>C190/C197*100</f>
        <v>7.8930275902968</v>
      </c>
      <c r="E190" s="37">
        <v>677.27135</v>
      </c>
      <c r="F190" s="37">
        <f>E190/E197*100</f>
        <v>13.086509772582449</v>
      </c>
      <c r="G190" s="37">
        <v>531</v>
      </c>
      <c r="H190" s="37">
        <f>G190/G197*100</f>
        <v>13.922391190351338</v>
      </c>
      <c r="I190" s="37">
        <v>130.31096</v>
      </c>
      <c r="J190" s="37">
        <f>I190/I197*100</f>
        <v>5.993613939014952</v>
      </c>
      <c r="K190" s="37">
        <v>3326</v>
      </c>
      <c r="L190" s="37">
        <f>K190/K197*100</f>
        <v>8.479286169534737</v>
      </c>
      <c r="M190" s="37">
        <v>807.58231</v>
      </c>
      <c r="N190" s="37">
        <f>M190/M197*100</f>
        <v>10.988257138251194</v>
      </c>
    </row>
    <row r="191" spans="1:14" ht="12">
      <c r="A191" s="40"/>
      <c r="B191" s="9" t="s">
        <v>8</v>
      </c>
      <c r="C191" s="37">
        <v>1689</v>
      </c>
      <c r="D191" s="37">
        <f>C191/C197*100</f>
        <v>4.769704329163255</v>
      </c>
      <c r="E191" s="37">
        <v>633.91798</v>
      </c>
      <c r="F191" s="37">
        <f>E191/E197*100</f>
        <v>12.248818498354796</v>
      </c>
      <c r="G191" s="37">
        <v>457</v>
      </c>
      <c r="H191" s="37">
        <f>G191/G197*100</f>
        <v>11.982170949134767</v>
      </c>
      <c r="I191" s="37">
        <v>173.61574</v>
      </c>
      <c r="J191" s="37">
        <f>I191/I197*100</f>
        <v>7.985404445615287</v>
      </c>
      <c r="K191" s="37">
        <v>2146</v>
      </c>
      <c r="L191" s="37">
        <f>K191/K197*100</f>
        <v>5.47100063734863</v>
      </c>
      <c r="M191" s="37">
        <v>807.5337199999999</v>
      </c>
      <c r="N191" s="37">
        <f>M191/M197*100</f>
        <v>10.987596005128617</v>
      </c>
    </row>
    <row r="192" spans="1:14" ht="12">
      <c r="A192" s="40"/>
      <c r="B192" s="9" t="s">
        <v>9</v>
      </c>
      <c r="C192" s="37">
        <v>750</v>
      </c>
      <c r="D192" s="37">
        <f>C192/C197*100</f>
        <v>2.117985936573381</v>
      </c>
      <c r="E192" s="37">
        <v>513.7546</v>
      </c>
      <c r="F192" s="37">
        <f>E192/E197*100</f>
        <v>9.926973278301507</v>
      </c>
      <c r="G192" s="37">
        <v>347</v>
      </c>
      <c r="H192" s="37">
        <f>G192/G197*100</f>
        <v>9.098059779758785</v>
      </c>
      <c r="I192" s="37">
        <v>240.76054</v>
      </c>
      <c r="J192" s="37">
        <f>I192/I197*100</f>
        <v>11.073709598246893</v>
      </c>
      <c r="K192" s="37">
        <v>1097</v>
      </c>
      <c r="L192" s="37">
        <f>K192/K197*100</f>
        <v>2.7966857871255577</v>
      </c>
      <c r="M192" s="37">
        <v>754.51514</v>
      </c>
      <c r="N192" s="37">
        <f>M192/M197*100</f>
        <v>10.266206020564765</v>
      </c>
    </row>
    <row r="193" spans="1:14" ht="12">
      <c r="A193" s="40"/>
      <c r="B193" s="9" t="s">
        <v>10</v>
      </c>
      <c r="C193" s="37">
        <v>223</v>
      </c>
      <c r="D193" s="37">
        <f>C193/C197*100</f>
        <v>0.6297478184744854</v>
      </c>
      <c r="E193" s="37">
        <v>300.61258999999995</v>
      </c>
      <c r="F193" s="37">
        <f>E193/E197*100</f>
        <v>5.808557525423629</v>
      </c>
      <c r="G193" s="37">
        <v>156</v>
      </c>
      <c r="H193" s="37">
        <f>G193/G197*100</f>
        <v>4.0901940220241215</v>
      </c>
      <c r="I193" s="37">
        <v>213.07545</v>
      </c>
      <c r="J193" s="37">
        <f>I193/I197*100</f>
        <v>9.800342098484146</v>
      </c>
      <c r="K193" s="37">
        <v>379</v>
      </c>
      <c r="L193" s="37">
        <f>K193/K197*100</f>
        <v>0.9662205226258763</v>
      </c>
      <c r="M193" s="37">
        <v>513.68804</v>
      </c>
      <c r="N193" s="37">
        <f>M193/M197*100</f>
        <v>6.989425353267416</v>
      </c>
    </row>
    <row r="194" spans="1:14" ht="12">
      <c r="A194" s="40"/>
      <c r="B194" s="9" t="s">
        <v>11</v>
      </c>
      <c r="C194" s="37">
        <v>91</v>
      </c>
      <c r="D194" s="37">
        <f>C194/C197*100</f>
        <v>0.25698229363757025</v>
      </c>
      <c r="E194" s="37">
        <v>272.37738</v>
      </c>
      <c r="F194" s="37">
        <f>E194/E197*100</f>
        <v>5.262985427038075</v>
      </c>
      <c r="G194" s="37">
        <v>73</v>
      </c>
      <c r="H194" s="37">
        <f>G194/G197*100</f>
        <v>1.9140010487676982</v>
      </c>
      <c r="I194" s="37">
        <v>217.6017</v>
      </c>
      <c r="J194" s="37">
        <f>I194/I197*100</f>
        <v>10.008525624194235</v>
      </c>
      <c r="K194" s="37">
        <v>164</v>
      </c>
      <c r="L194" s="37">
        <f>K194/K197*100</f>
        <v>0.4181007010834926</v>
      </c>
      <c r="M194" s="37">
        <v>489.97907999999995</v>
      </c>
      <c r="N194" s="37">
        <f>M194/M197*100</f>
        <v>6.6668326642813085</v>
      </c>
    </row>
    <row r="195" spans="1:14" ht="12">
      <c r="A195" s="40"/>
      <c r="B195" s="9" t="s">
        <v>12</v>
      </c>
      <c r="C195" s="37">
        <v>10</v>
      </c>
      <c r="D195" s="37">
        <f>C195/C197*100</f>
        <v>0.02823981248764508</v>
      </c>
      <c r="E195" s="37">
        <v>58.62292</v>
      </c>
      <c r="F195" s="37">
        <f>E195/E197*100</f>
        <v>1.132735668616898</v>
      </c>
      <c r="G195" s="37">
        <v>20</v>
      </c>
      <c r="H195" s="37">
        <f>G195/G197*100</f>
        <v>0.5243838489774515</v>
      </c>
      <c r="I195" s="37">
        <v>141.59748000000002</v>
      </c>
      <c r="J195" s="37">
        <f>I195/I197*100</f>
        <v>6.512734077451284</v>
      </c>
      <c r="K195" s="37">
        <v>30</v>
      </c>
      <c r="L195" s="37">
        <f>K195/K197*100</f>
        <v>0.07648183556405354</v>
      </c>
      <c r="M195" s="37">
        <v>200.2204</v>
      </c>
      <c r="N195" s="37">
        <f>M195/M197*100</f>
        <v>2.724271213325004</v>
      </c>
    </row>
    <row r="196" spans="1:14" ht="12">
      <c r="A196" s="40"/>
      <c r="B196" s="9" t="s">
        <v>13</v>
      </c>
      <c r="C196" s="37">
        <v>5</v>
      </c>
      <c r="D196" s="37">
        <f>C196/C197*100</f>
        <v>0.01411990624382254</v>
      </c>
      <c r="E196" s="37">
        <v>80.75106</v>
      </c>
      <c r="F196" s="37">
        <f>E196/E197*100</f>
        <v>1.5603045010487917</v>
      </c>
      <c r="G196" s="37">
        <v>27</v>
      </c>
      <c r="H196" s="37">
        <f>G196/G197*100</f>
        <v>0.7079181961195595</v>
      </c>
      <c r="I196" s="37">
        <v>827.17406</v>
      </c>
      <c r="J196" s="37">
        <f>I196/I197*100</f>
        <v>38.045625448600724</v>
      </c>
      <c r="K196" s="37">
        <v>32</v>
      </c>
      <c r="L196" s="37">
        <f>K196/K197*100</f>
        <v>0.0815806246016571</v>
      </c>
      <c r="M196" s="37">
        <v>907.9251199999999</v>
      </c>
      <c r="N196" s="37">
        <f>M196/M197*100</f>
        <v>12.353557720744988</v>
      </c>
    </row>
    <row r="197" spans="1:14" ht="12">
      <c r="A197" s="41"/>
      <c r="B197" s="4" t="s">
        <v>14</v>
      </c>
      <c r="C197" s="37">
        <v>35411</v>
      </c>
      <c r="D197" s="37">
        <f>SUM(D186:D196)</f>
        <v>100</v>
      </c>
      <c r="E197" s="37">
        <v>5175.33981</v>
      </c>
      <c r="F197" s="37">
        <f>SUM(F186:F196)</f>
        <v>99.99999999999999</v>
      </c>
      <c r="G197" s="37">
        <v>3814</v>
      </c>
      <c r="H197" s="37">
        <f>SUM(H186:H196)</f>
        <v>100.00000000000001</v>
      </c>
      <c r="I197" s="37">
        <v>2174.1633899999997</v>
      </c>
      <c r="J197" s="37">
        <f>SUM(J186:J196)</f>
        <v>100.00000000000003</v>
      </c>
      <c r="K197" s="37">
        <v>39225</v>
      </c>
      <c r="L197" s="37">
        <f>SUM(L186:L196)</f>
        <v>99.99999999999999</v>
      </c>
      <c r="M197" s="37">
        <v>7349.5032</v>
      </c>
      <c r="N197" s="37">
        <f>SUM(N186:N196)</f>
        <v>100</v>
      </c>
    </row>
    <row r="198" spans="1:14" ht="12" customHeight="1">
      <c r="A198" s="39" t="s">
        <v>40</v>
      </c>
      <c r="B198" s="9" t="s">
        <v>16</v>
      </c>
      <c r="C198" s="37">
        <v>7222</v>
      </c>
      <c r="D198" s="37">
        <f>C198/C209*100</f>
        <v>17.808793430818927</v>
      </c>
      <c r="E198" s="37">
        <v>273.79429</v>
      </c>
      <c r="F198" s="37">
        <f>E198/E209*100</f>
        <v>4.63723952875843</v>
      </c>
      <c r="G198" s="37">
        <v>302</v>
      </c>
      <c r="H198" s="37">
        <f>G198/G209*100</f>
        <v>10.453444098303912</v>
      </c>
      <c r="I198" s="37">
        <v>8.77149</v>
      </c>
      <c r="J198" s="37">
        <f>I198/I209*100</f>
        <v>0.24149982822284713</v>
      </c>
      <c r="K198" s="37">
        <v>7524</v>
      </c>
      <c r="L198" s="37">
        <f>K198/K209*100</f>
        <v>17.319644583582708</v>
      </c>
      <c r="M198" s="37">
        <v>282.56578</v>
      </c>
      <c r="N198" s="37">
        <f>M198/M209*100</f>
        <v>2.963041854932967</v>
      </c>
    </row>
    <row r="199" spans="1:14" ht="12">
      <c r="A199" s="40"/>
      <c r="B199" s="9" t="s">
        <v>4</v>
      </c>
      <c r="C199" s="37">
        <v>17572</v>
      </c>
      <c r="D199" s="37">
        <f>C199/C209*100</f>
        <v>43.330949621483</v>
      </c>
      <c r="E199" s="37">
        <v>1250.93888</v>
      </c>
      <c r="F199" s="37">
        <f>E199/E209*100</f>
        <v>21.18708619670921</v>
      </c>
      <c r="G199" s="37">
        <v>528</v>
      </c>
      <c r="H199" s="37">
        <f>G199/G209*100</f>
        <v>18.276220145379025</v>
      </c>
      <c r="I199" s="37">
        <v>39.828039999999994</v>
      </c>
      <c r="J199" s="37">
        <f>I199/I209*100</f>
        <v>1.096559970820543</v>
      </c>
      <c r="K199" s="37">
        <v>18100</v>
      </c>
      <c r="L199" s="37">
        <f>K199/K209*100</f>
        <v>41.66474840016574</v>
      </c>
      <c r="M199" s="37">
        <v>1290.76692</v>
      </c>
      <c r="N199" s="37">
        <f>M199/M209*100</f>
        <v>13.53524269259679</v>
      </c>
    </row>
    <row r="200" spans="1:14" ht="12">
      <c r="A200" s="40"/>
      <c r="B200" s="9" t="s">
        <v>5</v>
      </c>
      <c r="C200" s="37">
        <v>6959</v>
      </c>
      <c r="D200" s="37">
        <f>C200/C209*100</f>
        <v>17.160259413606884</v>
      </c>
      <c r="E200" s="37">
        <v>842.8172000000001</v>
      </c>
      <c r="F200" s="37">
        <f>E200/E209*100</f>
        <v>14.274750709218589</v>
      </c>
      <c r="G200" s="37">
        <v>426</v>
      </c>
      <c r="H200" s="37">
        <f>G200/G209*100</f>
        <v>14.74558670820353</v>
      </c>
      <c r="I200" s="37">
        <v>52.3692</v>
      </c>
      <c r="J200" s="37">
        <f>I200/I209*100</f>
        <v>1.4418477139195196</v>
      </c>
      <c r="K200" s="37">
        <v>7385</v>
      </c>
      <c r="L200" s="37">
        <f>K200/K209*100</f>
        <v>16.999677731227845</v>
      </c>
      <c r="M200" s="37">
        <v>895.1863999999999</v>
      </c>
      <c r="N200" s="37">
        <f>M200/M209*100</f>
        <v>9.387105442020491</v>
      </c>
    </row>
    <row r="201" spans="1:14" ht="12">
      <c r="A201" s="40"/>
      <c r="B201" s="9" t="s">
        <v>6</v>
      </c>
      <c r="C201" s="37">
        <v>3321</v>
      </c>
      <c r="D201" s="37">
        <f>C201/C209*100</f>
        <v>8.189283160308731</v>
      </c>
      <c r="E201" s="37">
        <v>571.9460499999999</v>
      </c>
      <c r="F201" s="37">
        <f>E201/E209*100</f>
        <v>9.687020249316541</v>
      </c>
      <c r="G201" s="37">
        <v>296</v>
      </c>
      <c r="H201" s="37">
        <f>G201/G209*100</f>
        <v>10.24575977847006</v>
      </c>
      <c r="I201" s="37">
        <v>50.75959000000001</v>
      </c>
      <c r="J201" s="37">
        <f>I201/I209*100</f>
        <v>1.3975313505073998</v>
      </c>
      <c r="K201" s="37">
        <v>3617</v>
      </c>
      <c r="L201" s="37">
        <f>K201/K209*100</f>
        <v>8.326043920629806</v>
      </c>
      <c r="M201" s="37">
        <v>622.70564</v>
      </c>
      <c r="N201" s="37">
        <f>M201/M209*100</f>
        <v>6.52981714425158</v>
      </c>
    </row>
    <row r="202" spans="1:14" ht="12">
      <c r="A202" s="40"/>
      <c r="B202" s="9" t="s">
        <v>7</v>
      </c>
      <c r="C202" s="37">
        <v>2546</v>
      </c>
      <c r="D202" s="37">
        <f>C202/C209*100</f>
        <v>6.2782038320222915</v>
      </c>
      <c r="E202" s="37">
        <v>613.7763400000001</v>
      </c>
      <c r="F202" s="37">
        <f>E202/E209*100</f>
        <v>10.395497676977392</v>
      </c>
      <c r="G202" s="37">
        <v>362</v>
      </c>
      <c r="H202" s="37">
        <f>G202/G209*100</f>
        <v>12.530287296642436</v>
      </c>
      <c r="I202" s="37">
        <v>89.07446</v>
      </c>
      <c r="J202" s="37">
        <f>I202/I209*100</f>
        <v>2.452430178800052</v>
      </c>
      <c r="K202" s="37">
        <v>2908</v>
      </c>
      <c r="L202" s="37">
        <f>K202/K209*100</f>
        <v>6.693982781639887</v>
      </c>
      <c r="M202" s="37">
        <v>702.8507999999999</v>
      </c>
      <c r="N202" s="37">
        <f>M202/M209*100</f>
        <v>7.3702354834797035</v>
      </c>
    </row>
    <row r="203" spans="1:14" ht="12">
      <c r="A203" s="40"/>
      <c r="B203" s="9" t="s">
        <v>8</v>
      </c>
      <c r="C203" s="37">
        <v>1580</v>
      </c>
      <c r="D203" s="37">
        <f>C203/C209*100</f>
        <v>3.896135920893645</v>
      </c>
      <c r="E203" s="37">
        <v>594.5237900000001</v>
      </c>
      <c r="F203" s="37">
        <f>E203/E209*100</f>
        <v>10.06941824745606</v>
      </c>
      <c r="G203" s="37">
        <v>340</v>
      </c>
      <c r="H203" s="37">
        <f>G203/G209*100</f>
        <v>11.768778123918311</v>
      </c>
      <c r="I203" s="37">
        <v>130.83999</v>
      </c>
      <c r="J203" s="37">
        <f>I203/I209*100</f>
        <v>3.602333823521322</v>
      </c>
      <c r="K203" s="37">
        <v>1920</v>
      </c>
      <c r="L203" s="37">
        <f>K203/K209*100</f>
        <v>4.419686018139128</v>
      </c>
      <c r="M203" s="37">
        <v>725.3637799999999</v>
      </c>
      <c r="N203" s="37">
        <f>M203/M209*100</f>
        <v>7.606311139984425</v>
      </c>
    </row>
    <row r="204" spans="1:14" ht="12">
      <c r="A204" s="40"/>
      <c r="B204" s="9" t="s">
        <v>9</v>
      </c>
      <c r="C204" s="37">
        <v>846</v>
      </c>
      <c r="D204" s="37">
        <f>C204/C209*100</f>
        <v>2.0861588538455846</v>
      </c>
      <c r="E204" s="37">
        <v>576.7946900000002</v>
      </c>
      <c r="F204" s="37">
        <f>E204/E209*100</f>
        <v>9.769141410677213</v>
      </c>
      <c r="G204" s="37">
        <v>288</v>
      </c>
      <c r="H204" s="37">
        <f>G204/G209*100</f>
        <v>9.968847352024921</v>
      </c>
      <c r="I204" s="37">
        <v>204.86765</v>
      </c>
      <c r="J204" s="37">
        <f>I204/I209*100</f>
        <v>5.640490074482029</v>
      </c>
      <c r="K204" s="37">
        <v>1134</v>
      </c>
      <c r="L204" s="37">
        <f>K204/K209*100</f>
        <v>2.6103770544634224</v>
      </c>
      <c r="M204" s="37">
        <v>781.6623400000001</v>
      </c>
      <c r="N204" s="37">
        <f>M204/M209*100</f>
        <v>8.196669213960881</v>
      </c>
    </row>
    <row r="205" spans="1:14" ht="12">
      <c r="A205" s="40"/>
      <c r="B205" s="9" t="s">
        <v>10</v>
      </c>
      <c r="C205" s="37">
        <v>324</v>
      </c>
      <c r="D205" s="37">
        <f>C205/C209*100</f>
        <v>0.7989544546642665</v>
      </c>
      <c r="E205" s="37">
        <v>446.9909800000001</v>
      </c>
      <c r="F205" s="37">
        <f>E205/E209*100</f>
        <v>7.570662782830386</v>
      </c>
      <c r="G205" s="37">
        <v>157</v>
      </c>
      <c r="H205" s="37">
        <f>G205/G209*100</f>
        <v>5.434406368985808</v>
      </c>
      <c r="I205" s="37">
        <v>214.08601</v>
      </c>
      <c r="J205" s="37">
        <f>I205/I209*100</f>
        <v>5.89429328881578</v>
      </c>
      <c r="K205" s="37">
        <v>481</v>
      </c>
      <c r="L205" s="37">
        <f>K205/K209*100</f>
        <v>1.1072234243358963</v>
      </c>
      <c r="M205" s="37">
        <v>661.0769899999999</v>
      </c>
      <c r="N205" s="37">
        <f>M205/M209*100</f>
        <v>6.9321868723916324</v>
      </c>
    </row>
    <row r="206" spans="1:14" ht="12">
      <c r="A206" s="40"/>
      <c r="B206" s="9" t="s">
        <v>11</v>
      </c>
      <c r="C206" s="37">
        <v>146</v>
      </c>
      <c r="D206" s="37">
        <f>C206/C209*100</f>
        <v>0.3600226863610584</v>
      </c>
      <c r="E206" s="37">
        <v>431.31911</v>
      </c>
      <c r="F206" s="37">
        <f>E206/E209*100</f>
        <v>7.305229142656357</v>
      </c>
      <c r="G206" s="37">
        <v>94</v>
      </c>
      <c r="H206" s="37">
        <f>G206/G209*100</f>
        <v>3.2537210107303567</v>
      </c>
      <c r="I206" s="37">
        <v>289.22193000000004</v>
      </c>
      <c r="J206" s="37">
        <f>I206/I209*100</f>
        <v>7.962962554056419</v>
      </c>
      <c r="K206" s="37">
        <v>240</v>
      </c>
      <c r="L206" s="37">
        <f>K206/K209*100</f>
        <v>0.552460752267391</v>
      </c>
      <c r="M206" s="37">
        <v>720.54104</v>
      </c>
      <c r="N206" s="37">
        <f>M206/M209*100</f>
        <v>7.555738914021822</v>
      </c>
    </row>
    <row r="207" spans="1:14" ht="12">
      <c r="A207" s="40"/>
      <c r="B207" s="9" t="s">
        <v>12</v>
      </c>
      <c r="C207" s="37">
        <v>33</v>
      </c>
      <c r="D207" s="37">
        <f>C207/C209*100</f>
        <v>0.08137499075284196</v>
      </c>
      <c r="E207" s="37">
        <v>223.65183</v>
      </c>
      <c r="F207" s="37">
        <f>E207/E209*100</f>
        <v>3.7879793137948954</v>
      </c>
      <c r="G207" s="37">
        <v>44</v>
      </c>
      <c r="H207" s="37">
        <f>G207/G209*100</f>
        <v>1.523018345448252</v>
      </c>
      <c r="I207" s="37">
        <v>316.14218</v>
      </c>
      <c r="J207" s="37">
        <f>I207/I209*100</f>
        <v>8.70414059230489</v>
      </c>
      <c r="K207" s="37">
        <v>77</v>
      </c>
      <c r="L207" s="37">
        <f>K207/K209*100</f>
        <v>0.17724782468578795</v>
      </c>
      <c r="M207" s="37">
        <v>539.7940100000001</v>
      </c>
      <c r="N207" s="37">
        <f>M207/M209*100</f>
        <v>5.660389041702447</v>
      </c>
    </row>
    <row r="208" spans="1:14" ht="12">
      <c r="A208" s="40"/>
      <c r="B208" s="9" t="s">
        <v>13</v>
      </c>
      <c r="C208" s="37">
        <v>4</v>
      </c>
      <c r="D208" s="37">
        <f>C208/C209*100</f>
        <v>0.009863635242768723</v>
      </c>
      <c r="E208" s="37">
        <v>77.69846</v>
      </c>
      <c r="F208" s="37">
        <f>E208/E209*100</f>
        <v>1.3159747416049317</v>
      </c>
      <c r="G208" s="37">
        <v>52</v>
      </c>
      <c r="H208" s="37">
        <f>G208/G209*100</f>
        <v>1.7999307718933888</v>
      </c>
      <c r="I208" s="37">
        <v>2236.129</v>
      </c>
      <c r="J208" s="37">
        <f>I208/I209*100</f>
        <v>61.56591062454919</v>
      </c>
      <c r="K208" s="37">
        <v>56</v>
      </c>
      <c r="L208" s="37">
        <f>K208/K209*100</f>
        <v>0.12890750886239125</v>
      </c>
      <c r="M208" s="37">
        <v>2313.82746</v>
      </c>
      <c r="N208" s="37">
        <f>M208/M209*100</f>
        <v>24.26326220065726</v>
      </c>
    </row>
    <row r="209" spans="1:14" ht="12">
      <c r="A209" s="41"/>
      <c r="B209" s="4" t="s">
        <v>14</v>
      </c>
      <c r="C209" s="37">
        <v>40553</v>
      </c>
      <c r="D209" s="37">
        <f>SUM(D198:D208)</f>
        <v>100</v>
      </c>
      <c r="E209" s="37">
        <v>5904.25162</v>
      </c>
      <c r="F209" s="37">
        <f>SUM(F198:F208)</f>
        <v>99.99999999999999</v>
      </c>
      <c r="G209" s="37">
        <v>2889</v>
      </c>
      <c r="H209" s="37">
        <f>SUM(H198:H208)</f>
        <v>100</v>
      </c>
      <c r="I209" s="37">
        <v>3632.0895400000004</v>
      </c>
      <c r="J209" s="37">
        <f>SUM(J198:J208)</f>
        <v>100</v>
      </c>
      <c r="K209" s="37">
        <v>43442</v>
      </c>
      <c r="L209" s="37">
        <f>SUM(L198:L208)</f>
        <v>100.00000000000003</v>
      </c>
      <c r="M209" s="37">
        <v>9536.34116</v>
      </c>
      <c r="N209" s="37">
        <f>SUM(N198:N208)</f>
        <v>100</v>
      </c>
    </row>
    <row r="210" spans="1:14" ht="12" customHeight="1">
      <c r="A210" s="39" t="s">
        <v>41</v>
      </c>
      <c r="B210" s="9" t="s">
        <v>16</v>
      </c>
      <c r="C210" s="37">
        <v>5983</v>
      </c>
      <c r="D210" s="37">
        <f>C210/C221*100</f>
        <v>24.23837303516448</v>
      </c>
      <c r="E210" s="37">
        <v>219.51861000000002</v>
      </c>
      <c r="F210" s="37">
        <f>E210/E221*100</f>
        <v>6.4185404011621925</v>
      </c>
      <c r="G210" s="37">
        <v>252</v>
      </c>
      <c r="H210" s="37">
        <f>G210/G221*100</f>
        <v>11.570247933884298</v>
      </c>
      <c r="I210" s="37">
        <v>7.03547</v>
      </c>
      <c r="J210" s="37">
        <f>I210/I221*100</f>
        <v>0.39371026327708675</v>
      </c>
      <c r="K210" s="37">
        <v>6235</v>
      </c>
      <c r="L210" s="37">
        <f>K210/K221*100</f>
        <v>23.2112277566823</v>
      </c>
      <c r="M210" s="37">
        <v>226.55408000000003</v>
      </c>
      <c r="N210" s="37">
        <f>M210/M221*100</f>
        <v>4.35092132974544</v>
      </c>
    </row>
    <row r="211" spans="1:14" ht="12">
      <c r="A211" s="40"/>
      <c r="B211" s="9" t="s">
        <v>4</v>
      </c>
      <c r="C211" s="37">
        <v>10205</v>
      </c>
      <c r="D211" s="37">
        <f>C211/C221*100</f>
        <v>41.34257008588559</v>
      </c>
      <c r="E211" s="37">
        <v>716.0270600000001</v>
      </c>
      <c r="F211" s="37">
        <f>E211/E221*100</f>
        <v>20.93603186051235</v>
      </c>
      <c r="G211" s="37">
        <v>364</v>
      </c>
      <c r="H211" s="37">
        <f>G211/G221*100</f>
        <v>16.712580348943984</v>
      </c>
      <c r="I211" s="37">
        <v>27.81639</v>
      </c>
      <c r="J211" s="37">
        <f>I211/I221*100</f>
        <v>1.556626384636438</v>
      </c>
      <c r="K211" s="37">
        <v>10569</v>
      </c>
      <c r="L211" s="37">
        <f>K211/K221*100</f>
        <v>39.345543890998435</v>
      </c>
      <c r="M211" s="37">
        <v>743.84345</v>
      </c>
      <c r="N211" s="37">
        <f>M211/M221*100</f>
        <v>14.285350025903023</v>
      </c>
    </row>
    <row r="212" spans="1:14" ht="12">
      <c r="A212" s="40"/>
      <c r="B212" s="9" t="s">
        <v>5</v>
      </c>
      <c r="C212" s="37">
        <v>3598</v>
      </c>
      <c r="D212" s="37">
        <f>C212/C221*100</f>
        <v>14.576243720628748</v>
      </c>
      <c r="E212" s="37">
        <v>434.5222</v>
      </c>
      <c r="F212" s="37">
        <f>E212/E221*100</f>
        <v>12.705065396969662</v>
      </c>
      <c r="G212" s="37">
        <v>317</v>
      </c>
      <c r="H212" s="37">
        <f>G212/G221*100</f>
        <v>14.55463728191001</v>
      </c>
      <c r="I212" s="37">
        <v>38.82913</v>
      </c>
      <c r="J212" s="37">
        <f>I212/I221*100</f>
        <v>2.1729077083862522</v>
      </c>
      <c r="K212" s="37">
        <v>3915</v>
      </c>
      <c r="L212" s="37">
        <f>K212/K221*100</f>
        <v>14.57449184721912</v>
      </c>
      <c r="M212" s="37">
        <v>473.35133</v>
      </c>
      <c r="N212" s="37">
        <f>M212/M221*100</f>
        <v>9.09060829167311</v>
      </c>
    </row>
    <row r="213" spans="1:14" ht="12">
      <c r="A213" s="40"/>
      <c r="B213" s="9" t="s">
        <v>6</v>
      </c>
      <c r="C213" s="37">
        <v>1741</v>
      </c>
      <c r="D213" s="37">
        <f>C213/C221*100</f>
        <v>7.0531518392480965</v>
      </c>
      <c r="E213" s="37">
        <v>299.09761999999995</v>
      </c>
      <c r="F213" s="37">
        <f>E213/E221*100</f>
        <v>8.74536403934708</v>
      </c>
      <c r="G213" s="37">
        <v>263</v>
      </c>
      <c r="H213" s="37">
        <f>G213/G221*100</f>
        <v>12.075298438934801</v>
      </c>
      <c r="I213" s="37">
        <v>45.44657000000001</v>
      </c>
      <c r="J213" s="37">
        <f>I213/I221*100</f>
        <v>2.543224694262154</v>
      </c>
      <c r="K213" s="37">
        <v>2004</v>
      </c>
      <c r="L213" s="37">
        <f>K213/K221*100</f>
        <v>7.460352914898369</v>
      </c>
      <c r="M213" s="37">
        <v>344.54419</v>
      </c>
      <c r="N213" s="37">
        <f>M213/M221*100</f>
        <v>6.61689546845003</v>
      </c>
    </row>
    <row r="214" spans="1:14" ht="12">
      <c r="A214" s="40"/>
      <c r="B214" s="9" t="s">
        <v>7</v>
      </c>
      <c r="C214" s="37">
        <v>1411</v>
      </c>
      <c r="D214" s="37">
        <f>C214/C221*100</f>
        <v>5.716253443526171</v>
      </c>
      <c r="E214" s="37">
        <v>339.81543000000005</v>
      </c>
      <c r="F214" s="37">
        <f>E214/E221*100</f>
        <v>9.935918719571443</v>
      </c>
      <c r="G214" s="37">
        <v>268</v>
      </c>
      <c r="H214" s="37">
        <f>G214/G221*100</f>
        <v>12.304866850321396</v>
      </c>
      <c r="I214" s="37">
        <v>66.2852</v>
      </c>
      <c r="J214" s="37">
        <f>I214/I221*100</f>
        <v>3.709370311205129</v>
      </c>
      <c r="K214" s="37">
        <v>1679</v>
      </c>
      <c r="L214" s="37">
        <f>K214/K221*100</f>
        <v>6.250465341374432</v>
      </c>
      <c r="M214" s="37">
        <v>406.10063</v>
      </c>
      <c r="N214" s="37">
        <f>M214/M221*100</f>
        <v>7.799073373960254</v>
      </c>
    </row>
    <row r="215" spans="1:14" ht="12">
      <c r="A215" s="40"/>
      <c r="B215" s="9" t="s">
        <v>8</v>
      </c>
      <c r="C215" s="37">
        <v>906</v>
      </c>
      <c r="D215" s="37">
        <f>C215/C221*100</f>
        <v>3.6703937773456494</v>
      </c>
      <c r="E215" s="37">
        <v>343.4985199999999</v>
      </c>
      <c r="F215" s="37">
        <f>E215/E221*100</f>
        <v>10.043609188120401</v>
      </c>
      <c r="G215" s="37">
        <v>263</v>
      </c>
      <c r="H215" s="37">
        <f>G215/G221*100</f>
        <v>12.075298438934801</v>
      </c>
      <c r="I215" s="37">
        <v>101.03800000000001</v>
      </c>
      <c r="J215" s="37">
        <f>I215/I221*100</f>
        <v>5.654163486020165</v>
      </c>
      <c r="K215" s="37">
        <v>1169</v>
      </c>
      <c r="L215" s="37">
        <f>K215/K221*100</f>
        <v>4.351872533690716</v>
      </c>
      <c r="M215" s="37">
        <v>444.53652</v>
      </c>
      <c r="N215" s="37">
        <f>M215/M221*100</f>
        <v>8.53722619658322</v>
      </c>
    </row>
    <row r="216" spans="1:14" ht="12">
      <c r="A216" s="40"/>
      <c r="B216" s="9" t="s">
        <v>9</v>
      </c>
      <c r="C216" s="37">
        <v>531</v>
      </c>
      <c r="D216" s="37">
        <f>C216/C221*100</f>
        <v>2.1511910549343707</v>
      </c>
      <c r="E216" s="37">
        <v>360.1056</v>
      </c>
      <c r="F216" s="37">
        <f>E216/E221*100</f>
        <v>10.529186305820502</v>
      </c>
      <c r="G216" s="37">
        <v>243</v>
      </c>
      <c r="H216" s="37">
        <f>G216/G221*100</f>
        <v>11.15702479338843</v>
      </c>
      <c r="I216" s="37">
        <v>172.85843000000003</v>
      </c>
      <c r="J216" s="37">
        <f>I216/I221*100</f>
        <v>9.673289486695825</v>
      </c>
      <c r="K216" s="37">
        <v>774</v>
      </c>
      <c r="L216" s="37">
        <f>K216/K221*100</f>
        <v>2.8813937904846996</v>
      </c>
      <c r="M216" s="37">
        <v>532.96403</v>
      </c>
      <c r="N216" s="37">
        <f>M216/M221*100</f>
        <v>10.235457097546373</v>
      </c>
    </row>
    <row r="217" spans="1:14" ht="12">
      <c r="A217" s="40"/>
      <c r="B217" s="9" t="s">
        <v>10</v>
      </c>
      <c r="C217" s="37">
        <v>208</v>
      </c>
      <c r="D217" s="37">
        <f>C217/C221*100</f>
        <v>0.8426511100307892</v>
      </c>
      <c r="E217" s="37">
        <v>283.24127000000004</v>
      </c>
      <c r="F217" s="37">
        <f>E217/E221*100</f>
        <v>8.281737638423863</v>
      </c>
      <c r="G217" s="37">
        <v>117</v>
      </c>
      <c r="H217" s="37">
        <f>G217/G221*100</f>
        <v>5.371900826446281</v>
      </c>
      <c r="I217" s="37">
        <v>160.01094</v>
      </c>
      <c r="J217" s="37">
        <f>I217/I221*100</f>
        <v>8.95433415459296</v>
      </c>
      <c r="K217" s="37">
        <v>325</v>
      </c>
      <c r="L217" s="37">
        <f>K217/K221*100</f>
        <v>1.2098875735239372</v>
      </c>
      <c r="M217" s="37">
        <v>443.25221</v>
      </c>
      <c r="N217" s="37">
        <f>M217/M221*100</f>
        <v>8.512561305211564</v>
      </c>
    </row>
    <row r="218" spans="1:14" ht="12">
      <c r="A218" s="40"/>
      <c r="B218" s="9" t="s">
        <v>11</v>
      </c>
      <c r="C218" s="37">
        <v>72</v>
      </c>
      <c r="D218" s="37">
        <f>C218/C221*100</f>
        <v>0.2916869227029655</v>
      </c>
      <c r="E218" s="37">
        <v>204.9</v>
      </c>
      <c r="F218" s="37">
        <f>E218/E221*100</f>
        <v>5.991104481748191</v>
      </c>
      <c r="G218" s="37">
        <v>55</v>
      </c>
      <c r="H218" s="37">
        <f>G218/G221*100</f>
        <v>2.525252525252525</v>
      </c>
      <c r="I218" s="37">
        <v>174.27523000000002</v>
      </c>
      <c r="J218" s="37">
        <f>I218/I221*100</f>
        <v>9.752574694508661</v>
      </c>
      <c r="K218" s="37">
        <v>127</v>
      </c>
      <c r="L218" s="37">
        <f>K218/K221*100</f>
        <v>0.4727868364232001</v>
      </c>
      <c r="M218" s="37">
        <v>379.17523</v>
      </c>
      <c r="N218" s="37">
        <f>M218/M221*100</f>
        <v>7.281976982794276</v>
      </c>
    </row>
    <row r="219" spans="1:14" ht="12">
      <c r="A219" s="40"/>
      <c r="B219" s="9" t="s">
        <v>12</v>
      </c>
      <c r="C219" s="37">
        <v>26</v>
      </c>
      <c r="D219" s="37">
        <f>C219/C221*100</f>
        <v>0.10533138875384865</v>
      </c>
      <c r="E219" s="37">
        <v>181.2758</v>
      </c>
      <c r="F219" s="37">
        <f>E219/E221*100</f>
        <v>5.300352649158071</v>
      </c>
      <c r="G219" s="37">
        <v>19</v>
      </c>
      <c r="H219" s="37">
        <f>G219/G221*100</f>
        <v>0.8723599632690543</v>
      </c>
      <c r="I219" s="37">
        <v>145.69013999999999</v>
      </c>
      <c r="J219" s="37">
        <f>I219/I221*100</f>
        <v>8.152931272008212</v>
      </c>
      <c r="K219" s="37">
        <v>45</v>
      </c>
      <c r="L219" s="37">
        <f>K219/K221*100</f>
        <v>0.16752289479562207</v>
      </c>
      <c r="M219" s="37">
        <v>326.96594</v>
      </c>
      <c r="N219" s="37">
        <f>M219/M221*100</f>
        <v>6.279309039352846</v>
      </c>
    </row>
    <row r="220" spans="1:14" ht="12">
      <c r="A220" s="40"/>
      <c r="B220" s="9" t="s">
        <v>13</v>
      </c>
      <c r="C220" s="37">
        <v>3</v>
      </c>
      <c r="D220" s="37">
        <f>C220/C221*100</f>
        <v>0.012153621779290228</v>
      </c>
      <c r="E220" s="37">
        <v>38.06844</v>
      </c>
      <c r="F220" s="37">
        <f>E220/E221*100</f>
        <v>1.1130893191662377</v>
      </c>
      <c r="G220" s="37">
        <v>17</v>
      </c>
      <c r="H220" s="37">
        <f>G220/G221*100</f>
        <v>0.7805325987144168</v>
      </c>
      <c r="I220" s="37">
        <v>847.68087</v>
      </c>
      <c r="J220" s="37">
        <f>I220/I221*100</f>
        <v>47.43686754440712</v>
      </c>
      <c r="K220" s="37">
        <v>20</v>
      </c>
      <c r="L220" s="37">
        <f>K220/K221*100</f>
        <v>0.07445461990916537</v>
      </c>
      <c r="M220" s="37">
        <v>885.74931</v>
      </c>
      <c r="N220" s="37">
        <f>M220/M221*100</f>
        <v>17.010620888779872</v>
      </c>
    </row>
    <row r="221" spans="1:14" ht="12">
      <c r="A221" s="41"/>
      <c r="B221" s="4" t="s">
        <v>14</v>
      </c>
      <c r="C221" s="37">
        <v>24684</v>
      </c>
      <c r="D221" s="37">
        <f>SUM(D210:D220)</f>
        <v>100.00000000000001</v>
      </c>
      <c r="E221" s="37">
        <v>3420.0705500000004</v>
      </c>
      <c r="F221" s="37">
        <f>SUM(F210:F220)</f>
        <v>100</v>
      </c>
      <c r="G221" s="37">
        <v>2178</v>
      </c>
      <c r="H221" s="37">
        <f>SUM(H210:H220)</f>
        <v>100</v>
      </c>
      <c r="I221" s="37">
        <v>1786.96637</v>
      </c>
      <c r="J221" s="37">
        <f>SUM(J210:J220)</f>
        <v>100</v>
      </c>
      <c r="K221" s="37">
        <v>26862</v>
      </c>
      <c r="L221" s="37">
        <f>SUM(L210:L220)</f>
        <v>99.99999999999999</v>
      </c>
      <c r="M221" s="37">
        <v>5207.03692</v>
      </c>
      <c r="N221" s="37">
        <f>SUM(N210:N220)</f>
        <v>100</v>
      </c>
    </row>
    <row r="222" spans="1:14" ht="12" customHeight="1">
      <c r="A222" s="39" t="s">
        <v>42</v>
      </c>
      <c r="B222" s="9" t="s">
        <v>16</v>
      </c>
      <c r="C222" s="37">
        <v>6827</v>
      </c>
      <c r="D222" s="37">
        <f>C222/C233*100</f>
        <v>10.527208524155371</v>
      </c>
      <c r="E222" s="37">
        <v>248.8796</v>
      </c>
      <c r="F222" s="37">
        <f>E222/E233*100</f>
        <v>2.145047903492244</v>
      </c>
      <c r="G222" s="37">
        <v>301</v>
      </c>
      <c r="H222" s="37">
        <f>G222/G233*100</f>
        <v>6.94508537148131</v>
      </c>
      <c r="I222" s="37">
        <v>7.754449999999999</v>
      </c>
      <c r="J222" s="37">
        <f>I222/I233*100</f>
        <v>0.16828072822221313</v>
      </c>
      <c r="K222" s="37">
        <v>7128</v>
      </c>
      <c r="L222" s="37">
        <f>K222/K233*100</f>
        <v>10.302811303028113</v>
      </c>
      <c r="M222" s="37">
        <v>256.63405</v>
      </c>
      <c r="N222" s="37">
        <f>M222/M233*100</f>
        <v>1.583128501053508</v>
      </c>
    </row>
    <row r="223" spans="1:14" ht="12">
      <c r="A223" s="40"/>
      <c r="B223" s="9" t="s">
        <v>4</v>
      </c>
      <c r="C223" s="37">
        <v>29344</v>
      </c>
      <c r="D223" s="37">
        <f>C223/C233*100</f>
        <v>45.24833849902083</v>
      </c>
      <c r="E223" s="37">
        <v>2124.7410800000002</v>
      </c>
      <c r="F223" s="37">
        <f>E223/E233*100</f>
        <v>18.31275604395799</v>
      </c>
      <c r="G223" s="37">
        <v>610</v>
      </c>
      <c r="H223" s="37">
        <f>G223/G233*100</f>
        <v>14.074757729580064</v>
      </c>
      <c r="I223" s="37">
        <v>46.42791</v>
      </c>
      <c r="J223" s="37">
        <f>I223/I233*100</f>
        <v>1.0075405095958283</v>
      </c>
      <c r="K223" s="37">
        <v>29954</v>
      </c>
      <c r="L223" s="37">
        <f>K223/K233*100</f>
        <v>43.295512032955116</v>
      </c>
      <c r="M223" s="37">
        <v>2171.1689899999997</v>
      </c>
      <c r="N223" s="37">
        <f>M223/M233*100</f>
        <v>13.393544265355894</v>
      </c>
    </row>
    <row r="224" spans="1:14" ht="12">
      <c r="A224" s="40"/>
      <c r="B224" s="9" t="s">
        <v>5</v>
      </c>
      <c r="C224" s="37">
        <v>12714</v>
      </c>
      <c r="D224" s="37">
        <f>C224/C233*100</f>
        <v>19.604940556043854</v>
      </c>
      <c r="E224" s="37">
        <v>1523.3291299999999</v>
      </c>
      <c r="F224" s="37">
        <f>E224/E233*100</f>
        <v>13.129296079852121</v>
      </c>
      <c r="G224" s="37">
        <v>563</v>
      </c>
      <c r="H224" s="37">
        <f>G224/G233*100</f>
        <v>12.990309183202584</v>
      </c>
      <c r="I224" s="37">
        <v>69.90475</v>
      </c>
      <c r="J224" s="37">
        <f>I224/I233*100</f>
        <v>1.517015679537782</v>
      </c>
      <c r="K224" s="37">
        <v>13277</v>
      </c>
      <c r="L224" s="37">
        <f>K224/K233*100</f>
        <v>19.19057599190576</v>
      </c>
      <c r="M224" s="37">
        <v>1593.23388</v>
      </c>
      <c r="N224" s="37">
        <f>M224/M233*100</f>
        <v>9.828368309941975</v>
      </c>
    </row>
    <row r="225" spans="1:14" ht="12">
      <c r="A225" s="40"/>
      <c r="B225" s="9" t="s">
        <v>6</v>
      </c>
      <c r="C225" s="37">
        <v>5445</v>
      </c>
      <c r="D225" s="37">
        <f>C225/C233*100</f>
        <v>8.396169681269372</v>
      </c>
      <c r="E225" s="37">
        <v>938.7468299999999</v>
      </c>
      <c r="F225" s="37">
        <f>E225/E233*100</f>
        <v>8.09088780117571</v>
      </c>
      <c r="G225" s="37">
        <v>468</v>
      </c>
      <c r="H225" s="37">
        <f>G225/G233*100</f>
        <v>10.798338717120442</v>
      </c>
      <c r="I225" s="37">
        <v>80.9774</v>
      </c>
      <c r="J225" s="37">
        <f>I225/I233*100</f>
        <v>1.7573052687864958</v>
      </c>
      <c r="K225" s="37">
        <v>5913</v>
      </c>
      <c r="L225" s="37">
        <f>K225/K233*100</f>
        <v>8.546650285466503</v>
      </c>
      <c r="M225" s="37">
        <v>1019.72423</v>
      </c>
      <c r="N225" s="37">
        <f>M225/M233*100</f>
        <v>6.29049220759226</v>
      </c>
    </row>
    <row r="226" spans="1:14" ht="12">
      <c r="A226" s="40"/>
      <c r="B226" s="9" t="s">
        <v>7</v>
      </c>
      <c r="C226" s="37">
        <v>4666</v>
      </c>
      <c r="D226" s="37">
        <f>C226/C233*100</f>
        <v>7.194954588209897</v>
      </c>
      <c r="E226" s="37">
        <v>1124.37822</v>
      </c>
      <c r="F226" s="37">
        <f>E226/E233*100</f>
        <v>9.690810912358188</v>
      </c>
      <c r="G226" s="37">
        <v>562</v>
      </c>
      <c r="H226" s="37">
        <f>G226/G233*100</f>
        <v>12.967235809875405</v>
      </c>
      <c r="I226" s="37">
        <v>137.91255</v>
      </c>
      <c r="J226" s="37">
        <f>I226/I233*100</f>
        <v>2.9928653025014516</v>
      </c>
      <c r="K226" s="37">
        <v>5228</v>
      </c>
      <c r="L226" s="37">
        <f>K226/K233*100</f>
        <v>7.556551275565512</v>
      </c>
      <c r="M226" s="37">
        <v>1262.29077</v>
      </c>
      <c r="N226" s="37">
        <f>M226/M233*100</f>
        <v>7.786840813227156</v>
      </c>
    </row>
    <row r="227" spans="1:14" ht="12">
      <c r="A227" s="40"/>
      <c r="B227" s="9" t="s">
        <v>8</v>
      </c>
      <c r="C227" s="37">
        <v>2768</v>
      </c>
      <c r="D227" s="37">
        <f>C227/C233*100</f>
        <v>4.268245670845476</v>
      </c>
      <c r="E227" s="37">
        <v>1049.75695</v>
      </c>
      <c r="F227" s="37">
        <f>E227/E233*100</f>
        <v>9.047663789133027</v>
      </c>
      <c r="G227" s="37">
        <v>603</v>
      </c>
      <c r="H227" s="37">
        <f>G227/G233*100</f>
        <v>13.913244116289803</v>
      </c>
      <c r="I227" s="37">
        <v>230.3169</v>
      </c>
      <c r="J227" s="37">
        <f>I227/I233*100</f>
        <v>4.998148889203314</v>
      </c>
      <c r="K227" s="37">
        <v>3371</v>
      </c>
      <c r="L227" s="37">
        <f>K227/K233*100</f>
        <v>4.872443448724435</v>
      </c>
      <c r="M227" s="37">
        <v>1280.07385</v>
      </c>
      <c r="N227" s="37">
        <f>M227/M233*100</f>
        <v>7.896541380180428</v>
      </c>
    </row>
    <row r="228" spans="1:14" ht="12">
      <c r="A228" s="40"/>
      <c r="B228" s="9" t="s">
        <v>9</v>
      </c>
      <c r="C228" s="37">
        <v>1693</v>
      </c>
      <c r="D228" s="37">
        <f>C228/C233*100</f>
        <v>2.6105996823487687</v>
      </c>
      <c r="E228" s="37">
        <v>1159.7915199999998</v>
      </c>
      <c r="F228" s="37">
        <f>E228/E233*100</f>
        <v>9.996031689475885</v>
      </c>
      <c r="G228" s="37">
        <v>561</v>
      </c>
      <c r="H228" s="37">
        <f>G228/G233*100</f>
        <v>12.944162436548224</v>
      </c>
      <c r="I228" s="37">
        <v>397.90122999999994</v>
      </c>
      <c r="J228" s="37">
        <f>I228/I233*100</f>
        <v>8.634926880038469</v>
      </c>
      <c r="K228" s="37">
        <v>2254</v>
      </c>
      <c r="L228" s="37">
        <f>K228/K233*100</f>
        <v>3.257931632579316</v>
      </c>
      <c r="M228" s="37">
        <v>1557.6927500000002</v>
      </c>
      <c r="N228" s="37">
        <f>M228/M233*100</f>
        <v>9.609121581525978</v>
      </c>
    </row>
    <row r="229" spans="1:14" ht="12">
      <c r="A229" s="40"/>
      <c r="B229" s="9" t="s">
        <v>10</v>
      </c>
      <c r="C229" s="37">
        <v>806</v>
      </c>
      <c r="D229" s="37">
        <f>C229/C233*100</f>
        <v>1.2428489923054387</v>
      </c>
      <c r="E229" s="37">
        <v>1116.89693</v>
      </c>
      <c r="F229" s="37">
        <f>E229/E233*100</f>
        <v>9.626331037631946</v>
      </c>
      <c r="G229" s="37">
        <v>331</v>
      </c>
      <c r="H229" s="37">
        <f>G229/G233*100</f>
        <v>7.637286571296724</v>
      </c>
      <c r="I229" s="37">
        <v>468.96793</v>
      </c>
      <c r="J229" s="37">
        <f>I229/I233*100</f>
        <v>10.177158247620898</v>
      </c>
      <c r="K229" s="37">
        <v>1137</v>
      </c>
      <c r="L229" s="37">
        <f>K229/K233*100</f>
        <v>1.6434198164341982</v>
      </c>
      <c r="M229" s="37">
        <v>1585.86486</v>
      </c>
      <c r="N229" s="37">
        <f>M229/M233*100</f>
        <v>9.78291017378727</v>
      </c>
    </row>
    <row r="230" spans="1:14" ht="12">
      <c r="A230" s="40"/>
      <c r="B230" s="9" t="s">
        <v>11</v>
      </c>
      <c r="C230" s="37">
        <v>471</v>
      </c>
      <c r="D230" s="37">
        <f>C230/C233*100</f>
        <v>0.7262802424018133</v>
      </c>
      <c r="E230" s="37">
        <v>1411.82248</v>
      </c>
      <c r="F230" s="37">
        <f>E230/E233*100</f>
        <v>12.168240590338543</v>
      </c>
      <c r="G230" s="37">
        <v>204</v>
      </c>
      <c r="H230" s="37">
        <f>G230/G233*100</f>
        <v>4.706968158744808</v>
      </c>
      <c r="I230" s="37">
        <v>619.50424</v>
      </c>
      <c r="J230" s="37">
        <f>I230/I233*100</f>
        <v>13.443974059275474</v>
      </c>
      <c r="K230" s="37">
        <v>675</v>
      </c>
      <c r="L230" s="37">
        <f>K230/K233*100</f>
        <v>0.9756450097564502</v>
      </c>
      <c r="M230" s="37">
        <v>2031.32672</v>
      </c>
      <c r="N230" s="37">
        <f>M230/M233*100</f>
        <v>12.530882887066387</v>
      </c>
    </row>
    <row r="231" spans="1:14" ht="12">
      <c r="A231" s="40"/>
      <c r="B231" s="9" t="s">
        <v>12</v>
      </c>
      <c r="C231" s="37">
        <v>101</v>
      </c>
      <c r="D231" s="37">
        <f>C231/C233*100</f>
        <v>0.1557416231052721</v>
      </c>
      <c r="E231" s="37">
        <v>653.5079499999999</v>
      </c>
      <c r="F231" s="37">
        <f>E231/E233*100</f>
        <v>5.632465891390914</v>
      </c>
      <c r="G231" s="37">
        <v>65</v>
      </c>
      <c r="H231" s="37">
        <f>G231/G233*100</f>
        <v>1.4997692662667281</v>
      </c>
      <c r="I231" s="37">
        <v>426.62685</v>
      </c>
      <c r="J231" s="37">
        <f>I231/I233*100</f>
        <v>9.25830677832069</v>
      </c>
      <c r="K231" s="37">
        <v>166</v>
      </c>
      <c r="L231" s="37">
        <f>K231/K233*100</f>
        <v>0.239936402399364</v>
      </c>
      <c r="M231" s="37">
        <v>1080.1348</v>
      </c>
      <c r="N231" s="37">
        <f>M231/M233*100</f>
        <v>6.663153961291305</v>
      </c>
    </row>
    <row r="232" spans="1:14" ht="12">
      <c r="A232" s="40"/>
      <c r="B232" s="9" t="s">
        <v>13</v>
      </c>
      <c r="C232" s="37">
        <v>16</v>
      </c>
      <c r="D232" s="37">
        <f>C232/C233*100</f>
        <v>0.024671940293904487</v>
      </c>
      <c r="E232" s="37">
        <v>250.66875</v>
      </c>
      <c r="F232" s="37">
        <f>E232/E233*100</f>
        <v>2.16046826119345</v>
      </c>
      <c r="G232" s="37">
        <v>66</v>
      </c>
      <c r="H232" s="37">
        <f>G232/G233*100</f>
        <v>1.5228426395939088</v>
      </c>
      <c r="I232" s="37">
        <v>2121.74979</v>
      </c>
      <c r="J232" s="37">
        <f>I232/I233*100</f>
        <v>46.044477656897364</v>
      </c>
      <c r="K232" s="37">
        <v>82</v>
      </c>
      <c r="L232" s="37">
        <f>K232/K233*100</f>
        <v>0.11852280118522802</v>
      </c>
      <c r="M232" s="37">
        <v>2372.41854</v>
      </c>
      <c r="N232" s="37">
        <f>M232/M233*100</f>
        <v>14.635015918977828</v>
      </c>
    </row>
    <row r="233" spans="1:14" ht="12">
      <c r="A233" s="41"/>
      <c r="B233" s="4" t="s">
        <v>14</v>
      </c>
      <c r="C233" s="37">
        <v>64851</v>
      </c>
      <c r="D233" s="37">
        <f>SUM(D222:D232)</f>
        <v>99.99999999999999</v>
      </c>
      <c r="E233" s="37">
        <v>11602.519439999998</v>
      </c>
      <c r="F233" s="37">
        <f>SUM(F222:F232)</f>
        <v>100</v>
      </c>
      <c r="G233" s="37">
        <v>4334</v>
      </c>
      <c r="H233" s="37">
        <f>SUM(H222:H232)</f>
        <v>100</v>
      </c>
      <c r="I233" s="37">
        <v>4608.044000000001</v>
      </c>
      <c r="J233" s="37">
        <f>SUM(J222:J232)</f>
        <v>99.99999999999997</v>
      </c>
      <c r="K233" s="37">
        <v>69185</v>
      </c>
      <c r="L233" s="37">
        <f>SUM(L222:L232)</f>
        <v>100</v>
      </c>
      <c r="M233" s="37">
        <v>16210.563440000002</v>
      </c>
      <c r="N233" s="37">
        <f>SUM(N222:N232)</f>
        <v>99.99999999999999</v>
      </c>
    </row>
    <row r="234" spans="1:14" ht="12" customHeight="1">
      <c r="A234" s="39" t="s">
        <v>43</v>
      </c>
      <c r="B234" s="15" t="s">
        <v>16</v>
      </c>
      <c r="C234" s="37">
        <v>6347</v>
      </c>
      <c r="D234" s="37">
        <f>C234/C245*100</f>
        <v>5.129635017618725</v>
      </c>
      <c r="E234" s="37">
        <v>199.98288</v>
      </c>
      <c r="F234" s="37">
        <f>E234/E245*100</f>
        <v>0.7882381672737844</v>
      </c>
      <c r="G234" s="37">
        <v>345</v>
      </c>
      <c r="H234" s="37">
        <f>G234/G245*100</f>
        <v>7.803664329337254</v>
      </c>
      <c r="I234" s="37">
        <v>7.38403</v>
      </c>
      <c r="J234" s="37">
        <f>I234/I245*100</f>
        <v>0.2044926543457426</v>
      </c>
      <c r="K234" s="37">
        <v>6692</v>
      </c>
      <c r="L234" s="37">
        <f>K234/K245*100</f>
        <v>5.221883217716323</v>
      </c>
      <c r="M234" s="37">
        <v>207.36691</v>
      </c>
      <c r="N234" s="37">
        <f>M234/M245*100</f>
        <v>0.7155080384813306</v>
      </c>
    </row>
    <row r="235" spans="1:14" ht="12">
      <c r="A235" s="40"/>
      <c r="B235" s="9" t="s">
        <v>4</v>
      </c>
      <c r="C235" s="37">
        <v>40378</v>
      </c>
      <c r="D235" s="37">
        <f>C235/C245*100</f>
        <v>32.633433549930494</v>
      </c>
      <c r="E235" s="37">
        <v>3174.51152</v>
      </c>
      <c r="F235" s="37">
        <f>E235/E245*100</f>
        <v>12.512426776303629</v>
      </c>
      <c r="G235" s="37">
        <v>663</v>
      </c>
      <c r="H235" s="37">
        <f>G235/G245*100</f>
        <v>14.996607102465505</v>
      </c>
      <c r="I235" s="37">
        <v>51.565090000000005</v>
      </c>
      <c r="J235" s="37">
        <f>I235/I245*100</f>
        <v>1.4280389063529142</v>
      </c>
      <c r="K235" s="37">
        <v>41041</v>
      </c>
      <c r="L235" s="37">
        <f>K235/K245*100</f>
        <v>32.025001365555234</v>
      </c>
      <c r="M235" s="37">
        <v>3226.07661</v>
      </c>
      <c r="N235" s="37">
        <f>M235/M245*100</f>
        <v>11.131398674994003</v>
      </c>
    </row>
    <row r="236" spans="1:14" ht="12">
      <c r="A236" s="40"/>
      <c r="B236" s="9" t="s">
        <v>5</v>
      </c>
      <c r="C236" s="37">
        <v>42794</v>
      </c>
      <c r="D236" s="37">
        <f>C236/C245*100</f>
        <v>34.58604079785342</v>
      </c>
      <c r="E236" s="37">
        <v>5002.97619</v>
      </c>
      <c r="F236" s="37">
        <f>E236/E245*100</f>
        <v>19.71937189283393</v>
      </c>
      <c r="G236" s="37">
        <v>719</v>
      </c>
      <c r="H236" s="37">
        <f>G236/G245*100</f>
        <v>16.263288848676773</v>
      </c>
      <c r="I236" s="37">
        <v>88.85320999999999</v>
      </c>
      <c r="J236" s="37">
        <f>I236/I245*100</f>
        <v>2.460692705750068</v>
      </c>
      <c r="K236" s="37">
        <v>43513</v>
      </c>
      <c r="L236" s="37">
        <f>K236/K245*100</f>
        <v>33.95394567431118</v>
      </c>
      <c r="M236" s="37">
        <v>5091.8294</v>
      </c>
      <c r="N236" s="37">
        <f>M236/M245*100</f>
        <v>17.569075347053058</v>
      </c>
    </row>
    <row r="237" spans="1:14" ht="12">
      <c r="A237" s="40"/>
      <c r="B237" s="9" t="s">
        <v>6</v>
      </c>
      <c r="C237" s="37">
        <v>12768</v>
      </c>
      <c r="D237" s="37">
        <f>C237/C245*100</f>
        <v>10.31907671418873</v>
      </c>
      <c r="E237" s="37">
        <v>2199.0272</v>
      </c>
      <c r="F237" s="37">
        <f>E237/E245*100</f>
        <v>8.667527789944828</v>
      </c>
      <c r="G237" s="37">
        <v>482</v>
      </c>
      <c r="H237" s="37">
        <f>G237/G245*100</f>
        <v>10.902510744175526</v>
      </c>
      <c r="I237" s="37">
        <v>83.14032999999999</v>
      </c>
      <c r="J237" s="37">
        <f>I237/I245*100</f>
        <v>2.302480727310286</v>
      </c>
      <c r="K237" s="37">
        <v>13250</v>
      </c>
      <c r="L237" s="37">
        <f>K237/K245*100</f>
        <v>10.339203920313999</v>
      </c>
      <c r="M237" s="37">
        <v>2282.1675299999997</v>
      </c>
      <c r="N237" s="37">
        <f>M237/M245*100</f>
        <v>7.874492670388361</v>
      </c>
    </row>
    <row r="238" spans="1:14" ht="12">
      <c r="A238" s="40"/>
      <c r="B238" s="9" t="s">
        <v>7</v>
      </c>
      <c r="C238" s="37">
        <v>10319</v>
      </c>
      <c r="D238" s="37">
        <f>C238/C245*100</f>
        <v>8.339798920246984</v>
      </c>
      <c r="E238" s="37">
        <v>2475.4062</v>
      </c>
      <c r="F238" s="37">
        <f>E238/E245*100</f>
        <v>9.756883420951647</v>
      </c>
      <c r="G238" s="37">
        <v>568</v>
      </c>
      <c r="H238" s="37">
        <f>G238/G245*100</f>
        <v>12.847771997285681</v>
      </c>
      <c r="I238" s="37">
        <v>138.10981</v>
      </c>
      <c r="J238" s="37">
        <f>I238/I245*100</f>
        <v>3.824800500280495</v>
      </c>
      <c r="K238" s="37">
        <v>10887</v>
      </c>
      <c r="L238" s="37">
        <f>K238/K245*100</f>
        <v>8.495314194751586</v>
      </c>
      <c r="M238" s="37">
        <v>2613.51601</v>
      </c>
      <c r="N238" s="37">
        <f>M238/M245*100</f>
        <v>9.017792249759875</v>
      </c>
    </row>
    <row r="239" spans="1:14" ht="12">
      <c r="A239" s="40"/>
      <c r="B239" s="9" t="s">
        <v>8</v>
      </c>
      <c r="C239" s="37">
        <v>5496</v>
      </c>
      <c r="D239" s="37">
        <f>C239/C245*100</f>
        <v>4.441858209678983</v>
      </c>
      <c r="E239" s="37">
        <v>2057.4605699999997</v>
      </c>
      <c r="F239" s="37">
        <f>E239/E245*100</f>
        <v>8.109538921206033</v>
      </c>
      <c r="G239" s="37">
        <v>559</v>
      </c>
      <c r="H239" s="37">
        <f>G239/G245*100</f>
        <v>12.644198145216015</v>
      </c>
      <c r="I239" s="37">
        <v>216.01658999999998</v>
      </c>
      <c r="J239" s="37">
        <f>I239/I245*100</f>
        <v>5.9823437705177245</v>
      </c>
      <c r="K239" s="37">
        <v>6055</v>
      </c>
      <c r="L239" s="37">
        <f>K239/K245*100</f>
        <v>4.724821112264246</v>
      </c>
      <c r="M239" s="37">
        <v>2273.4771600000004</v>
      </c>
      <c r="N239" s="37">
        <f>M239/M245*100</f>
        <v>7.844507029996765</v>
      </c>
    </row>
    <row r="240" spans="1:14" ht="12">
      <c r="A240" s="40"/>
      <c r="B240" s="9" t="s">
        <v>9</v>
      </c>
      <c r="C240" s="37">
        <v>2723</v>
      </c>
      <c r="D240" s="37">
        <f>C240/C245*100</f>
        <v>2.200724145734329</v>
      </c>
      <c r="E240" s="37">
        <v>1878.97525</v>
      </c>
      <c r="F240" s="37">
        <f>E240/E245*100</f>
        <v>7.406033993573853</v>
      </c>
      <c r="G240" s="37">
        <v>535</v>
      </c>
      <c r="H240" s="37">
        <f>G240/G245*100</f>
        <v>12.1013345396969</v>
      </c>
      <c r="I240" s="37">
        <v>373.6709</v>
      </c>
      <c r="J240" s="37">
        <f>I240/I245*100</f>
        <v>10.348407873852427</v>
      </c>
      <c r="K240" s="37">
        <v>3258</v>
      </c>
      <c r="L240" s="37">
        <f>K240/K245*100</f>
        <v>2.5422736884817367</v>
      </c>
      <c r="M240" s="37">
        <v>2252.64615</v>
      </c>
      <c r="N240" s="37">
        <f>M240/M245*100</f>
        <v>7.772630783662741</v>
      </c>
    </row>
    <row r="241" spans="1:14" ht="12">
      <c r="A241" s="40"/>
      <c r="B241" s="9" t="s">
        <v>10</v>
      </c>
      <c r="C241" s="37">
        <v>1376</v>
      </c>
      <c r="D241" s="37">
        <f>C241/C245*100</f>
        <v>1.112080949148159</v>
      </c>
      <c r="E241" s="37">
        <v>1931.3739400000002</v>
      </c>
      <c r="F241" s="37">
        <f>E241/E245*100</f>
        <v>7.612564909485993</v>
      </c>
      <c r="G241" s="37">
        <v>295</v>
      </c>
      <c r="H241" s="37">
        <f>G241/G245*100</f>
        <v>6.6726984845057675</v>
      </c>
      <c r="I241" s="37">
        <v>411.05400999999995</v>
      </c>
      <c r="J241" s="37">
        <f>I241/I245*100</f>
        <v>11.383692317658705</v>
      </c>
      <c r="K241" s="37">
        <v>1671</v>
      </c>
      <c r="L241" s="37">
        <f>K241/K245*100</f>
        <v>1.3039101698750712</v>
      </c>
      <c r="M241" s="37">
        <v>2342.4279500000002</v>
      </c>
      <c r="N241" s="37">
        <f>M241/M245*100</f>
        <v>8.082417912232692</v>
      </c>
    </row>
    <row r="242" spans="1:14" ht="12">
      <c r="A242" s="40"/>
      <c r="B242" s="9" t="s">
        <v>11</v>
      </c>
      <c r="C242" s="37">
        <v>1167</v>
      </c>
      <c r="D242" s="37">
        <f>C242/C245*100</f>
        <v>0.9431674910289981</v>
      </c>
      <c r="E242" s="37">
        <v>3652.36109</v>
      </c>
      <c r="F242" s="37">
        <f>E242/E245*100</f>
        <v>14.395884346718486</v>
      </c>
      <c r="G242" s="37">
        <v>175</v>
      </c>
      <c r="H242" s="37">
        <f>G242/G245*100</f>
        <v>3.9583804569102017</v>
      </c>
      <c r="I242" s="37">
        <v>517.81531</v>
      </c>
      <c r="J242" s="37">
        <f>I242/I245*100</f>
        <v>14.3403300369532</v>
      </c>
      <c r="K242" s="37">
        <v>1342</v>
      </c>
      <c r="L242" s="37">
        <f>K242/K245*100</f>
        <v>1.047185785740482</v>
      </c>
      <c r="M242" s="37">
        <v>4170.1764</v>
      </c>
      <c r="N242" s="37">
        <f>M242/M245*100</f>
        <v>14.388962713892669</v>
      </c>
    </row>
    <row r="243" spans="1:14" ht="12">
      <c r="A243" s="40"/>
      <c r="B243" s="9" t="s">
        <v>12</v>
      </c>
      <c r="C243" s="37">
        <v>309</v>
      </c>
      <c r="D243" s="37">
        <f>C243/C245*100</f>
        <v>0.24973329453981183</v>
      </c>
      <c r="E243" s="37">
        <v>2071.7822699999997</v>
      </c>
      <c r="F243" s="37">
        <f>E243/E245*100</f>
        <v>8.165988306074603</v>
      </c>
      <c r="G243" s="37">
        <v>48</v>
      </c>
      <c r="H243" s="37">
        <f>G243/G245*100</f>
        <v>1.0857272110382268</v>
      </c>
      <c r="I243" s="37">
        <v>331.02832</v>
      </c>
      <c r="J243" s="37">
        <f>I243/I245*100</f>
        <v>9.167468146853665</v>
      </c>
      <c r="K243" s="37">
        <v>357</v>
      </c>
      <c r="L243" s="37">
        <f>K243/K245*100</f>
        <v>0.2785732678907244</v>
      </c>
      <c r="M243" s="37">
        <v>2402.81059</v>
      </c>
      <c r="N243" s="37">
        <f>M243/M245*100</f>
        <v>8.290764867418185</v>
      </c>
    </row>
    <row r="244" spans="1:14" ht="12">
      <c r="A244" s="40"/>
      <c r="B244" s="9" t="s">
        <v>13</v>
      </c>
      <c r="C244" s="37">
        <v>55</v>
      </c>
      <c r="D244" s="37">
        <f>C244/C245*100</f>
        <v>0.04445091003135809</v>
      </c>
      <c r="E244" s="37">
        <v>727.0128</v>
      </c>
      <c r="F244" s="37">
        <f>E244/E245*100</f>
        <v>2.8655414756332256</v>
      </c>
      <c r="G244" s="37">
        <v>32</v>
      </c>
      <c r="H244" s="37">
        <f>G244/G245*100</f>
        <v>0.7238181406921511</v>
      </c>
      <c r="I244" s="37">
        <v>1392.2647200000001</v>
      </c>
      <c r="J244" s="37">
        <f>I244/I245*100</f>
        <v>38.55725236012477</v>
      </c>
      <c r="K244" s="37">
        <v>87</v>
      </c>
      <c r="L244" s="37">
        <f>K244/K245*100</f>
        <v>0.06788760309942023</v>
      </c>
      <c r="M244" s="37">
        <v>2119.27752</v>
      </c>
      <c r="N244" s="37">
        <f>M244/M245*100</f>
        <v>7.312449712120313</v>
      </c>
    </row>
    <row r="245" spans="1:14" ht="12">
      <c r="A245" s="41"/>
      <c r="B245" s="4" t="s">
        <v>14</v>
      </c>
      <c r="C245" s="37">
        <v>123732</v>
      </c>
      <c r="D245" s="37">
        <f>SUM(D234:D244)</f>
        <v>100</v>
      </c>
      <c r="E245" s="37">
        <v>25370.869909999998</v>
      </c>
      <c r="F245" s="37">
        <f>SUM(F234:F244)</f>
        <v>100</v>
      </c>
      <c r="G245" s="37">
        <v>4421</v>
      </c>
      <c r="H245" s="37">
        <f>SUM(H234:H244)</f>
        <v>100.00000000000003</v>
      </c>
      <c r="I245" s="37">
        <v>3610.90232</v>
      </c>
      <c r="J245" s="37">
        <f>SUM(J234:J244)</f>
        <v>100</v>
      </c>
      <c r="K245" s="37">
        <v>128153</v>
      </c>
      <c r="L245" s="37">
        <f>SUM(L234:L244)</f>
        <v>100</v>
      </c>
      <c r="M245" s="37">
        <v>28981.772230000002</v>
      </c>
      <c r="N245" s="37">
        <f>SUM(N234:N244)</f>
        <v>100</v>
      </c>
    </row>
    <row r="246" spans="1:14" ht="12" customHeight="1">
      <c r="A246" s="39" t="s">
        <v>20</v>
      </c>
      <c r="B246" s="15" t="s">
        <v>16</v>
      </c>
      <c r="C246" s="37">
        <v>10665</v>
      </c>
      <c r="D246" s="37">
        <f>C246/C257*100</f>
        <v>10.212093646765931</v>
      </c>
      <c r="E246" s="37">
        <v>368.1112600000001</v>
      </c>
      <c r="F246" s="37">
        <f>E246/E257*100</f>
        <v>1.7816341643987377</v>
      </c>
      <c r="G246" s="37">
        <v>403</v>
      </c>
      <c r="H246" s="37">
        <f>G246/G257*100</f>
        <v>7.380952380952381</v>
      </c>
      <c r="I246" s="37">
        <v>9.13464</v>
      </c>
      <c r="J246" s="37">
        <f>I246/I257*100</f>
        <v>0.15057737696663492</v>
      </c>
      <c r="K246" s="37">
        <v>11068</v>
      </c>
      <c r="L246" s="37">
        <f>K246/K257*100</f>
        <v>10.071431821283953</v>
      </c>
      <c r="M246" s="37">
        <v>377.24590000000006</v>
      </c>
      <c r="N246" s="37">
        <f>M246/M257*100</f>
        <v>1.4114338448068997</v>
      </c>
    </row>
    <row r="247" spans="1:14" ht="12">
      <c r="A247" s="40"/>
      <c r="B247" s="9" t="s">
        <v>4</v>
      </c>
      <c r="C247" s="37">
        <v>45755</v>
      </c>
      <c r="D247" s="37">
        <f>C247/C257*100</f>
        <v>43.81194044142289</v>
      </c>
      <c r="E247" s="37">
        <v>3449.6349900000005</v>
      </c>
      <c r="F247" s="37">
        <f>E247/E257*100</f>
        <v>16.696005313418823</v>
      </c>
      <c r="G247" s="37">
        <v>636</v>
      </c>
      <c r="H247" s="37">
        <f>G247/G257*100</f>
        <v>11.648351648351648</v>
      </c>
      <c r="I247" s="37">
        <v>47.56508</v>
      </c>
      <c r="J247" s="37">
        <f>I247/I257*100</f>
        <v>0.7840730430107973</v>
      </c>
      <c r="K247" s="37">
        <v>46391</v>
      </c>
      <c r="L247" s="37">
        <f>K247/K257*100</f>
        <v>42.21393148004914</v>
      </c>
      <c r="M247" s="37">
        <v>3497.2000700000003</v>
      </c>
      <c r="N247" s="37">
        <f>M247/M257*100</f>
        <v>13.084480284236513</v>
      </c>
    </row>
    <row r="248" spans="1:14" ht="12">
      <c r="A248" s="40"/>
      <c r="B248" s="9" t="s">
        <v>5</v>
      </c>
      <c r="C248" s="37">
        <v>22523</v>
      </c>
      <c r="D248" s="37">
        <f>C248/C257*100</f>
        <v>21.56652463254656</v>
      </c>
      <c r="E248" s="37">
        <v>2645.3631699999996</v>
      </c>
      <c r="F248" s="37">
        <f>E248/E257*100</f>
        <v>12.803382871021507</v>
      </c>
      <c r="G248" s="37">
        <v>706</v>
      </c>
      <c r="H248" s="37">
        <f>G248/G257*100</f>
        <v>12.930402930402932</v>
      </c>
      <c r="I248" s="37">
        <v>87.52892999999999</v>
      </c>
      <c r="J248" s="37">
        <f>I248/I257*100</f>
        <v>1.4428457703966657</v>
      </c>
      <c r="K248" s="37">
        <v>23229</v>
      </c>
      <c r="L248" s="37">
        <f>K248/K257*100</f>
        <v>21.137449383502435</v>
      </c>
      <c r="M248" s="37">
        <v>2732.8920999999996</v>
      </c>
      <c r="N248" s="37">
        <f>M248/M257*100</f>
        <v>10.224886219162094</v>
      </c>
    </row>
    <row r="249" spans="1:14" ht="12">
      <c r="A249" s="40"/>
      <c r="B249" s="9" t="s">
        <v>6</v>
      </c>
      <c r="C249" s="37">
        <v>8138</v>
      </c>
      <c r="D249" s="37">
        <f>C249/C257*100</f>
        <v>7.792406760185762</v>
      </c>
      <c r="E249" s="37">
        <v>1400.1460299999999</v>
      </c>
      <c r="F249" s="37">
        <f>E249/E257*100</f>
        <v>6.7766142285222655</v>
      </c>
      <c r="G249" s="37">
        <v>561</v>
      </c>
      <c r="H249" s="37">
        <f>G249/G257*100</f>
        <v>10.274725274725274</v>
      </c>
      <c r="I249" s="37">
        <v>97.40312999999999</v>
      </c>
      <c r="J249" s="37">
        <f>I249/I257*100</f>
        <v>1.6056142139964078</v>
      </c>
      <c r="K249" s="37">
        <v>8699</v>
      </c>
      <c r="L249" s="37">
        <f>K249/K257*100</f>
        <v>7.91573774967014</v>
      </c>
      <c r="M249" s="37">
        <v>1497.5491599999998</v>
      </c>
      <c r="N249" s="37">
        <f>M249/M257*100</f>
        <v>5.602954382502613</v>
      </c>
    </row>
    <row r="250" spans="1:14" ht="12">
      <c r="A250" s="40"/>
      <c r="B250" s="9" t="s">
        <v>7</v>
      </c>
      <c r="C250" s="37">
        <v>6567</v>
      </c>
      <c r="D250" s="37">
        <f>C250/C257*100</f>
        <v>6.2881217982477144</v>
      </c>
      <c r="E250" s="37">
        <v>1589.03947</v>
      </c>
      <c r="F250" s="37">
        <f>E250/E257*100</f>
        <v>7.690845991318121</v>
      </c>
      <c r="G250" s="37">
        <v>639</v>
      </c>
      <c r="H250" s="37">
        <f>G250/G257*100</f>
        <v>11.703296703296703</v>
      </c>
      <c r="I250" s="37">
        <v>157.08257</v>
      </c>
      <c r="J250" s="37">
        <f>I250/I257*100</f>
        <v>2.5893829814615374</v>
      </c>
      <c r="K250" s="37">
        <v>7206</v>
      </c>
      <c r="L250" s="37">
        <f>K250/K257*100</f>
        <v>6.557168206014833</v>
      </c>
      <c r="M250" s="37">
        <v>1746.1220400000002</v>
      </c>
      <c r="N250" s="37">
        <f>M250/M257*100</f>
        <v>6.532968931986451</v>
      </c>
    </row>
    <row r="251" spans="1:14" ht="12">
      <c r="A251" s="40"/>
      <c r="B251" s="9" t="s">
        <v>8</v>
      </c>
      <c r="C251" s="37">
        <v>4682</v>
      </c>
      <c r="D251" s="37">
        <f>C251/C257*100</f>
        <v>4.483171350600852</v>
      </c>
      <c r="E251" s="37">
        <v>1777.9959</v>
      </c>
      <c r="F251" s="37">
        <f>E251/E257*100</f>
        <v>8.605382621550019</v>
      </c>
      <c r="G251" s="37">
        <v>829</v>
      </c>
      <c r="H251" s="37">
        <f>G251/G257*100</f>
        <v>15.183150183150182</v>
      </c>
      <c r="I251" s="37">
        <v>321.53782</v>
      </c>
      <c r="J251" s="37">
        <f>I251/I257*100</f>
        <v>5.3002988110281315</v>
      </c>
      <c r="K251" s="37">
        <v>5511</v>
      </c>
      <c r="L251" s="37">
        <f>K251/K257*100</f>
        <v>5.014786841985532</v>
      </c>
      <c r="M251" s="37">
        <v>2099.53372</v>
      </c>
      <c r="N251" s="37">
        <f>M251/M257*100</f>
        <v>7.8552290448254904</v>
      </c>
    </row>
    <row r="252" spans="1:14" ht="12">
      <c r="A252" s="40"/>
      <c r="B252" s="9" t="s">
        <v>9</v>
      </c>
      <c r="C252" s="37">
        <v>3214</v>
      </c>
      <c r="D252" s="37">
        <f>C252/C257*100</f>
        <v>3.0775123282424475</v>
      </c>
      <c r="E252" s="37">
        <v>2219.65891</v>
      </c>
      <c r="F252" s="37">
        <f>E252/E257*100</f>
        <v>10.743002393809041</v>
      </c>
      <c r="G252" s="37">
        <v>779</v>
      </c>
      <c r="H252" s="37">
        <f>G252/G257*100</f>
        <v>14.267399267399266</v>
      </c>
      <c r="I252" s="37">
        <v>552.26587</v>
      </c>
      <c r="J252" s="37">
        <f>I252/I257*100</f>
        <v>9.103669777111808</v>
      </c>
      <c r="K252" s="37">
        <v>3993</v>
      </c>
      <c r="L252" s="37">
        <f>K252/K257*100</f>
        <v>3.6334683106601755</v>
      </c>
      <c r="M252" s="37">
        <v>2771.9247800000003</v>
      </c>
      <c r="N252" s="37">
        <f>M252/M257*100</f>
        <v>10.370923712493415</v>
      </c>
    </row>
    <row r="253" spans="1:14" ht="12">
      <c r="A253" s="40"/>
      <c r="B253" s="9" t="s">
        <v>10</v>
      </c>
      <c r="C253" s="37">
        <v>1559</v>
      </c>
      <c r="D253" s="37">
        <f>C253/C257*100</f>
        <v>1.4927945612103222</v>
      </c>
      <c r="E253" s="37">
        <v>2180.84261</v>
      </c>
      <c r="F253" s="37">
        <f>E253/E257*100</f>
        <v>10.55513406776123</v>
      </c>
      <c r="G253" s="37">
        <v>488</v>
      </c>
      <c r="H253" s="37">
        <f>G253/G257*100</f>
        <v>8.937728937728938</v>
      </c>
      <c r="I253" s="37">
        <v>677.15197</v>
      </c>
      <c r="J253" s="37">
        <f>I253/I257*100</f>
        <v>11.162319199266689</v>
      </c>
      <c r="K253" s="37">
        <v>2047</v>
      </c>
      <c r="L253" s="37">
        <f>K253/K257*100</f>
        <v>1.8626871104235863</v>
      </c>
      <c r="M253" s="37">
        <v>2857.99458</v>
      </c>
      <c r="N253" s="37">
        <f>M253/M257*100</f>
        <v>10.692946639013652</v>
      </c>
    </row>
    <row r="254" spans="1:14" ht="12">
      <c r="A254" s="40"/>
      <c r="B254" s="9" t="s">
        <v>11</v>
      </c>
      <c r="C254" s="37">
        <v>1090</v>
      </c>
      <c r="D254" s="37">
        <f>C254/C257*100</f>
        <v>1.0437113994350553</v>
      </c>
      <c r="E254" s="37">
        <v>3322.3610999999996</v>
      </c>
      <c r="F254" s="37">
        <f>E254/E257*100</f>
        <v>16.080008099261537</v>
      </c>
      <c r="G254" s="37">
        <v>267</v>
      </c>
      <c r="H254" s="37">
        <f>G254/G257*100</f>
        <v>4.8901098901098905</v>
      </c>
      <c r="I254" s="37">
        <v>811.6284400000001</v>
      </c>
      <c r="J254" s="37">
        <f>I254/I257*100</f>
        <v>13.379058350052311</v>
      </c>
      <c r="K254" s="37">
        <v>1357</v>
      </c>
      <c r="L254" s="37">
        <f>K254/K257*100</f>
        <v>1.2348150507302424</v>
      </c>
      <c r="M254" s="37">
        <v>4133.9895400000005</v>
      </c>
      <c r="N254" s="37">
        <f>M254/M257*100</f>
        <v>15.466974593583938</v>
      </c>
    </row>
    <row r="255" spans="1:14" ht="12">
      <c r="A255" s="40"/>
      <c r="B255" s="9" t="s">
        <v>12</v>
      </c>
      <c r="C255" s="37">
        <v>222</v>
      </c>
      <c r="D255" s="37">
        <f>C255/C257*100</f>
        <v>0.21257241346291952</v>
      </c>
      <c r="E255" s="37">
        <v>1436.0568</v>
      </c>
      <c r="F255" s="37">
        <f>E255/E257*100</f>
        <v>6.95041998144019</v>
      </c>
      <c r="G255" s="37">
        <v>82</v>
      </c>
      <c r="H255" s="37">
        <f>G255/G257*100</f>
        <v>1.5018315018315018</v>
      </c>
      <c r="I255" s="37">
        <v>565.9844899999999</v>
      </c>
      <c r="J255" s="37">
        <f>I255/I257*100</f>
        <v>9.329810469596898</v>
      </c>
      <c r="K255" s="37">
        <v>304</v>
      </c>
      <c r="L255" s="37">
        <f>K255/K257*100</f>
        <v>0.276627690067792</v>
      </c>
      <c r="M255" s="37">
        <v>2002.0412900000001</v>
      </c>
      <c r="N255" s="37">
        <f>M255/M257*100</f>
        <v>7.4904693077031865</v>
      </c>
    </row>
    <row r="256" spans="1:14" ht="12">
      <c r="A256" s="40"/>
      <c r="B256" s="9" t="s">
        <v>13</v>
      </c>
      <c r="C256" s="37">
        <v>20</v>
      </c>
      <c r="D256" s="37">
        <f>C256/C257*100</f>
        <v>0.019150667879542296</v>
      </c>
      <c r="E256" s="37">
        <v>272.22898</v>
      </c>
      <c r="F256" s="37">
        <f>E256/E257*100</f>
        <v>1.317570267498529</v>
      </c>
      <c r="G256" s="37">
        <v>70</v>
      </c>
      <c r="H256" s="37">
        <f>G256/G257*100</f>
        <v>1.282051282051282</v>
      </c>
      <c r="I256" s="37">
        <v>2739.12636</v>
      </c>
      <c r="J256" s="37">
        <f>I256/I257*100</f>
        <v>45.15235000711212</v>
      </c>
      <c r="K256" s="37">
        <v>90</v>
      </c>
      <c r="L256" s="37">
        <f>K256/K257*100</f>
        <v>0.08189635561217526</v>
      </c>
      <c r="M256" s="37">
        <v>3011.35534</v>
      </c>
      <c r="N256" s="37">
        <f>M256/M257*100</f>
        <v>11.266733039685755</v>
      </c>
    </row>
    <row r="257" spans="1:14" ht="12">
      <c r="A257" s="41"/>
      <c r="B257" s="4" t="s">
        <v>14</v>
      </c>
      <c r="C257" s="37">
        <v>104435</v>
      </c>
      <c r="D257" s="37">
        <f>SUM(D246:D256)</f>
        <v>99.99999999999999</v>
      </c>
      <c r="E257" s="37">
        <v>20661.43922</v>
      </c>
      <c r="F257" s="37">
        <f>SUM(F246:F256)</f>
        <v>99.99999999999999</v>
      </c>
      <c r="G257" s="37">
        <v>5460</v>
      </c>
      <c r="H257" s="37">
        <f>SUM(H246:H256)</f>
        <v>100.00000000000001</v>
      </c>
      <c r="I257" s="37">
        <v>6066.4093</v>
      </c>
      <c r="J257" s="37">
        <f>SUM(J246:J256)</f>
        <v>100</v>
      </c>
      <c r="K257" s="37">
        <v>109895</v>
      </c>
      <c r="L257" s="37">
        <f>SUM(L246:L256)</f>
        <v>100.00000000000001</v>
      </c>
      <c r="M257" s="37">
        <v>26727.84852</v>
      </c>
      <c r="N257" s="37">
        <f>SUM(N246:N256)</f>
        <v>100.00000000000003</v>
      </c>
    </row>
    <row r="258" spans="1:14" ht="12" customHeight="1">
      <c r="A258" s="39" t="s">
        <v>44</v>
      </c>
      <c r="B258" s="9" t="s">
        <v>16</v>
      </c>
      <c r="C258" s="37">
        <v>9918</v>
      </c>
      <c r="D258" s="37">
        <f>C258/C269*100</f>
        <v>13.494244741353507</v>
      </c>
      <c r="E258" s="37">
        <v>367.40228</v>
      </c>
      <c r="F258" s="37">
        <f>E258/E269*100</f>
        <v>2.8471542764987654</v>
      </c>
      <c r="G258" s="37">
        <v>347</v>
      </c>
      <c r="H258" s="37">
        <f>G258/G269*100</f>
        <v>9.00129701686122</v>
      </c>
      <c r="I258" s="37">
        <v>9.27049</v>
      </c>
      <c r="J258" s="37">
        <f>I258/I269*100</f>
        <v>0.2796276145828512</v>
      </c>
      <c r="K258" s="37">
        <v>10265</v>
      </c>
      <c r="L258" s="37">
        <f>K258/K269*100</f>
        <v>13.270332113815883</v>
      </c>
      <c r="M258" s="37">
        <v>376.67276999999996</v>
      </c>
      <c r="N258" s="37">
        <f>M258/M269*100</f>
        <v>2.3223463772047652</v>
      </c>
    </row>
    <row r="259" spans="1:14" ht="12">
      <c r="A259" s="40"/>
      <c r="B259" s="9" t="s">
        <v>4</v>
      </c>
      <c r="C259" s="37">
        <v>34567</v>
      </c>
      <c r="D259" s="37">
        <f>C259/C269*100</f>
        <v>47.03121173365262</v>
      </c>
      <c r="E259" s="37">
        <v>2535.80455</v>
      </c>
      <c r="F259" s="37">
        <f>E259/E269*100</f>
        <v>19.65101242403157</v>
      </c>
      <c r="G259" s="37">
        <v>619</v>
      </c>
      <c r="H259" s="37">
        <f>G259/G269*100</f>
        <v>16.057068741893644</v>
      </c>
      <c r="I259" s="37">
        <v>47.44696</v>
      </c>
      <c r="J259" s="37">
        <f>I259/I269*100</f>
        <v>1.431151993476931</v>
      </c>
      <c r="K259" s="37">
        <v>35186</v>
      </c>
      <c r="L259" s="37">
        <f>K259/K269*100</f>
        <v>45.48756997142968</v>
      </c>
      <c r="M259" s="37">
        <v>2583.25151</v>
      </c>
      <c r="N259" s="37">
        <f>M259/M269*100</f>
        <v>15.926834280208894</v>
      </c>
    </row>
    <row r="260" spans="1:14" ht="12">
      <c r="A260" s="40"/>
      <c r="B260" s="9" t="s">
        <v>5</v>
      </c>
      <c r="C260" s="37">
        <v>12868</v>
      </c>
      <c r="D260" s="37">
        <f>C260/C269*100</f>
        <v>17.50795940025579</v>
      </c>
      <c r="E260" s="37">
        <v>1530.6856199999997</v>
      </c>
      <c r="F260" s="37">
        <f>E260/E269*100</f>
        <v>11.861924506723701</v>
      </c>
      <c r="G260" s="37">
        <v>518</v>
      </c>
      <c r="H260" s="37">
        <f>G260/G269*100</f>
        <v>13.43709468223087</v>
      </c>
      <c r="I260" s="37">
        <v>64.39371</v>
      </c>
      <c r="J260" s="37">
        <f>I260/I269*100</f>
        <v>1.9423201493599465</v>
      </c>
      <c r="K260" s="37">
        <v>13386</v>
      </c>
      <c r="L260" s="37">
        <f>K260/K269*100</f>
        <v>17.30508189727612</v>
      </c>
      <c r="M260" s="37">
        <v>1595.0793299999998</v>
      </c>
      <c r="N260" s="37">
        <f>M260/M269*100</f>
        <v>9.83433632162926</v>
      </c>
    </row>
    <row r="261" spans="1:14" ht="12">
      <c r="A261" s="40"/>
      <c r="B261" s="9" t="s">
        <v>6</v>
      </c>
      <c r="C261" s="37">
        <v>5449</v>
      </c>
      <c r="D261" s="37">
        <f>C261/C269*100</f>
        <v>7.413807178426623</v>
      </c>
      <c r="E261" s="37">
        <v>940.2613799999999</v>
      </c>
      <c r="F261" s="37">
        <f>E261/E269*100</f>
        <v>7.286479575177459</v>
      </c>
      <c r="G261" s="37">
        <v>423</v>
      </c>
      <c r="H261" s="37">
        <f>G261/G269*100</f>
        <v>10.972762645914397</v>
      </c>
      <c r="I261" s="37">
        <v>73.6187</v>
      </c>
      <c r="J261" s="37">
        <f>I261/I269*100</f>
        <v>2.2205753384870213</v>
      </c>
      <c r="K261" s="37">
        <v>5872</v>
      </c>
      <c r="L261" s="37">
        <f>K261/K269*100</f>
        <v>7.591172934469251</v>
      </c>
      <c r="M261" s="37">
        <v>1013.8800799999999</v>
      </c>
      <c r="N261" s="37">
        <f>M261/M269*100</f>
        <v>6.250997996770718</v>
      </c>
    </row>
    <row r="262" spans="1:14" ht="12">
      <c r="A262" s="40"/>
      <c r="B262" s="9" t="s">
        <v>7</v>
      </c>
      <c r="C262" s="37">
        <v>4388</v>
      </c>
      <c r="D262" s="37">
        <f>C262/C269*100</f>
        <v>5.9702304824621075</v>
      </c>
      <c r="E262" s="37">
        <v>1057.8572000000001</v>
      </c>
      <c r="F262" s="37">
        <f>E262/E269*100</f>
        <v>8.1977788785225</v>
      </c>
      <c r="G262" s="37">
        <v>467</v>
      </c>
      <c r="H262" s="37">
        <f>G262/G269*100</f>
        <v>12.114137483787289</v>
      </c>
      <c r="I262" s="37">
        <v>116.39639</v>
      </c>
      <c r="J262" s="37">
        <f>I262/I269*100</f>
        <v>3.5108872219003775</v>
      </c>
      <c r="K262" s="37">
        <v>4855</v>
      </c>
      <c r="L262" s="37">
        <f>K262/K269*100</f>
        <v>6.276421082569519</v>
      </c>
      <c r="M262" s="37">
        <v>1174.2535900000003</v>
      </c>
      <c r="N262" s="37">
        <f>M262/M269*100</f>
        <v>7.239768275939327</v>
      </c>
    </row>
    <row r="263" spans="1:14" ht="12">
      <c r="A263" s="40"/>
      <c r="B263" s="9" t="s">
        <v>8</v>
      </c>
      <c r="C263" s="37">
        <v>2967</v>
      </c>
      <c r="D263" s="37">
        <f>C263/C269*100</f>
        <v>4.036844539987483</v>
      </c>
      <c r="E263" s="37">
        <v>1131.83396</v>
      </c>
      <c r="F263" s="37">
        <f>E263/E269*100</f>
        <v>8.771055801560436</v>
      </c>
      <c r="G263" s="37">
        <v>495</v>
      </c>
      <c r="H263" s="37">
        <f>G263/G269*100</f>
        <v>12.840466926070038</v>
      </c>
      <c r="I263" s="37">
        <v>192.17687999999998</v>
      </c>
      <c r="J263" s="37">
        <f>I263/I269*100</f>
        <v>5.7966690576630615</v>
      </c>
      <c r="K263" s="37">
        <v>3462</v>
      </c>
      <c r="L263" s="37">
        <f>K263/K269*100</f>
        <v>4.475585950124753</v>
      </c>
      <c r="M263" s="37">
        <v>1324.01084</v>
      </c>
      <c r="N263" s="37">
        <f>M263/M269*100</f>
        <v>8.16308483794525</v>
      </c>
    </row>
    <row r="264" spans="1:14" ht="12">
      <c r="A264" s="40"/>
      <c r="B264" s="9" t="s">
        <v>9</v>
      </c>
      <c r="C264" s="37">
        <v>1783</v>
      </c>
      <c r="D264" s="37">
        <f>C264/C269*100</f>
        <v>2.4259163514653457</v>
      </c>
      <c r="E264" s="37">
        <v>1218.07459</v>
      </c>
      <c r="F264" s="37">
        <f>E264/E269*100</f>
        <v>9.43937059403382</v>
      </c>
      <c r="G264" s="37">
        <v>504</v>
      </c>
      <c r="H264" s="37">
        <f>G264/G269*100</f>
        <v>13.073929961089496</v>
      </c>
      <c r="I264" s="37">
        <v>347.64606</v>
      </c>
      <c r="J264" s="37">
        <f>I264/I269*100</f>
        <v>10.486116535040408</v>
      </c>
      <c r="K264" s="37">
        <v>2287</v>
      </c>
      <c r="L264" s="37">
        <f>K264/K269*100</f>
        <v>2.9565756984215223</v>
      </c>
      <c r="M264" s="37">
        <v>1565.72065</v>
      </c>
      <c r="N264" s="37">
        <f>M264/M269*100</f>
        <v>9.653327686103221</v>
      </c>
    </row>
    <row r="265" spans="1:14" ht="12">
      <c r="A265" s="40"/>
      <c r="B265" s="9" t="s">
        <v>10</v>
      </c>
      <c r="C265" s="37">
        <v>852</v>
      </c>
      <c r="D265" s="37">
        <f>C265/C269*100</f>
        <v>1.1592152167405916</v>
      </c>
      <c r="E265" s="37">
        <v>1186.90777</v>
      </c>
      <c r="F265" s="37">
        <f>E265/E269*100</f>
        <v>9.19784584125366</v>
      </c>
      <c r="G265" s="37">
        <v>261</v>
      </c>
      <c r="H265" s="37">
        <f>G265/G269*100</f>
        <v>6.770428015564202</v>
      </c>
      <c r="I265" s="37">
        <v>360.42856000000006</v>
      </c>
      <c r="J265" s="37">
        <f>I265/I269*100</f>
        <v>10.871677598523062</v>
      </c>
      <c r="K265" s="37">
        <v>1113</v>
      </c>
      <c r="L265" s="37">
        <f>K265/K269*100</f>
        <v>1.438858221400592</v>
      </c>
      <c r="M265" s="37">
        <v>1547.33633</v>
      </c>
      <c r="N265" s="37">
        <f>M265/M269*100</f>
        <v>9.539980605162453</v>
      </c>
    </row>
    <row r="266" spans="1:14" ht="12">
      <c r="A266" s="40"/>
      <c r="B266" s="9" t="s">
        <v>11</v>
      </c>
      <c r="C266" s="37">
        <v>549</v>
      </c>
      <c r="D266" s="37">
        <f>C266/C269*100</f>
        <v>0.7469591009279164</v>
      </c>
      <c r="E266" s="37">
        <v>1656.96419</v>
      </c>
      <c r="F266" s="37">
        <f>E266/E269*100</f>
        <v>12.84051007947967</v>
      </c>
      <c r="G266" s="37">
        <v>143</v>
      </c>
      <c r="H266" s="37">
        <f>G266/G269*100</f>
        <v>3.7094682230869003</v>
      </c>
      <c r="I266" s="37">
        <v>433.54702999999995</v>
      </c>
      <c r="J266" s="37">
        <f>I266/I269*100</f>
        <v>13.077164401059685</v>
      </c>
      <c r="K266" s="37">
        <v>692</v>
      </c>
      <c r="L266" s="37">
        <f>K266/K269*100</f>
        <v>0.8946000801520302</v>
      </c>
      <c r="M266" s="37">
        <v>2090.51122</v>
      </c>
      <c r="N266" s="37">
        <f>M266/M269*100</f>
        <v>12.888882725111545</v>
      </c>
    </row>
    <row r="267" spans="1:14" ht="12">
      <c r="A267" s="40"/>
      <c r="B267" s="9" t="s">
        <v>12</v>
      </c>
      <c r="C267" s="37">
        <v>127</v>
      </c>
      <c r="D267" s="37">
        <f>C267/C269*100</f>
        <v>0.17279381751884404</v>
      </c>
      <c r="E267" s="37">
        <v>848.6765999999999</v>
      </c>
      <c r="F267" s="37">
        <f>E267/E269*100</f>
        <v>6.57675072417741</v>
      </c>
      <c r="G267" s="37">
        <v>46</v>
      </c>
      <c r="H267" s="37">
        <f>G267/G269*100</f>
        <v>1.1932555123216602</v>
      </c>
      <c r="I267" s="37">
        <v>311.39482999999996</v>
      </c>
      <c r="J267" s="37">
        <f>I267/I269*100</f>
        <v>9.392663549211793</v>
      </c>
      <c r="K267" s="37">
        <v>173</v>
      </c>
      <c r="L267" s="37">
        <f>K267/K269*100</f>
        <v>0.22365002003800755</v>
      </c>
      <c r="M267" s="37">
        <v>1160.07143</v>
      </c>
      <c r="N267" s="37">
        <f>M267/M269*100</f>
        <v>7.152329282414685</v>
      </c>
    </row>
    <row r="268" spans="1:14" ht="12">
      <c r="A268" s="40"/>
      <c r="B268" s="9" t="s">
        <v>13</v>
      </c>
      <c r="C268" s="37">
        <v>30</v>
      </c>
      <c r="D268" s="37">
        <f>C268/C269*100</f>
        <v>0.04081743720917576</v>
      </c>
      <c r="E268" s="37">
        <v>429.72476</v>
      </c>
      <c r="F268" s="37">
        <f>E268/E269*100</f>
        <v>3.3301172985410035</v>
      </c>
      <c r="G268" s="37">
        <v>32</v>
      </c>
      <c r="H268" s="37">
        <f>G268/G269*100</f>
        <v>0.8300907911802854</v>
      </c>
      <c r="I268" s="37">
        <v>1358.97885</v>
      </c>
      <c r="J268" s="37">
        <f>I268/I269*100</f>
        <v>40.991146540694864</v>
      </c>
      <c r="K268" s="37">
        <v>62</v>
      </c>
      <c r="L268" s="37">
        <f>K268/K269*100</f>
        <v>0.08015203030263855</v>
      </c>
      <c r="M268" s="37">
        <v>1788.7036100000003</v>
      </c>
      <c r="N268" s="37">
        <f>M268/M269*100</f>
        <v>11.02811161150987</v>
      </c>
    </row>
    <row r="269" spans="1:14" ht="12">
      <c r="A269" s="41"/>
      <c r="B269" s="4" t="s">
        <v>14</v>
      </c>
      <c r="C269" s="37">
        <v>73498</v>
      </c>
      <c r="D269" s="37">
        <f>SUM(D258:D268)</f>
        <v>99.99999999999999</v>
      </c>
      <c r="E269" s="37">
        <v>12904.1929</v>
      </c>
      <c r="F269" s="37">
        <f>SUM(F258:F268)</f>
        <v>99.99999999999999</v>
      </c>
      <c r="G269" s="37">
        <v>3855</v>
      </c>
      <c r="H269" s="37">
        <f>SUM(H258:H268)</f>
        <v>99.99999999999999</v>
      </c>
      <c r="I269" s="37">
        <v>3315.29846</v>
      </c>
      <c r="J269" s="37">
        <f>SUM(J258:J268)</f>
        <v>100</v>
      </c>
      <c r="K269" s="37">
        <v>77353</v>
      </c>
      <c r="L269" s="37">
        <f>SUM(L258:L268)</f>
        <v>100</v>
      </c>
      <c r="M269" s="37">
        <v>16219.491360000002</v>
      </c>
      <c r="N269" s="37">
        <f>SUM(N258:N268)</f>
        <v>99.99999999999999</v>
      </c>
    </row>
    <row r="270" spans="1:14" ht="12" customHeight="1">
      <c r="A270" s="39" t="s">
        <v>45</v>
      </c>
      <c r="B270" s="9" t="s">
        <v>16</v>
      </c>
      <c r="C270" s="37">
        <v>17119</v>
      </c>
      <c r="D270" s="37">
        <f>C270/C281*100</f>
        <v>17.532055221006924</v>
      </c>
      <c r="E270" s="37">
        <v>655.0239899999999</v>
      </c>
      <c r="F270" s="37">
        <f>E270/E281*100</f>
        <v>3.7638147938612954</v>
      </c>
      <c r="G270" s="37">
        <v>378</v>
      </c>
      <c r="H270" s="37">
        <f>G270/G281*100</f>
        <v>7.803468208092486</v>
      </c>
      <c r="I270" s="37">
        <v>11.141950000000001</v>
      </c>
      <c r="J270" s="37">
        <f>I270/I281*100</f>
        <v>0.22408966188195686</v>
      </c>
      <c r="K270" s="37">
        <v>17497</v>
      </c>
      <c r="L270" s="37">
        <f>K270/K281*100</f>
        <v>17.072242604012178</v>
      </c>
      <c r="M270" s="37">
        <v>666.1659400000001</v>
      </c>
      <c r="N270" s="37">
        <f>M270/M281*100</f>
        <v>2.9772395427337637</v>
      </c>
    </row>
    <row r="271" spans="1:14" ht="12">
      <c r="A271" s="40"/>
      <c r="B271" s="9" t="s">
        <v>4</v>
      </c>
      <c r="C271" s="37">
        <v>44946</v>
      </c>
      <c r="D271" s="37">
        <f>C271/C281*100</f>
        <v>46.030478063168246</v>
      </c>
      <c r="E271" s="37">
        <v>3306.4404500000005</v>
      </c>
      <c r="F271" s="37">
        <f>E271/E281*100</f>
        <v>18.99904380713049</v>
      </c>
      <c r="G271" s="37">
        <v>593</v>
      </c>
      <c r="H271" s="37">
        <f>G271/G281*100</f>
        <v>12.241948802642444</v>
      </c>
      <c r="I271" s="37">
        <v>44.89041</v>
      </c>
      <c r="J271" s="37">
        <f>I271/I281*100</f>
        <v>0.902847059863167</v>
      </c>
      <c r="K271" s="37">
        <v>45539</v>
      </c>
      <c r="L271" s="37">
        <f>K271/K281*100</f>
        <v>44.433494653032554</v>
      </c>
      <c r="M271" s="37">
        <v>3351.3308600000005</v>
      </c>
      <c r="N271" s="37">
        <f>M271/M281*100</f>
        <v>14.97782182796069</v>
      </c>
    </row>
    <row r="272" spans="1:14" ht="12">
      <c r="A272" s="40"/>
      <c r="B272" s="9" t="s">
        <v>5</v>
      </c>
      <c r="C272" s="37">
        <v>14873</v>
      </c>
      <c r="D272" s="37">
        <f>C272/C281*100</f>
        <v>15.231862684855187</v>
      </c>
      <c r="E272" s="37">
        <v>1766.7201099999997</v>
      </c>
      <c r="F272" s="37">
        <f>E272/E281*100</f>
        <v>10.151700377615567</v>
      </c>
      <c r="G272" s="37">
        <v>569</v>
      </c>
      <c r="H272" s="37">
        <f>G272/G281*100</f>
        <v>11.746490503715936</v>
      </c>
      <c r="I272" s="37">
        <v>70.68454000000001</v>
      </c>
      <c r="J272" s="37">
        <f>I272/I281*100</f>
        <v>1.4216250000118162</v>
      </c>
      <c r="K272" s="37">
        <v>15442</v>
      </c>
      <c r="L272" s="37">
        <f>K272/K281*100</f>
        <v>15.067129810319258</v>
      </c>
      <c r="M272" s="37">
        <v>1837.40465</v>
      </c>
      <c r="N272" s="37">
        <f>M272/M281*100</f>
        <v>8.21175843962075</v>
      </c>
    </row>
    <row r="273" spans="1:14" ht="12">
      <c r="A273" s="40"/>
      <c r="B273" s="9" t="s">
        <v>6</v>
      </c>
      <c r="C273" s="37">
        <v>6112</v>
      </c>
      <c r="D273" s="37">
        <f>C273/C281*100</f>
        <v>6.2594731883167425</v>
      </c>
      <c r="E273" s="37">
        <v>1054.97895</v>
      </c>
      <c r="F273" s="37">
        <f>E273/E281*100</f>
        <v>6.061984659863002</v>
      </c>
      <c r="G273" s="37">
        <v>480</v>
      </c>
      <c r="H273" s="37">
        <f>G273/G281*100</f>
        <v>9.90916597853014</v>
      </c>
      <c r="I273" s="37">
        <v>83.41304000000001</v>
      </c>
      <c r="J273" s="37">
        <f>I273/I281*100</f>
        <v>1.6776237489978092</v>
      </c>
      <c r="K273" s="37">
        <v>6592</v>
      </c>
      <c r="L273" s="37">
        <f>K273/K281*100</f>
        <v>6.431972523612521</v>
      </c>
      <c r="M273" s="37">
        <v>1138.3919899999999</v>
      </c>
      <c r="N273" s="37">
        <f>M273/M281*100</f>
        <v>5.087719807108989</v>
      </c>
    </row>
    <row r="274" spans="1:14" ht="12">
      <c r="A274" s="40"/>
      <c r="B274" s="9" t="s">
        <v>7</v>
      </c>
      <c r="C274" s="37">
        <v>5146</v>
      </c>
      <c r="D274" s="37">
        <f>C274/C281*100</f>
        <v>5.2701650895088274</v>
      </c>
      <c r="E274" s="37">
        <v>1248.7841500000002</v>
      </c>
      <c r="F274" s="37">
        <f>E274/E281*100</f>
        <v>7.17560322960004</v>
      </c>
      <c r="G274" s="37">
        <v>630</v>
      </c>
      <c r="H274" s="37">
        <f>G274/G281*100</f>
        <v>13.005780346820808</v>
      </c>
      <c r="I274" s="37">
        <v>156.8058</v>
      </c>
      <c r="J274" s="37">
        <f>I274/I281*100</f>
        <v>3.153717141355844</v>
      </c>
      <c r="K274" s="37">
        <v>5776</v>
      </c>
      <c r="L274" s="37">
        <f>K274/K281*100</f>
        <v>5.635781750058543</v>
      </c>
      <c r="M274" s="37">
        <v>1405.5899500000003</v>
      </c>
      <c r="N274" s="37">
        <f>M274/M281*100</f>
        <v>6.2818852311920566</v>
      </c>
    </row>
    <row r="275" spans="1:14" ht="12">
      <c r="A275" s="40"/>
      <c r="B275" s="9" t="s">
        <v>8</v>
      </c>
      <c r="C275" s="37">
        <v>4136</v>
      </c>
      <c r="D275" s="37">
        <f>C275/C281*100</f>
        <v>4.23579533816722</v>
      </c>
      <c r="E275" s="37">
        <v>1573.34643</v>
      </c>
      <c r="F275" s="37">
        <f>E275/E281*100</f>
        <v>9.040561352726725</v>
      </c>
      <c r="G275" s="37">
        <v>736</v>
      </c>
      <c r="H275" s="37">
        <f>G275/G281*100</f>
        <v>15.194054500412882</v>
      </c>
      <c r="I275" s="37">
        <v>287.03941</v>
      </c>
      <c r="J275" s="37">
        <f>I275/I281*100</f>
        <v>5.773007806864721</v>
      </c>
      <c r="K275" s="37">
        <v>4872</v>
      </c>
      <c r="L275" s="37">
        <f>K275/K281*100</f>
        <v>4.753727265631098</v>
      </c>
      <c r="M275" s="37">
        <v>1860.38584</v>
      </c>
      <c r="N275" s="37">
        <f>M275/M281*100</f>
        <v>8.314466343911201</v>
      </c>
    </row>
    <row r="276" spans="1:14" ht="12">
      <c r="A276" s="40"/>
      <c r="B276" s="9" t="s">
        <v>9</v>
      </c>
      <c r="C276" s="37">
        <v>2927</v>
      </c>
      <c r="D276" s="37">
        <f>C276/C281*100</f>
        <v>2.9976240219573143</v>
      </c>
      <c r="E276" s="37">
        <v>2028.6621</v>
      </c>
      <c r="F276" s="37">
        <f>E276/E281*100</f>
        <v>11.656837826238585</v>
      </c>
      <c r="G276" s="37">
        <v>749</v>
      </c>
      <c r="H276" s="37">
        <f>G276/G281*100</f>
        <v>15.462427745664739</v>
      </c>
      <c r="I276" s="37">
        <v>532.1462799999999</v>
      </c>
      <c r="J276" s="37">
        <f>I276/I281*100</f>
        <v>10.702657968931929</v>
      </c>
      <c r="K276" s="37">
        <v>3676</v>
      </c>
      <c r="L276" s="37">
        <f>K276/K281*100</f>
        <v>3.5867613769416904</v>
      </c>
      <c r="M276" s="37">
        <v>2560.8083799999995</v>
      </c>
      <c r="N276" s="37">
        <f>M276/M281*100</f>
        <v>11.444806034814672</v>
      </c>
    </row>
    <row r="277" spans="1:14" ht="12">
      <c r="A277" s="40"/>
      <c r="B277" s="9" t="s">
        <v>10</v>
      </c>
      <c r="C277" s="37">
        <v>1382</v>
      </c>
      <c r="D277" s="37">
        <f>C277/C281*100</f>
        <v>1.415345540944656</v>
      </c>
      <c r="E277" s="37">
        <v>1913.4916600000001</v>
      </c>
      <c r="F277" s="37">
        <f>E277/E281*100</f>
        <v>10.995060223425115</v>
      </c>
      <c r="G277" s="37">
        <v>398</v>
      </c>
      <c r="H277" s="37">
        <f>G277/G281*100</f>
        <v>8.216350123864574</v>
      </c>
      <c r="I277" s="37">
        <v>570.9183400000001</v>
      </c>
      <c r="J277" s="37">
        <f>I277/I281*100</f>
        <v>11.482451256091446</v>
      </c>
      <c r="K277" s="37">
        <v>1780</v>
      </c>
      <c r="L277" s="37">
        <f>K277/K281*100</f>
        <v>1.7367886972133324</v>
      </c>
      <c r="M277" s="37">
        <v>2484.41</v>
      </c>
      <c r="N277" s="37">
        <f>M277/M281*100</f>
        <v>11.103365165086627</v>
      </c>
    </row>
    <row r="278" spans="1:14" ht="12">
      <c r="A278" s="40"/>
      <c r="B278" s="9" t="s">
        <v>11</v>
      </c>
      <c r="C278" s="37">
        <v>846</v>
      </c>
      <c r="D278" s="37">
        <f>C278/C281*100</f>
        <v>0.8664126828069312</v>
      </c>
      <c r="E278" s="37">
        <v>2533.1274399999998</v>
      </c>
      <c r="F278" s="37">
        <f>E278/E281*100</f>
        <v>14.55553182625875</v>
      </c>
      <c r="G278" s="37">
        <v>201</v>
      </c>
      <c r="H278" s="37">
        <f>G278/G281*100</f>
        <v>4.149463253509497</v>
      </c>
      <c r="I278" s="37">
        <v>591.3289900000001</v>
      </c>
      <c r="J278" s="37">
        <f>I278/I281*100</f>
        <v>11.892955311242561</v>
      </c>
      <c r="K278" s="37">
        <v>1047</v>
      </c>
      <c r="L278" s="37">
        <f>K278/K281*100</f>
        <v>1.021583014596831</v>
      </c>
      <c r="M278" s="37">
        <v>3124.4564300000006</v>
      </c>
      <c r="N278" s="37">
        <f>M278/M281*100</f>
        <v>13.963870973266465</v>
      </c>
    </row>
    <row r="279" spans="1:14" ht="12">
      <c r="A279" s="40"/>
      <c r="B279" s="9" t="s">
        <v>12</v>
      </c>
      <c r="C279" s="37">
        <v>129</v>
      </c>
      <c r="D279" s="37">
        <f>C279/C281*100</f>
        <v>0.1321125722010569</v>
      </c>
      <c r="E279" s="37">
        <v>871.5869</v>
      </c>
      <c r="F279" s="37">
        <f>E279/E281*100</f>
        <v>5.008200796364277</v>
      </c>
      <c r="G279" s="37">
        <v>61</v>
      </c>
      <c r="H279" s="37">
        <f>G279/G281*100</f>
        <v>1.259289843104872</v>
      </c>
      <c r="I279" s="37">
        <v>406.39615</v>
      </c>
      <c r="J279" s="37">
        <f>I279/I281*100</f>
        <v>8.173540165198103</v>
      </c>
      <c r="K279" s="37">
        <v>190</v>
      </c>
      <c r="L279" s="37">
        <f>K279/K281*100</f>
        <v>0.18538755756771524</v>
      </c>
      <c r="M279" s="37">
        <v>1277.9830499999998</v>
      </c>
      <c r="N279" s="37">
        <f>M279/M281*100</f>
        <v>5.7115824195447455</v>
      </c>
    </row>
    <row r="280" spans="1:14" ht="12">
      <c r="A280" s="40"/>
      <c r="B280" s="9" t="s">
        <v>13</v>
      </c>
      <c r="C280" s="37">
        <v>28</v>
      </c>
      <c r="D280" s="37">
        <f>C280/C281*100</f>
        <v>0.028675597066896073</v>
      </c>
      <c r="E280" s="37">
        <v>451.03181</v>
      </c>
      <c r="F280" s="37">
        <f>E280/E281*100</f>
        <v>2.5916611069161566</v>
      </c>
      <c r="G280" s="37">
        <v>49</v>
      </c>
      <c r="H280" s="37">
        <f>G280/G281*100</f>
        <v>1.0115606936416186</v>
      </c>
      <c r="I280" s="37">
        <v>2217.3297000000002</v>
      </c>
      <c r="J280" s="37">
        <f>I280/I281*100</f>
        <v>44.59548487956065</v>
      </c>
      <c r="K280" s="37">
        <v>77</v>
      </c>
      <c r="L280" s="37">
        <f>K280/K281*100</f>
        <v>0.0751307470142846</v>
      </c>
      <c r="M280" s="37">
        <v>2668.36151</v>
      </c>
      <c r="N280" s="37">
        <f>M280/M281*100</f>
        <v>11.925484214760026</v>
      </c>
    </row>
    <row r="281" spans="1:14" ht="12">
      <c r="A281" s="41"/>
      <c r="B281" s="4" t="s">
        <v>14</v>
      </c>
      <c r="C281" s="37">
        <v>97644</v>
      </c>
      <c r="D281" s="37">
        <f>SUM(D270:D280)</f>
        <v>99.99999999999999</v>
      </c>
      <c r="E281" s="37">
        <v>17403.19399</v>
      </c>
      <c r="F281" s="37">
        <f>SUM(F270:F280)</f>
        <v>100</v>
      </c>
      <c r="G281" s="37">
        <v>4844</v>
      </c>
      <c r="H281" s="37">
        <f>SUM(H270:H280)</f>
        <v>99.99999999999999</v>
      </c>
      <c r="I281" s="37">
        <v>4972.09461</v>
      </c>
      <c r="J281" s="37">
        <f>SUM(J270:J280)</f>
        <v>100</v>
      </c>
      <c r="K281" s="37">
        <v>102488</v>
      </c>
      <c r="L281" s="37">
        <f>SUM(L270:L280)</f>
        <v>100</v>
      </c>
      <c r="M281" s="37">
        <v>22375.288600000003</v>
      </c>
      <c r="N281" s="37">
        <f>SUM(N270:N280)</f>
        <v>99.99999999999997</v>
      </c>
    </row>
    <row r="282" spans="1:14" ht="12" customHeight="1">
      <c r="A282" s="39" t="s">
        <v>26</v>
      </c>
      <c r="B282" s="9" t="s">
        <v>25</v>
      </c>
      <c r="C282" s="37">
        <f aca="true" t="shared" si="0" ref="C282:C292">C6+C18+C30+C42+C54+C66+C78+C90+C102+C114+C126+C138+C150+C162+C174+C186+C198+C210+C222+C234+C246+C258+C270</f>
        <v>151506</v>
      </c>
      <c r="D282" s="37">
        <f>C282/C$293*100</f>
        <v>12.610493512719865</v>
      </c>
      <c r="E282" s="37">
        <f aca="true" t="shared" si="1" ref="E282:E292">E6+E18+E30+E42+E54+E66+E78+E90+E102+E114+E126+E138+E150+E162+E174+E186+E198+E210+E222+E234+E246+E258+E270</f>
        <v>5550.062419999999</v>
      </c>
      <c r="F282" s="37">
        <f>E282/E$293*100</f>
        <v>2.6941274005532376</v>
      </c>
      <c r="G282" s="37">
        <f aca="true" t="shared" si="2" ref="G282:G292">G6+G18+G30+G42+G54+G66+G78+G90+G102+G114+G126+G138+G150+G162+G174+G186+G198+G210+G222+G234+G246+G258+G270</f>
        <v>7993</v>
      </c>
      <c r="H282" s="37">
        <f aca="true" t="shared" si="3" ref="H282:H292">G282/G$293*100</f>
        <v>7.96163117317768</v>
      </c>
      <c r="I282" s="37">
        <f aca="true" t="shared" si="4" ref="I282:I292">I6+I18+I30+I42+I54+I66+I78+I90+I102+I114+I126+I138+I150+I162+I174+I186+I198+I210+I222+I234+I246+I258+I270</f>
        <v>224.84438999999998</v>
      </c>
      <c r="J282" s="37">
        <f aca="true" t="shared" si="5" ref="J282:J292">I282/I$293*100</f>
        <v>0.24544673551640298</v>
      </c>
      <c r="K282" s="37">
        <f aca="true" t="shared" si="6" ref="K282:K292">K6+K18+K30+K42+K54+K66+K78+K90+K102+K114+K126+K138+K150+K162+K174+K186+K198+K210+K222+K234+K246+K258+K270</f>
        <v>159499</v>
      </c>
      <c r="L282" s="37">
        <f aca="true" t="shared" si="7" ref="L282:L292">K282/K$293*100</f>
        <v>12.251982221839853</v>
      </c>
      <c r="M282" s="37">
        <f>E282+I282</f>
        <v>5774.9068099999995</v>
      </c>
      <c r="N282" s="37">
        <f aca="true" t="shared" si="8" ref="N282:N292">M282/M$293*100</f>
        <v>1.9404138374421687</v>
      </c>
    </row>
    <row r="283" spans="1:14" ht="12">
      <c r="A283" s="40"/>
      <c r="B283" s="9" t="s">
        <v>4</v>
      </c>
      <c r="C283" s="37">
        <f t="shared" si="0"/>
        <v>470737</v>
      </c>
      <c r="D283" s="37">
        <f aca="true" t="shared" si="9" ref="D283:F292">C283/C$293*100</f>
        <v>39.18145739902849</v>
      </c>
      <c r="E283" s="37">
        <f t="shared" si="1"/>
        <v>34776.54157000001</v>
      </c>
      <c r="F283" s="37">
        <f t="shared" si="9"/>
        <v>16.88132969506598</v>
      </c>
      <c r="G283" s="37">
        <f t="shared" si="2"/>
        <v>15817</v>
      </c>
      <c r="H283" s="37">
        <f t="shared" si="3"/>
        <v>15.754925593162938</v>
      </c>
      <c r="I283" s="37">
        <f t="shared" si="4"/>
        <v>1206.05761</v>
      </c>
      <c r="J283" s="37">
        <f t="shared" si="5"/>
        <v>1.3165678859909073</v>
      </c>
      <c r="K283" s="37">
        <f t="shared" si="6"/>
        <v>486554</v>
      </c>
      <c r="L283" s="37">
        <f t="shared" si="7"/>
        <v>37.37484848158965</v>
      </c>
      <c r="M283" s="37">
        <f>E283+I283</f>
        <v>35982.59918000001</v>
      </c>
      <c r="N283" s="37">
        <f t="shared" si="8"/>
        <v>12.090434643049635</v>
      </c>
    </row>
    <row r="284" spans="1:14" ht="12">
      <c r="A284" s="40"/>
      <c r="B284" s="9" t="s">
        <v>5</v>
      </c>
      <c r="C284" s="37">
        <f t="shared" si="0"/>
        <v>257978</v>
      </c>
      <c r="D284" s="37">
        <f>C284/C$293*100</f>
        <v>21.47261425570238</v>
      </c>
      <c r="E284" s="37">
        <f t="shared" si="1"/>
        <v>30847.822050000002</v>
      </c>
      <c r="F284" s="37">
        <f t="shared" si="9"/>
        <v>14.974239268518957</v>
      </c>
      <c r="G284" s="37">
        <f t="shared" si="2"/>
        <v>14796</v>
      </c>
      <c r="H284" s="37">
        <f t="shared" si="3"/>
        <v>14.737932545769667</v>
      </c>
      <c r="I284" s="37">
        <f t="shared" si="4"/>
        <v>1830.7499</v>
      </c>
      <c r="J284" s="37">
        <f t="shared" si="5"/>
        <v>1.9985003250558364</v>
      </c>
      <c r="K284" s="37">
        <f t="shared" si="6"/>
        <v>272774</v>
      </c>
      <c r="L284" s="37">
        <f t="shared" si="7"/>
        <v>20.953248600807175</v>
      </c>
      <c r="M284" s="37">
        <f aca="true" t="shared" si="10" ref="M284:M292">E284+I284</f>
        <v>32678.57195</v>
      </c>
      <c r="N284" s="37">
        <f t="shared" si="8"/>
        <v>10.980255662277868</v>
      </c>
    </row>
    <row r="285" spans="1:14" ht="12">
      <c r="A285" s="40"/>
      <c r="B285" s="9" t="s">
        <v>6</v>
      </c>
      <c r="C285" s="37">
        <f t="shared" si="0"/>
        <v>116042</v>
      </c>
      <c r="D285" s="37">
        <f t="shared" si="9"/>
        <v>9.65867284597995</v>
      </c>
      <c r="E285" s="37">
        <f t="shared" si="1"/>
        <v>20023.9573</v>
      </c>
      <c r="F285" s="37">
        <f t="shared" si="9"/>
        <v>9.72008744172611</v>
      </c>
      <c r="G285" s="37">
        <f t="shared" si="2"/>
        <v>11219</v>
      </c>
      <c r="H285" s="37">
        <f t="shared" si="3"/>
        <v>11.174970615773852</v>
      </c>
      <c r="I285" s="37">
        <f t="shared" si="4"/>
        <v>1947.62731</v>
      </c>
      <c r="J285" s="37">
        <f t="shared" si="5"/>
        <v>2.1260871362727505</v>
      </c>
      <c r="K285" s="37">
        <f t="shared" si="6"/>
        <v>127261</v>
      </c>
      <c r="L285" s="37">
        <f t="shared" si="7"/>
        <v>9.775606803387866</v>
      </c>
      <c r="M285" s="37">
        <f t="shared" si="10"/>
        <v>21971.584609999998</v>
      </c>
      <c r="N285" s="37">
        <f t="shared" si="8"/>
        <v>7.382624206844195</v>
      </c>
    </row>
    <row r="286" spans="1:14" ht="12">
      <c r="A286" s="40"/>
      <c r="B286" s="9" t="s">
        <v>7</v>
      </c>
      <c r="C286" s="37">
        <f t="shared" si="0"/>
        <v>96081</v>
      </c>
      <c r="D286" s="37">
        <f t="shared" si="9"/>
        <v>7.997233292382065</v>
      </c>
      <c r="E286" s="37">
        <f t="shared" si="1"/>
        <v>23194.69002</v>
      </c>
      <c r="F286" s="37">
        <f t="shared" si="9"/>
        <v>11.25923371691029</v>
      </c>
      <c r="G286" s="37">
        <f t="shared" si="2"/>
        <v>13234</v>
      </c>
      <c r="H286" s="37">
        <f t="shared" si="3"/>
        <v>13.182062673068112</v>
      </c>
      <c r="I286" s="37">
        <f t="shared" si="4"/>
        <v>3249.3059599999997</v>
      </c>
      <c r="J286" s="37">
        <f t="shared" si="5"/>
        <v>3.5470377560943014</v>
      </c>
      <c r="K286" s="37">
        <f t="shared" si="6"/>
        <v>109315</v>
      </c>
      <c r="L286" s="37">
        <f t="shared" si="7"/>
        <v>8.39707732700784</v>
      </c>
      <c r="M286" s="37">
        <f t="shared" si="10"/>
        <v>26443.99598</v>
      </c>
      <c r="N286" s="37">
        <f t="shared" si="8"/>
        <v>8.885389393297775</v>
      </c>
    </row>
    <row r="287" spans="1:14" ht="12">
      <c r="A287" s="40"/>
      <c r="B287" s="9" t="s">
        <v>8</v>
      </c>
      <c r="C287" s="37">
        <f t="shared" si="0"/>
        <v>60112</v>
      </c>
      <c r="D287" s="37">
        <f t="shared" si="9"/>
        <v>5.00337931195211</v>
      </c>
      <c r="E287" s="37">
        <f t="shared" si="1"/>
        <v>22607.953649999996</v>
      </c>
      <c r="F287" s="37">
        <f t="shared" si="9"/>
        <v>10.974418446072642</v>
      </c>
      <c r="G287" s="37">
        <f t="shared" si="2"/>
        <v>13897</v>
      </c>
      <c r="H287" s="37">
        <f t="shared" si="3"/>
        <v>13.842460704822997</v>
      </c>
      <c r="I287" s="37">
        <f t="shared" si="4"/>
        <v>5342.925270000002</v>
      </c>
      <c r="J287" s="37">
        <f t="shared" si="5"/>
        <v>5.832494044568319</v>
      </c>
      <c r="K287" s="37">
        <f t="shared" si="6"/>
        <v>74009</v>
      </c>
      <c r="L287" s="37">
        <f t="shared" si="7"/>
        <v>5.685032208704416</v>
      </c>
      <c r="M287" s="37">
        <f t="shared" si="10"/>
        <v>27950.878919999996</v>
      </c>
      <c r="N287" s="37">
        <f t="shared" si="8"/>
        <v>9.39171384222538</v>
      </c>
    </row>
    <row r="288" spans="1:14" ht="12">
      <c r="A288" s="40"/>
      <c r="B288" s="9" t="s">
        <v>9</v>
      </c>
      <c r="C288" s="37">
        <f t="shared" si="0"/>
        <v>29121</v>
      </c>
      <c r="D288" s="37">
        <f t="shared" si="9"/>
        <v>2.423865599936076</v>
      </c>
      <c r="E288" s="37">
        <f t="shared" si="1"/>
        <v>19765.20541</v>
      </c>
      <c r="F288" s="37">
        <f t="shared" si="9"/>
        <v>9.594483348647472</v>
      </c>
      <c r="G288" s="37">
        <f t="shared" si="2"/>
        <v>11575</v>
      </c>
      <c r="H288" s="37">
        <f t="shared" si="3"/>
        <v>11.529573480486881</v>
      </c>
      <c r="I288" s="37">
        <f t="shared" si="4"/>
        <v>8098.789570000001</v>
      </c>
      <c r="J288" s="37">
        <f t="shared" si="5"/>
        <v>8.840876401634008</v>
      </c>
      <c r="K288" s="37">
        <f t="shared" si="6"/>
        <v>40696</v>
      </c>
      <c r="L288" s="37">
        <f t="shared" si="7"/>
        <v>3.126080216803833</v>
      </c>
      <c r="M288" s="37">
        <f t="shared" si="10"/>
        <v>27863.99498</v>
      </c>
      <c r="N288" s="37">
        <f t="shared" si="8"/>
        <v>9.36252015911078</v>
      </c>
    </row>
    <row r="289" spans="1:14" ht="12">
      <c r="A289" s="40"/>
      <c r="B289" s="9" t="s">
        <v>10</v>
      </c>
      <c r="C289" s="37">
        <f t="shared" si="0"/>
        <v>11464</v>
      </c>
      <c r="D289" s="37">
        <f t="shared" si="9"/>
        <v>0.954197837906225</v>
      </c>
      <c r="E289" s="37">
        <f t="shared" si="1"/>
        <v>15839.05722</v>
      </c>
      <c r="F289" s="37">
        <f t="shared" si="9"/>
        <v>7.688641104568441</v>
      </c>
      <c r="G289" s="37">
        <f t="shared" si="2"/>
        <v>6041</v>
      </c>
      <c r="H289" s="37">
        <f t="shared" si="3"/>
        <v>6.017291870032074</v>
      </c>
      <c r="I289" s="37">
        <f t="shared" si="4"/>
        <v>8400.55542</v>
      </c>
      <c r="J289" s="37">
        <f t="shared" si="5"/>
        <v>9.170292860602952</v>
      </c>
      <c r="K289" s="37">
        <f t="shared" si="6"/>
        <v>17505</v>
      </c>
      <c r="L289" s="37">
        <f t="shared" si="7"/>
        <v>1.3446538774118122</v>
      </c>
      <c r="M289" s="37">
        <f t="shared" si="10"/>
        <v>24239.61264</v>
      </c>
      <c r="N289" s="37">
        <f t="shared" si="8"/>
        <v>8.144699356783923</v>
      </c>
    </row>
    <row r="290" spans="1:14" ht="12">
      <c r="A290" s="40"/>
      <c r="B290" s="9" t="s">
        <v>11</v>
      </c>
      <c r="C290" s="37">
        <f t="shared" si="0"/>
        <v>6713</v>
      </c>
      <c r="D290" s="37">
        <f t="shared" si="9"/>
        <v>0.5587517520816894</v>
      </c>
      <c r="E290" s="37">
        <f t="shared" si="1"/>
        <v>20251.94348</v>
      </c>
      <c r="F290" s="37">
        <f t="shared" si="9"/>
        <v>9.830757154605749</v>
      </c>
      <c r="G290" s="37">
        <f t="shared" si="2"/>
        <v>3484</v>
      </c>
      <c r="H290" s="37">
        <f t="shared" si="3"/>
        <v>3.4703269119668505</v>
      </c>
      <c r="I290" s="37">
        <f t="shared" si="4"/>
        <v>10643.66173</v>
      </c>
      <c r="J290" s="37">
        <f t="shared" si="5"/>
        <v>11.61893354585974</v>
      </c>
      <c r="K290" s="37">
        <f t="shared" si="6"/>
        <v>10197</v>
      </c>
      <c r="L290" s="37">
        <f t="shared" si="7"/>
        <v>0.7832868087956725</v>
      </c>
      <c r="M290" s="37">
        <f t="shared" si="10"/>
        <v>30895.60521</v>
      </c>
      <c r="N290" s="37">
        <f t="shared" si="8"/>
        <v>10.3811648980764</v>
      </c>
    </row>
    <row r="291" spans="1:14" ht="12">
      <c r="A291" s="40"/>
      <c r="B291" s="9" t="s">
        <v>12</v>
      </c>
      <c r="C291" s="37">
        <f t="shared" si="0"/>
        <v>1425</v>
      </c>
      <c r="D291" s="37">
        <f t="shared" si="9"/>
        <v>0.11860885546200022</v>
      </c>
      <c r="E291" s="37">
        <f t="shared" si="1"/>
        <v>9434.14172</v>
      </c>
      <c r="F291" s="37">
        <f t="shared" si="9"/>
        <v>4.579548442007334</v>
      </c>
      <c r="G291" s="37">
        <f t="shared" si="2"/>
        <v>1215</v>
      </c>
      <c r="H291" s="37">
        <f t="shared" si="3"/>
        <v>1.2102316871526186</v>
      </c>
      <c r="I291" s="37">
        <f t="shared" si="4"/>
        <v>8412.87198</v>
      </c>
      <c r="J291" s="37">
        <f t="shared" si="5"/>
        <v>9.183737979001465</v>
      </c>
      <c r="K291" s="37">
        <f t="shared" si="6"/>
        <v>2640</v>
      </c>
      <c r="L291" s="37">
        <f t="shared" si="7"/>
        <v>0.202792701306323</v>
      </c>
      <c r="M291" s="37">
        <f t="shared" si="10"/>
        <v>17847.0137</v>
      </c>
      <c r="N291" s="37">
        <f t="shared" si="8"/>
        <v>5.996736134431225</v>
      </c>
    </row>
    <row r="292" spans="1:14" ht="12">
      <c r="A292" s="40"/>
      <c r="B292" s="9" t="s">
        <v>13</v>
      </c>
      <c r="C292" s="37">
        <f t="shared" si="0"/>
        <v>249</v>
      </c>
      <c r="D292" s="37">
        <f t="shared" si="9"/>
        <v>0.02072533684914951</v>
      </c>
      <c r="E292" s="37">
        <f t="shared" si="1"/>
        <v>3714.5630699999997</v>
      </c>
      <c r="F292" s="37">
        <f t="shared" si="9"/>
        <v>1.8031339813237908</v>
      </c>
      <c r="G292" s="37">
        <f t="shared" si="2"/>
        <v>1123</v>
      </c>
      <c r="H292" s="37">
        <f t="shared" si="3"/>
        <v>1.11859274458633</v>
      </c>
      <c r="I292" s="37">
        <f t="shared" si="4"/>
        <v>42248.79561</v>
      </c>
      <c r="J292" s="37">
        <f t="shared" si="5"/>
        <v>46.12002532940332</v>
      </c>
      <c r="K292" s="37">
        <f t="shared" si="6"/>
        <v>1372</v>
      </c>
      <c r="L292" s="37">
        <f t="shared" si="7"/>
        <v>0.10539075234555877</v>
      </c>
      <c r="M292" s="37">
        <f t="shared" si="10"/>
        <v>45963.35868</v>
      </c>
      <c r="N292" s="37">
        <f t="shared" si="8"/>
        <v>15.444047866460656</v>
      </c>
    </row>
    <row r="293" spans="1:14" ht="12">
      <c r="A293" s="41"/>
      <c r="B293" s="4" t="s">
        <v>14</v>
      </c>
      <c r="C293" s="37">
        <f>SUM(C282:C292)</f>
        <v>1201428</v>
      </c>
      <c r="D293" s="37">
        <f aca="true" t="shared" si="11" ref="D293:N293">SUM(D282:D292)</f>
        <v>100</v>
      </c>
      <c r="E293" s="37">
        <f t="shared" si="11"/>
        <v>206005.93791</v>
      </c>
      <c r="F293" s="37">
        <f t="shared" si="11"/>
        <v>100.00000000000001</v>
      </c>
      <c r="G293" s="37">
        <f t="shared" si="11"/>
        <v>100394</v>
      </c>
      <c r="H293" s="37">
        <f t="shared" si="11"/>
        <v>100</v>
      </c>
      <c r="I293" s="37">
        <f t="shared" si="11"/>
        <v>91606.18475</v>
      </c>
      <c r="J293" s="37">
        <f t="shared" si="11"/>
        <v>100</v>
      </c>
      <c r="K293" s="37">
        <f t="shared" si="11"/>
        <v>1301822</v>
      </c>
      <c r="L293" s="37">
        <f t="shared" si="11"/>
        <v>99.99999999999997</v>
      </c>
      <c r="M293" s="37">
        <f t="shared" si="11"/>
        <v>297612.12266</v>
      </c>
      <c r="N293" s="37">
        <f t="shared" si="11"/>
        <v>100</v>
      </c>
    </row>
    <row r="294" spans="1:14" ht="12">
      <c r="A294" s="10"/>
      <c r="B294" s="7"/>
      <c r="C294" s="5"/>
      <c r="D294" s="11"/>
      <c r="E294" s="5"/>
      <c r="F294" s="11"/>
      <c r="G294" s="5"/>
      <c r="H294" s="11"/>
      <c r="I294" s="5"/>
      <c r="J294" s="11"/>
      <c r="K294" s="5"/>
      <c r="L294" s="11"/>
      <c r="M294" s="5"/>
      <c r="N294" s="11"/>
    </row>
    <row r="295" spans="1:2" ht="12">
      <c r="A295" s="2" t="s">
        <v>80</v>
      </c>
      <c r="B295" s="12"/>
    </row>
    <row r="296" ht="12">
      <c r="A296" s="2" t="s">
        <v>73</v>
      </c>
    </row>
    <row r="297" spans="1:2" ht="12">
      <c r="A297" s="2" t="s">
        <v>74</v>
      </c>
      <c r="B297" s="12"/>
    </row>
    <row r="298" ht="12">
      <c r="A298" s="2" t="s">
        <v>75</v>
      </c>
    </row>
  </sheetData>
  <sheetProtection/>
  <mergeCells count="30">
    <mergeCell ref="A114:A125"/>
    <mergeCell ref="A78:A89"/>
    <mergeCell ref="A90:A101"/>
    <mergeCell ref="A6:A17"/>
    <mergeCell ref="A18:A29"/>
    <mergeCell ref="A102:A113"/>
    <mergeCell ref="A30:A41"/>
    <mergeCell ref="A42:A53"/>
    <mergeCell ref="A54:A65"/>
    <mergeCell ref="A66:A77"/>
    <mergeCell ref="A1:N1"/>
    <mergeCell ref="A3:N3"/>
    <mergeCell ref="A4:B5"/>
    <mergeCell ref="C4:F4"/>
    <mergeCell ref="G4:J4"/>
    <mergeCell ref="K4:N4"/>
    <mergeCell ref="A210:A221"/>
    <mergeCell ref="A126:A137"/>
    <mergeCell ref="A138:A149"/>
    <mergeCell ref="A150:A161"/>
    <mergeCell ref="A162:A173"/>
    <mergeCell ref="A174:A185"/>
    <mergeCell ref="A186:A197"/>
    <mergeCell ref="A198:A209"/>
    <mergeCell ref="A222:A233"/>
    <mergeCell ref="A234:A245"/>
    <mergeCell ref="A246:A257"/>
    <mergeCell ref="A258:A269"/>
    <mergeCell ref="A270:A281"/>
    <mergeCell ref="A282:A293"/>
  </mergeCells>
  <printOptions/>
  <pageMargins left="0.5905511811023623" right="0.5905511811023623" top="0.5905511811023623" bottom="0.5905511811023623" header="0.5118110236220472" footer="0.2755905511811024"/>
  <pageSetup firstPageNumber="145" useFirstPageNumber="1" horizontalDpi="300" verticalDpi="300" orientation="portrait" paperSize="9" scale="99" r:id="rId1"/>
  <headerFooter scaleWithDoc="0">
    <oddFooter>&amp;C&amp;"Times New Roman,標準"&amp;10- &amp;P -</oddFooter>
  </headerFooter>
  <rowBreaks count="5" manualBreakCount="5">
    <brk id="65" max="255" man="1"/>
    <brk id="125" max="255" man="1"/>
    <brk id="185" max="255" man="1"/>
    <brk id="245" max="255" man="1"/>
    <brk id="298" max="255" man="1"/>
  </rowBreaks>
  <ignoredErrors>
    <ignoredError sqref="D283:M283 E282:M282 D285:M292 E284:M28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0"/>
  <sheetViews>
    <sheetView view="pageBreakPreview" zoomScale="11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9" sqref="E9"/>
    </sheetView>
  </sheetViews>
  <sheetFormatPr defaultColWidth="9.125" defaultRowHeight="12.75"/>
  <cols>
    <col min="1" max="1" width="3.00390625" style="2" bestFit="1" customWidth="1"/>
    <col min="2" max="2" width="12.375" style="2" bestFit="1" customWidth="1"/>
    <col min="3" max="3" width="8.50390625" style="2" customWidth="1"/>
    <col min="4" max="4" width="5.625" style="2" customWidth="1"/>
    <col min="5" max="5" width="8.50390625" style="2" customWidth="1"/>
    <col min="6" max="6" width="5.625" style="2" customWidth="1"/>
    <col min="7" max="7" width="8.50390625" style="2" customWidth="1"/>
    <col min="8" max="8" width="5.625" style="2" customWidth="1"/>
    <col min="9" max="9" width="8.50390625" style="2" customWidth="1"/>
    <col min="10" max="10" width="5.625" style="2" customWidth="1"/>
    <col min="11" max="11" width="8.50390625" style="2" customWidth="1"/>
    <col min="12" max="12" width="5.625" style="2" customWidth="1"/>
    <col min="13" max="13" width="8.50390625" style="13" customWidth="1"/>
    <col min="14" max="14" width="5.625" style="2" customWidth="1"/>
    <col min="15" max="16384" width="9.125" style="2" customWidth="1"/>
  </cols>
  <sheetData>
    <row r="1" spans="1:14" ht="14.25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4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4"/>
      <c r="N2" s="3"/>
    </row>
    <row r="3" spans="1:14" ht="12">
      <c r="A3" s="54" t="s">
        <v>72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">
      <c r="A4" s="55" t="s">
        <v>21</v>
      </c>
      <c r="B4" s="46"/>
      <c r="C4" s="58" t="s">
        <v>78</v>
      </c>
      <c r="D4" s="59"/>
      <c r="E4" s="59"/>
      <c r="F4" s="60"/>
      <c r="G4" s="58" t="s">
        <v>23</v>
      </c>
      <c r="H4" s="59"/>
      <c r="I4" s="59"/>
      <c r="J4" s="60"/>
      <c r="K4" s="58" t="s">
        <v>24</v>
      </c>
      <c r="L4" s="59"/>
      <c r="M4" s="59"/>
      <c r="N4" s="60"/>
    </row>
    <row r="5" spans="1:14" ht="12">
      <c r="A5" s="56"/>
      <c r="B5" s="57"/>
      <c r="C5" s="25" t="s">
        <v>0</v>
      </c>
      <c r="D5" s="26" t="s">
        <v>1</v>
      </c>
      <c r="E5" s="25" t="s">
        <v>2</v>
      </c>
      <c r="F5" s="26" t="s">
        <v>1</v>
      </c>
      <c r="G5" s="25" t="s">
        <v>0</v>
      </c>
      <c r="H5" s="26" t="s">
        <v>1</v>
      </c>
      <c r="I5" s="25" t="s">
        <v>2</v>
      </c>
      <c r="J5" s="26" t="s">
        <v>1</v>
      </c>
      <c r="K5" s="25" t="s">
        <v>0</v>
      </c>
      <c r="L5" s="26" t="s">
        <v>1</v>
      </c>
      <c r="M5" s="27" t="s">
        <v>2</v>
      </c>
      <c r="N5" s="26" t="s">
        <v>1</v>
      </c>
    </row>
    <row r="6" spans="1:14" ht="12" customHeight="1">
      <c r="A6" s="50" t="s">
        <v>46</v>
      </c>
      <c r="B6" s="28" t="s">
        <v>79</v>
      </c>
      <c r="C6" s="16">
        <v>12021</v>
      </c>
      <c r="D6" s="17">
        <f>C6/C$15*100</f>
        <v>9.801619334165016</v>
      </c>
      <c r="E6" s="29">
        <v>827388.5</v>
      </c>
      <c r="F6" s="17">
        <f>E6/E$15*100</f>
        <v>1.3151840333261622</v>
      </c>
      <c r="G6" s="16">
        <v>542</v>
      </c>
      <c r="H6" s="17">
        <f>G6/G15*100</f>
        <v>12.678362573099417</v>
      </c>
      <c r="I6" s="29">
        <v>22457.46</v>
      </c>
      <c r="J6" s="17">
        <f>I6/I15*100</f>
        <v>0.08137571787439021</v>
      </c>
      <c r="K6" s="16">
        <f>C6+G6</f>
        <v>12563</v>
      </c>
      <c r="L6" s="17">
        <f>K6/K15*100</f>
        <v>9.898517152807324</v>
      </c>
      <c r="M6" s="31">
        <f aca="true" t="shared" si="0" ref="M6:M14">E6+I6</f>
        <v>849845.96</v>
      </c>
      <c r="N6" s="17">
        <f>M6/M15*100</f>
        <v>0.9389761807963957</v>
      </c>
    </row>
    <row r="7" spans="1:14" ht="12">
      <c r="A7" s="51"/>
      <c r="B7" s="30" t="s">
        <v>6</v>
      </c>
      <c r="C7" s="18">
        <v>66947</v>
      </c>
      <c r="D7" s="19">
        <f>C7/C$15*100</f>
        <v>54.586890405485846</v>
      </c>
      <c r="E7" s="31">
        <v>9906377.26</v>
      </c>
      <c r="F7" s="19">
        <f aca="true" t="shared" si="1" ref="D7:F14">E7/E$15*100</f>
        <v>15.746785458653795</v>
      </c>
      <c r="G7" s="18">
        <v>659</v>
      </c>
      <c r="H7" s="19">
        <f>G7/G15*100</f>
        <v>15.415204678362574</v>
      </c>
      <c r="I7" s="31">
        <v>104743.57</v>
      </c>
      <c r="J7" s="19">
        <f>I7/I15*100</f>
        <v>0.3795435103291487</v>
      </c>
      <c r="K7" s="16">
        <f aca="true" t="shared" si="2" ref="K7:K14">C7+G7</f>
        <v>67606</v>
      </c>
      <c r="L7" s="19">
        <f>K7/K15*100</f>
        <v>53.267464031894605</v>
      </c>
      <c r="M7" s="31">
        <f t="shared" si="0"/>
        <v>10011120.83</v>
      </c>
      <c r="N7" s="19">
        <f>M7/M15*100</f>
        <v>11.061068058080362</v>
      </c>
    </row>
    <row r="8" spans="1:14" ht="12">
      <c r="A8" s="51"/>
      <c r="B8" s="30" t="s">
        <v>7</v>
      </c>
      <c r="C8" s="18">
        <v>23086</v>
      </c>
      <c r="D8" s="19">
        <f t="shared" si="1"/>
        <v>18.82374044992376</v>
      </c>
      <c r="E8" s="31">
        <v>5377134.72</v>
      </c>
      <c r="F8" s="19">
        <f t="shared" si="1"/>
        <v>8.547280665355807</v>
      </c>
      <c r="G8" s="18">
        <v>440</v>
      </c>
      <c r="H8" s="19">
        <f>G8/G15*100</f>
        <v>10.292397660818715</v>
      </c>
      <c r="I8" s="31">
        <v>107163.9</v>
      </c>
      <c r="J8" s="19">
        <f>I8/I15*100</f>
        <v>0.3883136958818747</v>
      </c>
      <c r="K8" s="16">
        <f t="shared" si="2"/>
        <v>23526</v>
      </c>
      <c r="L8" s="19">
        <f>K8/K15*100</f>
        <v>18.536377818749113</v>
      </c>
      <c r="M8" s="31">
        <f t="shared" si="0"/>
        <v>5484298.62</v>
      </c>
      <c r="N8" s="19">
        <f>M8/M15*100</f>
        <v>6.059481382431403</v>
      </c>
    </row>
    <row r="9" spans="1:14" ht="12">
      <c r="A9" s="51"/>
      <c r="B9" s="30" t="s">
        <v>8</v>
      </c>
      <c r="C9" s="18">
        <v>8547</v>
      </c>
      <c r="D9" s="19">
        <f t="shared" si="1"/>
        <v>6.9690076074460015</v>
      </c>
      <c r="E9" s="31">
        <v>3211631.72</v>
      </c>
      <c r="F9" s="19">
        <f t="shared" si="1"/>
        <v>5.105082750204819</v>
      </c>
      <c r="G9" s="18">
        <v>631</v>
      </c>
      <c r="H9" s="19">
        <f>G9/G15*100</f>
        <v>14.760233918128653</v>
      </c>
      <c r="I9" s="31">
        <v>246186.53</v>
      </c>
      <c r="J9" s="19">
        <f>I9/I15*100</f>
        <v>0.8920690768125649</v>
      </c>
      <c r="K9" s="16">
        <f t="shared" si="2"/>
        <v>9178</v>
      </c>
      <c r="L9" s="19">
        <f>K9/K15*100</f>
        <v>7.2314407727824275</v>
      </c>
      <c r="M9" s="31">
        <f t="shared" si="0"/>
        <v>3457818.25</v>
      </c>
      <c r="N9" s="19">
        <f>M9/M15*100</f>
        <v>3.8204676224772265</v>
      </c>
    </row>
    <row r="10" spans="1:14" ht="12">
      <c r="A10" s="51"/>
      <c r="B10" s="30" t="s">
        <v>9</v>
      </c>
      <c r="C10" s="18">
        <v>5316</v>
      </c>
      <c r="D10" s="19">
        <f t="shared" si="1"/>
        <v>4.3345319341503386</v>
      </c>
      <c r="E10" s="31">
        <v>3672053.53</v>
      </c>
      <c r="F10" s="19">
        <f t="shared" si="1"/>
        <v>5.836951047996161</v>
      </c>
      <c r="G10" s="18">
        <v>697</v>
      </c>
      <c r="H10" s="19">
        <f>G10/G15*100</f>
        <v>16.304093567251464</v>
      </c>
      <c r="I10" s="31">
        <v>502269.98</v>
      </c>
      <c r="J10" s="19">
        <f>I10/I15*100</f>
        <v>1.8200001331074669</v>
      </c>
      <c r="K10" s="16">
        <f t="shared" si="2"/>
        <v>6013</v>
      </c>
      <c r="L10" s="19">
        <f>K10/K15*100</f>
        <v>4.7377046597015395</v>
      </c>
      <c r="M10" s="31">
        <f t="shared" si="0"/>
        <v>4174323.51</v>
      </c>
      <c r="N10" s="19">
        <f>M10/M15*100</f>
        <v>4.612118585382703</v>
      </c>
    </row>
    <row r="11" spans="1:14" ht="12">
      <c r="A11" s="51"/>
      <c r="B11" s="30" t="s">
        <v>10</v>
      </c>
      <c r="C11" s="18">
        <v>2853</v>
      </c>
      <c r="D11" s="19">
        <f t="shared" si="1"/>
        <v>2.3262640346371177</v>
      </c>
      <c r="E11" s="31">
        <v>3915970.26</v>
      </c>
      <c r="F11" s="19">
        <f t="shared" si="1"/>
        <v>6.224671434195785</v>
      </c>
      <c r="G11" s="18">
        <v>467</v>
      </c>
      <c r="H11" s="19">
        <f>G11/G15*100</f>
        <v>10.923976608187134</v>
      </c>
      <c r="I11" s="31">
        <v>653648.71</v>
      </c>
      <c r="J11" s="19">
        <f>I11/I15*100</f>
        <v>2.368528453971157</v>
      </c>
      <c r="K11" s="16">
        <f t="shared" si="2"/>
        <v>3320</v>
      </c>
      <c r="L11" s="19">
        <f>K11/K15*100</f>
        <v>2.6158622102459854</v>
      </c>
      <c r="M11" s="31">
        <f t="shared" si="0"/>
        <v>4569618.97</v>
      </c>
      <c r="N11" s="19">
        <f>M11/M15*100</f>
        <v>5.048871878081716</v>
      </c>
    </row>
    <row r="12" spans="1:14" ht="12">
      <c r="A12" s="51"/>
      <c r="B12" s="30" t="s">
        <v>11</v>
      </c>
      <c r="C12" s="18">
        <v>2184</v>
      </c>
      <c r="D12" s="19">
        <f t="shared" si="1"/>
        <v>1.780778356693819</v>
      </c>
      <c r="E12" s="31">
        <v>6808907.14</v>
      </c>
      <c r="F12" s="19">
        <f t="shared" si="1"/>
        <v>10.823169472295666</v>
      </c>
      <c r="G12" s="18">
        <v>387</v>
      </c>
      <c r="H12" s="19">
        <f>G12/G15*100</f>
        <v>9.05263157894737</v>
      </c>
      <c r="I12" s="31">
        <v>1236224.89</v>
      </c>
      <c r="J12" s="19">
        <f>I12/I15*100</f>
        <v>4.47952207764988</v>
      </c>
      <c r="K12" s="16">
        <f t="shared" si="2"/>
        <v>2571</v>
      </c>
      <c r="L12" s="19">
        <f>K12/K15*100</f>
        <v>2.025717392332057</v>
      </c>
      <c r="M12" s="31">
        <f t="shared" si="0"/>
        <v>8045132.029999999</v>
      </c>
      <c r="N12" s="19">
        <f>M12/M15*100</f>
        <v>8.888890108428772</v>
      </c>
    </row>
    <row r="13" spans="1:14" ht="12">
      <c r="A13" s="51"/>
      <c r="B13" s="30" t="s">
        <v>12</v>
      </c>
      <c r="C13" s="18">
        <v>865</v>
      </c>
      <c r="D13" s="19">
        <f t="shared" si="1"/>
        <v>0.7052991202106929</v>
      </c>
      <c r="E13" s="31">
        <v>6011453.79</v>
      </c>
      <c r="F13" s="19">
        <f t="shared" si="1"/>
        <v>9.55556916936366</v>
      </c>
      <c r="G13" s="18">
        <v>175</v>
      </c>
      <c r="H13" s="19">
        <f>G13/G15*100</f>
        <v>4.093567251461988</v>
      </c>
      <c r="I13" s="31">
        <v>1277371.33</v>
      </c>
      <c r="J13" s="19">
        <f>I13/I15*100</f>
        <v>4.6286182395923055</v>
      </c>
      <c r="K13" s="16">
        <f t="shared" si="2"/>
        <v>1040</v>
      </c>
      <c r="L13" s="19">
        <f>K13/K15*100</f>
        <v>0.8194267164625979</v>
      </c>
      <c r="M13" s="31">
        <f t="shared" si="0"/>
        <v>7288825.12</v>
      </c>
      <c r="N13" s="19">
        <f>M13/M15*100</f>
        <v>8.053263174505682</v>
      </c>
    </row>
    <row r="14" spans="1:14" ht="12">
      <c r="A14" s="51"/>
      <c r="B14" s="32" t="s">
        <v>13</v>
      </c>
      <c r="C14" s="20">
        <v>824</v>
      </c>
      <c r="D14" s="19">
        <f t="shared" si="1"/>
        <v>0.6718687572874115</v>
      </c>
      <c r="E14" s="33">
        <v>23179556.37</v>
      </c>
      <c r="F14" s="19">
        <f t="shared" si="1"/>
        <v>36.84530596860814</v>
      </c>
      <c r="G14" s="20">
        <v>277</v>
      </c>
      <c r="H14" s="21">
        <f>G14/G15*100</f>
        <v>6.47953216374269</v>
      </c>
      <c r="I14" s="33">
        <v>23447183.26</v>
      </c>
      <c r="J14" s="21">
        <f>I14/I15*100</f>
        <v>84.96202909478122</v>
      </c>
      <c r="K14" s="16">
        <f t="shared" si="2"/>
        <v>1101</v>
      </c>
      <c r="L14" s="21">
        <f>K14/K15*100</f>
        <v>0.8674892450243464</v>
      </c>
      <c r="M14" s="31">
        <f t="shared" si="0"/>
        <v>46626739.63</v>
      </c>
      <c r="N14" s="21">
        <f>M14/M15*100</f>
        <v>51.51686300981574</v>
      </c>
    </row>
    <row r="15" spans="1:14" ht="12">
      <c r="A15" s="52"/>
      <c r="B15" s="34" t="s">
        <v>14</v>
      </c>
      <c r="C15" s="23">
        <f>SUM(C6:C14)</f>
        <v>122643</v>
      </c>
      <c r="D15" s="22">
        <f aca="true" t="shared" si="3" ref="D15:N15">SUM(D6:D14)</f>
        <v>100</v>
      </c>
      <c r="E15" s="35">
        <f t="shared" si="3"/>
        <v>62910473.29000001</v>
      </c>
      <c r="F15" s="22">
        <f t="shared" si="3"/>
        <v>100</v>
      </c>
      <c r="G15" s="23">
        <f t="shared" si="3"/>
        <v>4275</v>
      </c>
      <c r="H15" s="22">
        <f t="shared" si="3"/>
        <v>100.00000000000001</v>
      </c>
      <c r="I15" s="35">
        <f>SUM(I6:I14)</f>
        <v>27597249.630000003</v>
      </c>
      <c r="J15" s="22">
        <f t="shared" si="3"/>
        <v>100</v>
      </c>
      <c r="K15" s="23">
        <f t="shared" si="3"/>
        <v>126918</v>
      </c>
      <c r="L15" s="22">
        <f t="shared" si="3"/>
        <v>99.99999999999997</v>
      </c>
      <c r="M15" s="35">
        <f t="shared" si="3"/>
        <v>90507722.92</v>
      </c>
      <c r="N15" s="22">
        <f t="shared" si="3"/>
        <v>100</v>
      </c>
    </row>
    <row r="16" spans="1:14" ht="12" customHeight="1">
      <c r="A16" s="50" t="s">
        <v>47</v>
      </c>
      <c r="B16" s="28" t="s">
        <v>4</v>
      </c>
      <c r="C16" s="16">
        <v>6700</v>
      </c>
      <c r="D16" s="17">
        <f>C16/C25*100</f>
        <v>21.479866632469864</v>
      </c>
      <c r="E16" s="29">
        <v>488061.58</v>
      </c>
      <c r="F16" s="17">
        <f>E16/E25*100</f>
        <v>4.701057820022019</v>
      </c>
      <c r="G16" s="16">
        <v>213</v>
      </c>
      <c r="H16" s="17">
        <f>G16/G25*100</f>
        <v>15.434782608695652</v>
      </c>
      <c r="I16" s="29">
        <v>10666.23</v>
      </c>
      <c r="J16" s="17">
        <f>I16/I25*100</f>
        <v>0.30264185834006113</v>
      </c>
      <c r="K16" s="16">
        <f>C16+G16</f>
        <v>6913</v>
      </c>
      <c r="L16" s="17">
        <f>K16/K25*100</f>
        <v>21.223750460518236</v>
      </c>
      <c r="M16" s="29">
        <f>E16+I16</f>
        <v>498727.81</v>
      </c>
      <c r="N16" s="17">
        <f>M16/M25*100</f>
        <v>3.5863376931901447</v>
      </c>
    </row>
    <row r="17" spans="1:14" ht="12">
      <c r="A17" s="51"/>
      <c r="B17" s="30" t="s">
        <v>6</v>
      </c>
      <c r="C17" s="18">
        <v>17749</v>
      </c>
      <c r="D17" s="19">
        <f>C17/C25*100</f>
        <v>56.90241087458323</v>
      </c>
      <c r="E17" s="31">
        <v>2305853.98</v>
      </c>
      <c r="F17" s="19">
        <f>E17/E25*100</f>
        <v>22.210215531630038</v>
      </c>
      <c r="G17" s="18">
        <v>331</v>
      </c>
      <c r="H17" s="19">
        <f>G17/G25*100</f>
        <v>23.985507246376812</v>
      </c>
      <c r="I17" s="31">
        <v>48103.23</v>
      </c>
      <c r="J17" s="19">
        <f>I17/I25*100</f>
        <v>1.3648731481844458</v>
      </c>
      <c r="K17" s="18">
        <f aca="true" t="shared" si="4" ref="K17:K24">C17+G17</f>
        <v>18080</v>
      </c>
      <c r="L17" s="19">
        <f>K17/K25*100</f>
        <v>55.507798108805105</v>
      </c>
      <c r="M17" s="31">
        <f aca="true" t="shared" si="5" ref="M17:M24">E17+I17</f>
        <v>2353957.21</v>
      </c>
      <c r="N17" s="19">
        <f>M17/M25*100</f>
        <v>16.927240272363616</v>
      </c>
    </row>
    <row r="18" spans="1:14" ht="12">
      <c r="A18" s="51"/>
      <c r="B18" s="30" t="s">
        <v>7</v>
      </c>
      <c r="C18" s="18">
        <v>2729</v>
      </c>
      <c r="D18" s="19">
        <f>C18/C25*100</f>
        <v>8.749038214926905</v>
      </c>
      <c r="E18" s="31">
        <v>656025.87</v>
      </c>
      <c r="F18" s="19">
        <f>E18/E25*100</f>
        <v>6.3189066148174335</v>
      </c>
      <c r="G18" s="18">
        <v>183</v>
      </c>
      <c r="H18" s="19">
        <f>G18/G25*100</f>
        <v>13.260869565217392</v>
      </c>
      <c r="I18" s="31">
        <v>44879.13</v>
      </c>
      <c r="J18" s="19">
        <f>I18/I25*100</f>
        <v>1.2733930642678046</v>
      </c>
      <c r="K18" s="18">
        <f t="shared" si="4"/>
        <v>2912</v>
      </c>
      <c r="L18" s="19">
        <f>K18/K25*100</f>
        <v>8.940194031683655</v>
      </c>
      <c r="M18" s="31">
        <f t="shared" si="5"/>
        <v>700905</v>
      </c>
      <c r="N18" s="19">
        <f>M18/M25*100</f>
        <v>5.040188195732334</v>
      </c>
    </row>
    <row r="19" spans="1:14" ht="12">
      <c r="A19" s="51"/>
      <c r="B19" s="30" t="s">
        <v>8</v>
      </c>
      <c r="C19" s="18">
        <v>1767</v>
      </c>
      <c r="D19" s="19">
        <f>C19/C25*100</f>
        <v>5.66491408053347</v>
      </c>
      <c r="E19" s="31">
        <v>658291.41</v>
      </c>
      <c r="F19" s="19">
        <f>E19/E25*100</f>
        <v>6.340728522072606</v>
      </c>
      <c r="G19" s="18">
        <v>199</v>
      </c>
      <c r="H19" s="19">
        <f>G19/G25*100</f>
        <v>14.420289855072463</v>
      </c>
      <c r="I19" s="31">
        <v>76635.18</v>
      </c>
      <c r="J19" s="19">
        <f>I19/I25*100</f>
        <v>2.1744340117759586</v>
      </c>
      <c r="K19" s="18">
        <f t="shared" si="4"/>
        <v>1966</v>
      </c>
      <c r="L19" s="19">
        <f>K19/K25*100</f>
        <v>6.035859020017193</v>
      </c>
      <c r="M19" s="31">
        <f t="shared" si="5"/>
        <v>734926.5900000001</v>
      </c>
      <c r="N19" s="19">
        <f>M19/M25*100</f>
        <v>5.284836495170982</v>
      </c>
    </row>
    <row r="20" spans="1:14" ht="12">
      <c r="A20" s="51"/>
      <c r="B20" s="30" t="s">
        <v>9</v>
      </c>
      <c r="C20" s="18">
        <v>965</v>
      </c>
      <c r="D20" s="19">
        <f>C20/C25*100</f>
        <v>3.093741985124391</v>
      </c>
      <c r="E20" s="31">
        <v>676561.38</v>
      </c>
      <c r="F20" s="19">
        <f>E20/E25*100</f>
        <v>6.516706695441769</v>
      </c>
      <c r="G20" s="18">
        <v>197</v>
      </c>
      <c r="H20" s="19">
        <f>G20/G25*100</f>
        <v>14.275362318840578</v>
      </c>
      <c r="I20" s="31">
        <v>141213.61</v>
      </c>
      <c r="J20" s="19">
        <f>I20/I25*100</f>
        <v>4.006771779092391</v>
      </c>
      <c r="K20" s="18">
        <f t="shared" si="4"/>
        <v>1162</v>
      </c>
      <c r="L20" s="19">
        <f>K20/K25*100</f>
        <v>3.567481272258381</v>
      </c>
      <c r="M20" s="31">
        <f t="shared" si="5"/>
        <v>817774.99</v>
      </c>
      <c r="N20" s="19">
        <f>M20/M25*100</f>
        <v>5.880597015805462</v>
      </c>
    </row>
    <row r="21" spans="1:14" ht="12">
      <c r="A21" s="51"/>
      <c r="B21" s="30" t="s">
        <v>10</v>
      </c>
      <c r="C21" s="18">
        <v>551</v>
      </c>
      <c r="D21" s="19">
        <f>C21/C25*100</f>
        <v>1.7664785842523723</v>
      </c>
      <c r="E21" s="31">
        <v>773408.96</v>
      </c>
      <c r="F21" s="19">
        <f>E21/E25*100</f>
        <v>7.449552246015958</v>
      </c>
      <c r="G21" s="18">
        <v>123</v>
      </c>
      <c r="H21" s="19">
        <f>G21/G25*100</f>
        <v>8.91304347826087</v>
      </c>
      <c r="I21" s="31">
        <v>172424.09</v>
      </c>
      <c r="J21" s="19">
        <f>I21/I25*100</f>
        <v>4.892332813017716</v>
      </c>
      <c r="K21" s="18">
        <f t="shared" si="4"/>
        <v>674</v>
      </c>
      <c r="L21" s="19">
        <f>K21/K25*100</f>
        <v>2.0692619427729335</v>
      </c>
      <c r="M21" s="31">
        <f t="shared" si="5"/>
        <v>945833.0499999999</v>
      </c>
      <c r="N21" s="19">
        <f>M21/M25*100</f>
        <v>6.801458933441065</v>
      </c>
    </row>
    <row r="22" spans="1:14" ht="12">
      <c r="A22" s="51"/>
      <c r="B22" s="30" t="s">
        <v>11</v>
      </c>
      <c r="C22" s="18">
        <v>406</v>
      </c>
      <c r="D22" s="19">
        <f>C22/C25*100</f>
        <v>1.3016157989228008</v>
      </c>
      <c r="E22" s="31">
        <v>1259083.21</v>
      </c>
      <c r="F22" s="19">
        <f>E22/E25*100</f>
        <v>12.12761506535492</v>
      </c>
      <c r="G22" s="18">
        <v>82</v>
      </c>
      <c r="H22" s="19">
        <f>G22/G25*100</f>
        <v>5.942028985507246</v>
      </c>
      <c r="I22" s="31">
        <v>245379</v>
      </c>
      <c r="J22" s="19">
        <f>I22/I25*100</f>
        <v>6.962343448212335</v>
      </c>
      <c r="K22" s="18">
        <f t="shared" si="4"/>
        <v>488</v>
      </c>
      <c r="L22" s="19">
        <f>K22/K25*100</f>
        <v>1.4982193294854476</v>
      </c>
      <c r="M22" s="31">
        <f t="shared" si="5"/>
        <v>1504462.21</v>
      </c>
      <c r="N22" s="19">
        <f>M22/M25*100</f>
        <v>10.818545554343855</v>
      </c>
    </row>
    <row r="23" spans="1:14" ht="12">
      <c r="A23" s="51"/>
      <c r="B23" s="30" t="s">
        <v>12</v>
      </c>
      <c r="C23" s="18">
        <v>184</v>
      </c>
      <c r="D23" s="19">
        <f>C23/C25*100</f>
        <v>0.5898948448320082</v>
      </c>
      <c r="E23" s="31">
        <v>1338841.52</v>
      </c>
      <c r="F23" s="19">
        <f>E23/E25*100</f>
        <v>12.895855062728284</v>
      </c>
      <c r="G23" s="18">
        <v>19</v>
      </c>
      <c r="H23" s="19">
        <f>G23/G25*100</f>
        <v>1.3768115942028984</v>
      </c>
      <c r="I23" s="31">
        <v>131049.26</v>
      </c>
      <c r="J23" s="19">
        <f>I23/I25*100</f>
        <v>3.7183701814502257</v>
      </c>
      <c r="K23" s="18">
        <f t="shared" si="4"/>
        <v>203</v>
      </c>
      <c r="L23" s="19">
        <f>K23/K25*100</f>
        <v>0.6232346800933317</v>
      </c>
      <c r="M23" s="31">
        <f t="shared" si="5"/>
        <v>1469890.78</v>
      </c>
      <c r="N23" s="19">
        <f>M23/M25*100</f>
        <v>10.569943370887342</v>
      </c>
    </row>
    <row r="24" spans="1:14" ht="12">
      <c r="A24" s="51"/>
      <c r="B24" s="32" t="s">
        <v>13</v>
      </c>
      <c r="C24" s="20">
        <v>141</v>
      </c>
      <c r="D24" s="21">
        <f>C24/C25*100</f>
        <v>0.4520389843549628</v>
      </c>
      <c r="E24" s="33">
        <v>2225824.38</v>
      </c>
      <c r="F24" s="21">
        <f>E24/E25*100</f>
        <v>21.43936244191698</v>
      </c>
      <c r="G24" s="20">
        <v>33</v>
      </c>
      <c r="H24" s="21">
        <f>G24/G25*100</f>
        <v>2.391304347826087</v>
      </c>
      <c r="I24" s="33">
        <v>2654023.95</v>
      </c>
      <c r="J24" s="21">
        <f>I24/I25*100</f>
        <v>75.30483969565907</v>
      </c>
      <c r="K24" s="18">
        <f t="shared" si="4"/>
        <v>174</v>
      </c>
      <c r="L24" s="21">
        <f>K24/K25*100</f>
        <v>0.5342011543657129</v>
      </c>
      <c r="M24" s="33">
        <f t="shared" si="5"/>
        <v>4879848.33</v>
      </c>
      <c r="N24" s="21">
        <f>M24/M25*100</f>
        <v>35.0908524690652</v>
      </c>
    </row>
    <row r="25" spans="1:14" ht="12">
      <c r="A25" s="52"/>
      <c r="B25" s="34" t="s">
        <v>14</v>
      </c>
      <c r="C25" s="23">
        <f aca="true" t="shared" si="6" ref="C25:N25">SUM(C16:C24)</f>
        <v>31192</v>
      </c>
      <c r="D25" s="22">
        <f t="shared" si="6"/>
        <v>99.99999999999999</v>
      </c>
      <c r="E25" s="35">
        <f t="shared" si="6"/>
        <v>10381952.29</v>
      </c>
      <c r="F25" s="22">
        <f t="shared" si="6"/>
        <v>100.00000000000001</v>
      </c>
      <c r="G25" s="23">
        <f t="shared" si="6"/>
        <v>1380</v>
      </c>
      <c r="H25" s="22">
        <f t="shared" si="6"/>
        <v>100.00000000000003</v>
      </c>
      <c r="I25" s="35">
        <f t="shared" si="6"/>
        <v>3524373.68</v>
      </c>
      <c r="J25" s="22">
        <f t="shared" si="6"/>
        <v>100</v>
      </c>
      <c r="K25" s="23">
        <f t="shared" si="6"/>
        <v>32572</v>
      </c>
      <c r="L25" s="22">
        <f t="shared" si="6"/>
        <v>100.00000000000001</v>
      </c>
      <c r="M25" s="35">
        <f t="shared" si="6"/>
        <v>13906325.97</v>
      </c>
      <c r="N25" s="22">
        <f t="shared" si="6"/>
        <v>100</v>
      </c>
    </row>
    <row r="26" spans="1:14" ht="12" customHeight="1">
      <c r="A26" s="50" t="s">
        <v>48</v>
      </c>
      <c r="B26" s="28" t="s">
        <v>4</v>
      </c>
      <c r="C26" s="18">
        <v>5181</v>
      </c>
      <c r="D26" s="17">
        <f>C26/C35*100</f>
        <v>23.38946322965103</v>
      </c>
      <c r="E26" s="29">
        <v>353073.08</v>
      </c>
      <c r="F26" s="17">
        <f>E26/E35*100</f>
        <v>6.54427367240186</v>
      </c>
      <c r="G26" s="16">
        <v>157</v>
      </c>
      <c r="H26" s="17">
        <f>G26/G35*100</f>
        <v>14.48339483394834</v>
      </c>
      <c r="I26" s="29">
        <v>10105.55</v>
      </c>
      <c r="J26" s="17">
        <f>I26/I35*100</f>
        <v>0.7295871611892825</v>
      </c>
      <c r="K26" s="16">
        <f>C26+G26</f>
        <v>5338</v>
      </c>
      <c r="L26" s="17">
        <f>K26/K35*100</f>
        <v>22.97396169571767</v>
      </c>
      <c r="M26" s="29">
        <f>E26+I26</f>
        <v>363178.63</v>
      </c>
      <c r="N26" s="17">
        <f>M26/M35*100</f>
        <v>5.356418947957947</v>
      </c>
    </row>
    <row r="27" spans="1:14" ht="12">
      <c r="A27" s="51"/>
      <c r="B27" s="30" t="s">
        <v>6</v>
      </c>
      <c r="C27" s="18">
        <v>10488</v>
      </c>
      <c r="D27" s="19">
        <f>C27/C35*100</f>
        <v>47.34774953726694</v>
      </c>
      <c r="E27" s="31">
        <v>1464404.2</v>
      </c>
      <c r="F27" s="19">
        <f>E27/E35*100</f>
        <v>27.14299785136467</v>
      </c>
      <c r="G27" s="18">
        <v>269</v>
      </c>
      <c r="H27" s="19">
        <f>G27/G35*100</f>
        <v>24.81549815498155</v>
      </c>
      <c r="I27" s="31">
        <v>39792.41</v>
      </c>
      <c r="J27" s="19">
        <f>I27/I35*100</f>
        <v>2.872879897559264</v>
      </c>
      <c r="K27" s="18">
        <f>C27+G27</f>
        <v>10757</v>
      </c>
      <c r="L27" s="19">
        <f>K27/K35*100</f>
        <v>46.29653539918227</v>
      </c>
      <c r="M27" s="31">
        <f>E27+I27</f>
        <v>1504196.6099999999</v>
      </c>
      <c r="N27" s="19">
        <f>M27/M35*100</f>
        <v>22.184970583919295</v>
      </c>
    </row>
    <row r="28" spans="1:14" ht="12">
      <c r="A28" s="51"/>
      <c r="B28" s="30" t="s">
        <v>7</v>
      </c>
      <c r="C28" s="18">
        <v>3130</v>
      </c>
      <c r="D28" s="19">
        <f>C28/C35*100</f>
        <v>14.130287571667195</v>
      </c>
      <c r="E28" s="31">
        <v>755940.45</v>
      </c>
      <c r="F28" s="19">
        <f>E28/E35*100</f>
        <v>14.011493554928101</v>
      </c>
      <c r="G28" s="18">
        <v>168</v>
      </c>
      <c r="H28" s="19">
        <f>G28/G35*100</f>
        <v>15.498154981549817</v>
      </c>
      <c r="I28" s="31">
        <v>40807.45</v>
      </c>
      <c r="J28" s="19">
        <f>I28/I35*100</f>
        <v>2.946162415788709</v>
      </c>
      <c r="K28" s="18">
        <f aca="true" t="shared" si="7" ref="K28:K34">C28+G28</f>
        <v>3298</v>
      </c>
      <c r="L28" s="19">
        <f>K28/K35*100</f>
        <v>14.194103722831935</v>
      </c>
      <c r="M28" s="31">
        <f>E28+I28</f>
        <v>796747.8999999999</v>
      </c>
      <c r="N28" s="19">
        <f>M28/M35*100</f>
        <v>11.751009546750323</v>
      </c>
    </row>
    <row r="29" spans="1:14" ht="12">
      <c r="A29" s="51"/>
      <c r="B29" s="30" t="s">
        <v>8</v>
      </c>
      <c r="C29" s="18">
        <v>1955</v>
      </c>
      <c r="D29" s="19">
        <f>C29/C35*100</f>
        <v>8.825786646201074</v>
      </c>
      <c r="E29" s="31">
        <v>732742.58</v>
      </c>
      <c r="F29" s="19">
        <f>E29/E35*100</f>
        <v>13.581516820658807</v>
      </c>
      <c r="G29" s="18">
        <v>187</v>
      </c>
      <c r="H29" s="19">
        <f>G29/G35*100</f>
        <v>17.25092250922509</v>
      </c>
      <c r="I29" s="31">
        <v>72006.39</v>
      </c>
      <c r="J29" s="19">
        <f>I29/I35*100</f>
        <v>5.198622308294783</v>
      </c>
      <c r="K29" s="18">
        <f t="shared" si="7"/>
        <v>2142</v>
      </c>
      <c r="L29" s="19">
        <f>K29/K35*100</f>
        <v>9.21885087153002</v>
      </c>
      <c r="M29" s="31">
        <f aca="true" t="shared" si="8" ref="M29:M34">E29+I29</f>
        <v>804748.97</v>
      </c>
      <c r="N29" s="19">
        <f>M29/M35*100</f>
        <v>11.869015066381085</v>
      </c>
    </row>
    <row r="30" spans="1:14" ht="12">
      <c r="A30" s="51"/>
      <c r="B30" s="30" t="s">
        <v>9</v>
      </c>
      <c r="C30" s="18">
        <v>820</v>
      </c>
      <c r="D30" s="19">
        <f>C30/C35*100</f>
        <v>3.7018644756444403</v>
      </c>
      <c r="E30" s="31">
        <v>558926.68</v>
      </c>
      <c r="F30" s="19">
        <f>E30/E35*100</f>
        <v>10.359807541053481</v>
      </c>
      <c r="G30" s="18">
        <v>140</v>
      </c>
      <c r="H30" s="19">
        <f>G30/G35*100</f>
        <v>12.915129151291513</v>
      </c>
      <c r="I30" s="31">
        <v>95321.37</v>
      </c>
      <c r="J30" s="19">
        <f>I30/I35*100</f>
        <v>6.881886462287875</v>
      </c>
      <c r="K30" s="18">
        <f t="shared" si="7"/>
        <v>960</v>
      </c>
      <c r="L30" s="19">
        <f>K30/K35*100</f>
        <v>4.131697869593285</v>
      </c>
      <c r="M30" s="31">
        <f t="shared" si="8"/>
        <v>654248.05</v>
      </c>
      <c r="N30" s="19">
        <f>M30/M35*100</f>
        <v>9.649319541969026</v>
      </c>
    </row>
    <row r="31" spans="1:14" ht="12">
      <c r="A31" s="51"/>
      <c r="B31" s="30" t="s">
        <v>10</v>
      </c>
      <c r="C31" s="18">
        <v>332</v>
      </c>
      <c r="D31" s="19">
        <f>C31/C35*100</f>
        <v>1.4988036657487247</v>
      </c>
      <c r="E31" s="31">
        <v>465447.91</v>
      </c>
      <c r="F31" s="19">
        <f>E31/E35*100</f>
        <v>8.627161558982264</v>
      </c>
      <c r="G31" s="18">
        <v>77</v>
      </c>
      <c r="H31" s="19">
        <f>G31/G35*100</f>
        <v>7.103321033210332</v>
      </c>
      <c r="I31" s="31">
        <v>110579.36</v>
      </c>
      <c r="J31" s="19">
        <f>I31/I35*100</f>
        <v>7.98346268619993</v>
      </c>
      <c r="K31" s="18">
        <f t="shared" si="7"/>
        <v>409</v>
      </c>
      <c r="L31" s="19">
        <f>K31/K35*100</f>
        <v>1.7602754465246395</v>
      </c>
      <c r="M31" s="31">
        <f t="shared" si="8"/>
        <v>576027.27</v>
      </c>
      <c r="N31" s="19">
        <f>M31/M35*100</f>
        <v>8.49566336975413</v>
      </c>
    </row>
    <row r="32" spans="1:14" ht="12">
      <c r="A32" s="51"/>
      <c r="B32" s="30" t="s">
        <v>11</v>
      </c>
      <c r="C32" s="18">
        <v>187</v>
      </c>
      <c r="D32" s="19">
        <f>C32/C35*100</f>
        <v>0.844205679201842</v>
      </c>
      <c r="E32" s="31">
        <v>558199.19</v>
      </c>
      <c r="F32" s="19">
        <f>E32/E35*100</f>
        <v>10.346323381757234</v>
      </c>
      <c r="G32" s="18">
        <v>46</v>
      </c>
      <c r="H32" s="19">
        <f>G32/G35*100</f>
        <v>4.243542435424354</v>
      </c>
      <c r="I32" s="31">
        <v>137505.35</v>
      </c>
      <c r="J32" s="19">
        <f>I32/I35*100</f>
        <v>9.92742977421701</v>
      </c>
      <c r="K32" s="18">
        <f t="shared" si="7"/>
        <v>233</v>
      </c>
      <c r="L32" s="19">
        <f>K32/K35*100</f>
        <v>1.0027975037658705</v>
      </c>
      <c r="M32" s="31">
        <f t="shared" si="8"/>
        <v>695704.5399999999</v>
      </c>
      <c r="N32" s="19">
        <f>M32/M35*100</f>
        <v>10.260749593764277</v>
      </c>
    </row>
    <row r="33" spans="1:14" ht="12">
      <c r="A33" s="51"/>
      <c r="B33" s="30" t="s">
        <v>12</v>
      </c>
      <c r="C33" s="18">
        <v>44</v>
      </c>
      <c r="D33" s="19">
        <f>C33/C35*100</f>
        <v>0.19863663040043336</v>
      </c>
      <c r="E33" s="31">
        <v>308351.16</v>
      </c>
      <c r="F33" s="19">
        <f>E33/E35*100</f>
        <v>5.7153447616073505</v>
      </c>
      <c r="G33" s="18">
        <v>21</v>
      </c>
      <c r="H33" s="19">
        <f>G33/G35*100</f>
        <v>1.9372693726937271</v>
      </c>
      <c r="I33" s="31">
        <v>149172.45</v>
      </c>
      <c r="J33" s="19">
        <f>I33/I35*100</f>
        <v>10.769755661309894</v>
      </c>
      <c r="K33" s="18">
        <f t="shared" si="7"/>
        <v>65</v>
      </c>
      <c r="L33" s="19">
        <f>K33/K35*100</f>
        <v>0.27975037658704544</v>
      </c>
      <c r="M33" s="31">
        <f t="shared" si="8"/>
        <v>457523.61</v>
      </c>
      <c r="N33" s="19">
        <f>M33/M35*100</f>
        <v>6.7478863878695785</v>
      </c>
    </row>
    <row r="34" spans="1:14" ht="12">
      <c r="A34" s="51"/>
      <c r="B34" s="32" t="s">
        <v>13</v>
      </c>
      <c r="C34" s="20">
        <v>14</v>
      </c>
      <c r="D34" s="21">
        <f>C34/C35*100</f>
        <v>0.06320256421831971</v>
      </c>
      <c r="E34" s="33">
        <v>198060.15</v>
      </c>
      <c r="F34" s="21">
        <f>E34/E35*100</f>
        <v>3.6710808572462192</v>
      </c>
      <c r="G34" s="20">
        <v>19</v>
      </c>
      <c r="H34" s="21">
        <f>G34/G35*100</f>
        <v>1.7527675276752765</v>
      </c>
      <c r="I34" s="33">
        <v>729814.91</v>
      </c>
      <c r="J34" s="21">
        <f>I34/I35*100</f>
        <v>52.690213633153235</v>
      </c>
      <c r="K34" s="18">
        <f t="shared" si="7"/>
        <v>33</v>
      </c>
      <c r="L34" s="21">
        <f>K34/K35*100</f>
        <v>0.14202711426726922</v>
      </c>
      <c r="M34" s="33">
        <f t="shared" si="8"/>
        <v>927875.06</v>
      </c>
      <c r="N34" s="21">
        <f>M34/M35*100</f>
        <v>13.684966961634327</v>
      </c>
    </row>
    <row r="35" spans="1:14" ht="12">
      <c r="A35" s="52"/>
      <c r="B35" s="34" t="s">
        <v>14</v>
      </c>
      <c r="C35" s="23">
        <f aca="true" t="shared" si="9" ref="C35:N35">SUM(C26:C34)</f>
        <v>22151</v>
      </c>
      <c r="D35" s="22">
        <f t="shared" si="9"/>
        <v>100</v>
      </c>
      <c r="E35" s="35">
        <f t="shared" si="9"/>
        <v>5395145.4</v>
      </c>
      <c r="F35" s="22">
        <f t="shared" si="9"/>
        <v>99.99999999999999</v>
      </c>
      <c r="G35" s="23">
        <f t="shared" si="9"/>
        <v>1084</v>
      </c>
      <c r="H35" s="22">
        <f t="shared" si="9"/>
        <v>100</v>
      </c>
      <c r="I35" s="35">
        <f t="shared" si="9"/>
        <v>1385105.2400000002</v>
      </c>
      <c r="J35" s="22">
        <f t="shared" si="9"/>
        <v>99.99999999999997</v>
      </c>
      <c r="K35" s="23">
        <f t="shared" si="9"/>
        <v>23235</v>
      </c>
      <c r="L35" s="22">
        <f t="shared" si="9"/>
        <v>100.00000000000001</v>
      </c>
      <c r="M35" s="35">
        <f t="shared" si="9"/>
        <v>6780250.640000001</v>
      </c>
      <c r="N35" s="22">
        <f t="shared" si="9"/>
        <v>100</v>
      </c>
    </row>
    <row r="36" spans="1:14" ht="12" customHeight="1">
      <c r="A36" s="50" t="s">
        <v>49</v>
      </c>
      <c r="B36" s="28" t="s">
        <v>4</v>
      </c>
      <c r="C36" s="16">
        <v>7888</v>
      </c>
      <c r="D36" s="17">
        <f>C36/C45*100</f>
        <v>24.21414538310413</v>
      </c>
      <c r="E36" s="29">
        <v>566610.32</v>
      </c>
      <c r="F36" s="17">
        <f>E36/E45*100</f>
        <v>6.506115105743142</v>
      </c>
      <c r="G36" s="16">
        <v>152</v>
      </c>
      <c r="H36" s="17">
        <f>G36/G45*100</f>
        <v>13.881278538812786</v>
      </c>
      <c r="I36" s="29">
        <v>9182.98</v>
      </c>
      <c r="J36" s="17">
        <f>I36/I45*100</f>
        <v>0.5728908530935461</v>
      </c>
      <c r="K36" s="16">
        <f>C36+G36</f>
        <v>8040</v>
      </c>
      <c r="L36" s="17">
        <f>K36/K45*100</f>
        <v>23.878114698108163</v>
      </c>
      <c r="M36" s="29">
        <f>E36+I36</f>
        <v>575793.2999999999</v>
      </c>
      <c r="N36" s="17">
        <f>M36/M45*100</f>
        <v>5.58382471635341</v>
      </c>
    </row>
    <row r="37" spans="1:14" ht="12">
      <c r="A37" s="51"/>
      <c r="B37" s="30" t="s">
        <v>6</v>
      </c>
      <c r="C37" s="18">
        <v>17674</v>
      </c>
      <c r="D37" s="19">
        <f>C37/C45*100</f>
        <v>54.25466601178782</v>
      </c>
      <c r="E37" s="31">
        <v>2287433.1</v>
      </c>
      <c r="F37" s="19">
        <f>E37/E45*100</f>
        <v>26.26549944463924</v>
      </c>
      <c r="G37" s="18">
        <v>279</v>
      </c>
      <c r="H37" s="19">
        <f>G37/G45*100</f>
        <v>25.47945205479452</v>
      </c>
      <c r="I37" s="31">
        <v>40755.75</v>
      </c>
      <c r="J37" s="19">
        <f>I37/I45*100</f>
        <v>2.5425947117348935</v>
      </c>
      <c r="K37" s="18">
        <f aca="true" t="shared" si="10" ref="K37:K44">C37+G37</f>
        <v>17953</v>
      </c>
      <c r="L37" s="19">
        <f>K37/K45*100</f>
        <v>53.318879748151225</v>
      </c>
      <c r="M37" s="31">
        <f aca="true" t="shared" si="11" ref="M37:M44">E37+I37</f>
        <v>2328188.85</v>
      </c>
      <c r="N37" s="19">
        <f>M37/M45*100</f>
        <v>22.577891137268228</v>
      </c>
    </row>
    <row r="38" spans="1:14" ht="12">
      <c r="A38" s="51"/>
      <c r="B38" s="30" t="s">
        <v>7</v>
      </c>
      <c r="C38" s="18">
        <v>3030</v>
      </c>
      <c r="D38" s="19">
        <f>C38/C45*100</f>
        <v>9.30132612966601</v>
      </c>
      <c r="E38" s="31">
        <v>726747.77</v>
      </c>
      <c r="F38" s="19">
        <f>E38/E45*100</f>
        <v>8.344896796906456</v>
      </c>
      <c r="G38" s="18">
        <v>135</v>
      </c>
      <c r="H38" s="19">
        <f>G38/G45*100</f>
        <v>12.32876712328767</v>
      </c>
      <c r="I38" s="31">
        <v>33241.53</v>
      </c>
      <c r="J38" s="19">
        <f>I38/I45*100</f>
        <v>2.073811385828425</v>
      </c>
      <c r="K38" s="18">
        <f t="shared" si="10"/>
        <v>3165</v>
      </c>
      <c r="L38" s="19">
        <f>K38/K45*100</f>
        <v>9.399780226307506</v>
      </c>
      <c r="M38" s="31">
        <f t="shared" si="11"/>
        <v>759989.3</v>
      </c>
      <c r="N38" s="19">
        <f>M38/M45*100</f>
        <v>7.370087560074297</v>
      </c>
    </row>
    <row r="39" spans="1:14" ht="12">
      <c r="A39" s="51"/>
      <c r="B39" s="30" t="s">
        <v>8</v>
      </c>
      <c r="C39" s="18">
        <v>1738</v>
      </c>
      <c r="D39" s="19">
        <f>C39/C45*100</f>
        <v>5.335216110019647</v>
      </c>
      <c r="E39" s="31">
        <v>657787.28</v>
      </c>
      <c r="F39" s="19">
        <f>E39/E45*100</f>
        <v>7.553056497053731</v>
      </c>
      <c r="G39" s="18">
        <v>153</v>
      </c>
      <c r="H39" s="19">
        <f>G39/G45*100</f>
        <v>13.972602739726028</v>
      </c>
      <c r="I39" s="31">
        <v>60137.99</v>
      </c>
      <c r="J39" s="19">
        <f>I39/I45*100</f>
        <v>3.7517782238914976</v>
      </c>
      <c r="K39" s="18">
        <f t="shared" si="10"/>
        <v>1891</v>
      </c>
      <c r="L39" s="19">
        <f>K39/K45*100</f>
        <v>5.616108817676933</v>
      </c>
      <c r="M39" s="31">
        <f t="shared" si="11"/>
        <v>717925.27</v>
      </c>
      <c r="N39" s="19">
        <f>M39/M45*100</f>
        <v>6.962166574568854</v>
      </c>
    </row>
    <row r="40" spans="1:14" ht="12">
      <c r="A40" s="51"/>
      <c r="B40" s="30" t="s">
        <v>9</v>
      </c>
      <c r="C40" s="18">
        <v>1043</v>
      </c>
      <c r="D40" s="19">
        <f>C40/C45*100</f>
        <v>3.201743614931238</v>
      </c>
      <c r="E40" s="31">
        <v>732054.12</v>
      </c>
      <c r="F40" s="19">
        <f>E40/E45*100</f>
        <v>8.405827074158308</v>
      </c>
      <c r="G40" s="18">
        <v>161</v>
      </c>
      <c r="H40" s="19">
        <f>G40/G45*100</f>
        <v>14.703196347031962</v>
      </c>
      <c r="I40" s="31">
        <v>115018.67</v>
      </c>
      <c r="J40" s="19">
        <f>I40/I45*100</f>
        <v>7.175573068653647</v>
      </c>
      <c r="K40" s="18">
        <f t="shared" si="10"/>
        <v>1204</v>
      </c>
      <c r="L40" s="19">
        <f>K40/K45*100</f>
        <v>3.5757773751893316</v>
      </c>
      <c r="M40" s="31">
        <f t="shared" si="11"/>
        <v>847072.79</v>
      </c>
      <c r="N40" s="19">
        <f>M40/M45*100</f>
        <v>8.214590168646357</v>
      </c>
    </row>
    <row r="41" spans="1:14" ht="12">
      <c r="A41" s="51"/>
      <c r="B41" s="30" t="s">
        <v>10</v>
      </c>
      <c r="C41" s="18">
        <v>566</v>
      </c>
      <c r="D41" s="19">
        <f>C41/C45*100</f>
        <v>1.737475442043222</v>
      </c>
      <c r="E41" s="31">
        <v>795621.07</v>
      </c>
      <c r="F41" s="19">
        <f>E41/E45*100</f>
        <v>9.135735935721257</v>
      </c>
      <c r="G41" s="18">
        <v>89</v>
      </c>
      <c r="H41" s="19">
        <f>G41/G45*100</f>
        <v>8.12785388127854</v>
      </c>
      <c r="I41" s="31">
        <v>122975.61</v>
      </c>
      <c r="J41" s="19">
        <f>I41/I45*100</f>
        <v>7.671975995003716</v>
      </c>
      <c r="K41" s="18">
        <f t="shared" si="10"/>
        <v>655</v>
      </c>
      <c r="L41" s="19">
        <f>K41/K45*100</f>
        <v>1.9452941700573194</v>
      </c>
      <c r="M41" s="31">
        <f t="shared" si="11"/>
        <v>918596.6799999999</v>
      </c>
      <c r="N41" s="19">
        <f>M41/M45*100</f>
        <v>8.908201686515255</v>
      </c>
    </row>
    <row r="42" spans="1:14" ht="12">
      <c r="A42" s="51"/>
      <c r="B42" s="30" t="s">
        <v>11</v>
      </c>
      <c r="C42" s="18">
        <v>448</v>
      </c>
      <c r="D42" s="19">
        <f>C42/C45*100</f>
        <v>1.37524557956778</v>
      </c>
      <c r="E42" s="31">
        <v>1380706.79</v>
      </c>
      <c r="F42" s="19">
        <f>E42/E45*100</f>
        <v>15.853995216714592</v>
      </c>
      <c r="G42" s="18">
        <v>80</v>
      </c>
      <c r="H42" s="19">
        <f>G42/G45*100</f>
        <v>7.30593607305936</v>
      </c>
      <c r="I42" s="31">
        <v>261354.22</v>
      </c>
      <c r="J42" s="19">
        <f>I42/I45*100</f>
        <v>16.30488600164634</v>
      </c>
      <c r="K42" s="18">
        <f t="shared" si="10"/>
        <v>528</v>
      </c>
      <c r="L42" s="19">
        <f>K42/K45*100</f>
        <v>1.5681149950996405</v>
      </c>
      <c r="M42" s="31">
        <f t="shared" si="11"/>
        <v>1642061.01</v>
      </c>
      <c r="N42" s="19">
        <f>M42/M45*100</f>
        <v>15.924083961029497</v>
      </c>
    </row>
    <row r="43" spans="1:14" ht="12">
      <c r="A43" s="51"/>
      <c r="B43" s="30" t="s">
        <v>12</v>
      </c>
      <c r="C43" s="18">
        <v>156</v>
      </c>
      <c r="D43" s="19">
        <f>C43/C45*100</f>
        <v>0.47888015717092336</v>
      </c>
      <c r="E43" s="31">
        <v>1046187.35</v>
      </c>
      <c r="F43" s="19">
        <f>E43/E45*100</f>
        <v>12.012868599485422</v>
      </c>
      <c r="G43" s="18">
        <v>25</v>
      </c>
      <c r="H43" s="19">
        <f>G43/G45*100</f>
        <v>2.28310502283105</v>
      </c>
      <c r="I43" s="31">
        <v>164667.06</v>
      </c>
      <c r="J43" s="19">
        <f>I43/I45*100</f>
        <v>10.272945435992037</v>
      </c>
      <c r="K43" s="18">
        <f t="shared" si="10"/>
        <v>181</v>
      </c>
      <c r="L43" s="19">
        <f>K43/K45*100</f>
        <v>0.5375545721837783</v>
      </c>
      <c r="M43" s="31">
        <f t="shared" si="11"/>
        <v>1210854.41</v>
      </c>
      <c r="N43" s="19">
        <f>M43/M45*100</f>
        <v>11.742406142036607</v>
      </c>
    </row>
    <row r="44" spans="1:14" ht="12">
      <c r="A44" s="51"/>
      <c r="B44" s="32" t="s">
        <v>13</v>
      </c>
      <c r="C44" s="20">
        <v>33</v>
      </c>
      <c r="D44" s="21">
        <f>C44/C45*100</f>
        <v>0.10130157170923379</v>
      </c>
      <c r="E44" s="33">
        <v>515740.85</v>
      </c>
      <c r="F44" s="21">
        <f>E44/E45*100</f>
        <v>5.922005329577844</v>
      </c>
      <c r="G44" s="20">
        <v>21</v>
      </c>
      <c r="H44" s="21">
        <f>G44/G45*100</f>
        <v>1.9178082191780823</v>
      </c>
      <c r="I44" s="33">
        <v>795585.83</v>
      </c>
      <c r="J44" s="21">
        <f>I44/I45*100</f>
        <v>49.633544324155885</v>
      </c>
      <c r="K44" s="18">
        <f t="shared" si="10"/>
        <v>54</v>
      </c>
      <c r="L44" s="21">
        <f>K44/K45*100</f>
        <v>0.16037539722609961</v>
      </c>
      <c r="M44" s="33">
        <f t="shared" si="11"/>
        <v>1311326.68</v>
      </c>
      <c r="N44" s="21">
        <f>M44/M45*100</f>
        <v>12.716748053507501</v>
      </c>
    </row>
    <row r="45" spans="1:14" ht="12">
      <c r="A45" s="52"/>
      <c r="B45" s="34" t="s">
        <v>14</v>
      </c>
      <c r="C45" s="23">
        <f aca="true" t="shared" si="12" ref="C45:N45">SUM(C36:C44)</f>
        <v>32576</v>
      </c>
      <c r="D45" s="22">
        <f t="shared" si="12"/>
        <v>99.99999999999997</v>
      </c>
      <c r="E45" s="35">
        <f t="shared" si="12"/>
        <v>8708888.65</v>
      </c>
      <c r="F45" s="22">
        <f t="shared" si="12"/>
        <v>100</v>
      </c>
      <c r="G45" s="23">
        <f t="shared" si="12"/>
        <v>1095</v>
      </c>
      <c r="H45" s="22">
        <f>SUM(H36:H44)</f>
        <v>100</v>
      </c>
      <c r="I45" s="35">
        <f t="shared" si="12"/>
        <v>1602919.6400000001</v>
      </c>
      <c r="J45" s="22">
        <f t="shared" si="12"/>
        <v>99.99999999999999</v>
      </c>
      <c r="K45" s="23">
        <f t="shared" si="12"/>
        <v>33671</v>
      </c>
      <c r="L45" s="22">
        <f t="shared" si="12"/>
        <v>100.00000000000001</v>
      </c>
      <c r="M45" s="35">
        <f t="shared" si="12"/>
        <v>10311808.29</v>
      </c>
      <c r="N45" s="22">
        <f t="shared" si="12"/>
        <v>100</v>
      </c>
    </row>
    <row r="46" spans="1:14" ht="12" customHeight="1">
      <c r="A46" s="50" t="s">
        <v>50</v>
      </c>
      <c r="B46" s="28" t="s">
        <v>4</v>
      </c>
      <c r="C46" s="16">
        <v>3790</v>
      </c>
      <c r="D46" s="17">
        <f>C46/C55*100</f>
        <v>10.473374416226822</v>
      </c>
      <c r="E46" s="29">
        <v>265389.0500000005</v>
      </c>
      <c r="F46" s="17">
        <f>E46/E55*100</f>
        <v>0.6425174642054153</v>
      </c>
      <c r="G46" s="16">
        <v>117</v>
      </c>
      <c r="H46" s="17">
        <f>G46/G55*100</f>
        <v>9.06274206041828</v>
      </c>
      <c r="I46" s="29">
        <v>4648.309999999999</v>
      </c>
      <c r="J46" s="17">
        <f>I46/I55*100</f>
        <v>0.024390446506972627</v>
      </c>
      <c r="K46" s="16">
        <f>C46+G46</f>
        <v>3907</v>
      </c>
      <c r="L46" s="17">
        <f>K46/K55*100</f>
        <v>10.4247825390896</v>
      </c>
      <c r="M46" s="29">
        <f>E46+I46</f>
        <v>270037.3600000005</v>
      </c>
      <c r="N46" s="17">
        <f>M46/M55*100</f>
        <v>0.4473596278767001</v>
      </c>
    </row>
    <row r="47" spans="1:14" ht="12">
      <c r="A47" s="51"/>
      <c r="B47" s="30" t="s">
        <v>6</v>
      </c>
      <c r="C47" s="18">
        <v>17577</v>
      </c>
      <c r="D47" s="19">
        <f>C47/C55*100</f>
        <v>48.572691850664604</v>
      </c>
      <c r="E47" s="31">
        <v>2464991.8700000173</v>
      </c>
      <c r="F47" s="19">
        <f>E47/E55*100</f>
        <v>5.967843532351364</v>
      </c>
      <c r="G47" s="18">
        <v>176</v>
      </c>
      <c r="H47" s="19">
        <f>G47/G55*100</f>
        <v>13.632842757552286</v>
      </c>
      <c r="I47" s="31">
        <v>26273.689999999995</v>
      </c>
      <c r="J47" s="19">
        <f>I47/I55*100</f>
        <v>0.13786236943873834</v>
      </c>
      <c r="K47" s="18">
        <f aca="true" t="shared" si="13" ref="K47:K54">C47+G47</f>
        <v>17753</v>
      </c>
      <c r="L47" s="19">
        <f>K47/K55*100</f>
        <v>47.369123218955124</v>
      </c>
      <c r="M47" s="31">
        <f aca="true" t="shared" si="14" ref="M47:M54">E47+I47</f>
        <v>2491265.5600000173</v>
      </c>
      <c r="N47" s="19">
        <f>M47/M55*100</f>
        <v>4.1271757132555456</v>
      </c>
    </row>
    <row r="48" spans="1:14" ht="12">
      <c r="A48" s="51"/>
      <c r="B48" s="30" t="s">
        <v>7</v>
      </c>
      <c r="C48" s="18">
        <v>4541</v>
      </c>
      <c r="D48" s="19">
        <f>C48/C55*100</f>
        <v>12.548705336170448</v>
      </c>
      <c r="E48" s="31">
        <v>1100484.3600000008</v>
      </c>
      <c r="F48" s="19">
        <f>E48/E55*100</f>
        <v>2.664316483234401</v>
      </c>
      <c r="G48" s="18">
        <v>93</v>
      </c>
      <c r="H48" s="19">
        <f>G48/G55*100</f>
        <v>7.203718048024788</v>
      </c>
      <c r="I48" s="31">
        <v>23135.810000000005</v>
      </c>
      <c r="J48" s="19">
        <f>I48/I55*100</f>
        <v>0.12139739737678484</v>
      </c>
      <c r="K48" s="18">
        <f t="shared" si="13"/>
        <v>4634</v>
      </c>
      <c r="L48" s="19">
        <f>K48/K55*100</f>
        <v>12.364587224505042</v>
      </c>
      <c r="M48" s="31">
        <f t="shared" si="14"/>
        <v>1123620.1700000009</v>
      </c>
      <c r="N48" s="19">
        <f>M48/M55*100</f>
        <v>1.8614546562222125</v>
      </c>
    </row>
    <row r="49" spans="1:14" ht="12">
      <c r="A49" s="51"/>
      <c r="B49" s="30" t="s">
        <v>8</v>
      </c>
      <c r="C49" s="18">
        <v>3494</v>
      </c>
      <c r="D49" s="19">
        <f>C49/C55*100</f>
        <v>9.655401110896179</v>
      </c>
      <c r="E49" s="31">
        <v>1332533.2600000005</v>
      </c>
      <c r="F49" s="19">
        <f>E49/E55*100</f>
        <v>3.226116115885618</v>
      </c>
      <c r="G49" s="18">
        <v>155</v>
      </c>
      <c r="H49" s="19">
        <f>G49/G55*100</f>
        <v>12.006196746707978</v>
      </c>
      <c r="I49" s="31">
        <v>60687.58999999996</v>
      </c>
      <c r="J49" s="19">
        <f>I49/I55*100</f>
        <v>0.31843775856861667</v>
      </c>
      <c r="K49" s="18">
        <f t="shared" si="13"/>
        <v>3649</v>
      </c>
      <c r="L49" s="19">
        <f>K49/K55*100</f>
        <v>9.736378675489622</v>
      </c>
      <c r="M49" s="31">
        <f t="shared" si="14"/>
        <v>1393220.8500000003</v>
      </c>
      <c r="N49" s="19">
        <f>M49/M55*100</f>
        <v>2.3080908545619714</v>
      </c>
    </row>
    <row r="50" spans="1:14" ht="12">
      <c r="A50" s="51"/>
      <c r="B50" s="30" t="s">
        <v>9</v>
      </c>
      <c r="C50" s="18">
        <v>2654</v>
      </c>
      <c r="D50" s="19">
        <f>C50/C55*100</f>
        <v>7.334125514687595</v>
      </c>
      <c r="E50" s="31">
        <v>1850385.090000001</v>
      </c>
      <c r="F50" s="19">
        <f>E50/E55*100</f>
        <v>4.479856029592433</v>
      </c>
      <c r="G50" s="18">
        <v>218</v>
      </c>
      <c r="H50" s="19">
        <f>G50/G55*100</f>
        <v>16.886134779240898</v>
      </c>
      <c r="I50" s="31">
        <v>152700.44000000012</v>
      </c>
      <c r="J50" s="19">
        <f>I50/I55*100</f>
        <v>0.8012443045776179</v>
      </c>
      <c r="K50" s="18">
        <f t="shared" si="13"/>
        <v>2872</v>
      </c>
      <c r="L50" s="19">
        <f>K50/K55*100</f>
        <v>7.663162388601314</v>
      </c>
      <c r="M50" s="31">
        <f t="shared" si="14"/>
        <v>2003085.5300000012</v>
      </c>
      <c r="N50" s="19">
        <f>M50/M55*100</f>
        <v>3.318428225287054</v>
      </c>
    </row>
    <row r="51" spans="1:14" ht="12">
      <c r="A51" s="51"/>
      <c r="B51" s="30" t="s">
        <v>10</v>
      </c>
      <c r="C51" s="18">
        <v>1597</v>
      </c>
      <c r="D51" s="19">
        <f>C51/C55*100</f>
        <v>4.413187056125127</v>
      </c>
      <c r="E51" s="31">
        <v>2233098.78</v>
      </c>
      <c r="F51" s="19">
        <f>E51/E55*100</f>
        <v>5.406421121918195</v>
      </c>
      <c r="G51" s="18">
        <v>159</v>
      </c>
      <c r="H51" s="19">
        <f>G51/G55*100</f>
        <v>12.316034082106894</v>
      </c>
      <c r="I51" s="31">
        <v>231269.28000000003</v>
      </c>
      <c r="J51" s="19">
        <f>I51/I55*100</f>
        <v>1.2135079206305253</v>
      </c>
      <c r="K51" s="18">
        <f t="shared" si="13"/>
        <v>1756</v>
      </c>
      <c r="L51" s="19">
        <f>K51/K55*100</f>
        <v>4.685415443726987</v>
      </c>
      <c r="M51" s="31">
        <f t="shared" si="14"/>
        <v>2464368.0599999996</v>
      </c>
      <c r="N51" s="19">
        <f>M51/M55*100</f>
        <v>4.082615747216693</v>
      </c>
    </row>
    <row r="52" spans="1:14" ht="12">
      <c r="A52" s="51"/>
      <c r="B52" s="30" t="s">
        <v>11</v>
      </c>
      <c r="C52" s="18">
        <v>1212</v>
      </c>
      <c r="D52" s="19">
        <f>C52/C55*100</f>
        <v>3.349269074529527</v>
      </c>
      <c r="E52" s="31">
        <v>3834525.940000005</v>
      </c>
      <c r="F52" s="19">
        <f>E52/E55*100</f>
        <v>9.283540083506402</v>
      </c>
      <c r="G52" s="18">
        <v>126</v>
      </c>
      <c r="H52" s="19">
        <f>G52/G55*100</f>
        <v>9.759876065065841</v>
      </c>
      <c r="I52" s="31">
        <v>412440.48999999993</v>
      </c>
      <c r="J52" s="19">
        <f>I52/I55*100</f>
        <v>2.16414303449094</v>
      </c>
      <c r="K52" s="18">
        <f t="shared" si="13"/>
        <v>1338</v>
      </c>
      <c r="L52" s="19">
        <f>K52/K55*100</f>
        <v>3.5700944554138427</v>
      </c>
      <c r="M52" s="31">
        <f t="shared" si="14"/>
        <v>4246966.430000005</v>
      </c>
      <c r="N52" s="19">
        <f>M52/M55*100</f>
        <v>7.0357720936452495</v>
      </c>
    </row>
    <row r="53" spans="1:14" ht="12">
      <c r="A53" s="51"/>
      <c r="B53" s="30" t="s">
        <v>12</v>
      </c>
      <c r="C53" s="18">
        <v>587</v>
      </c>
      <c r="D53" s="19">
        <f>C53/C55*100</f>
        <v>1.6221294940171886</v>
      </c>
      <c r="E53" s="31">
        <v>4102042.3499999987</v>
      </c>
      <c r="F53" s="19">
        <f>E53/E55*100</f>
        <v>9.931207971034286</v>
      </c>
      <c r="G53" s="18">
        <v>74</v>
      </c>
      <c r="H53" s="19">
        <f>G53/G55*100</f>
        <v>5.731990704879938</v>
      </c>
      <c r="I53" s="31">
        <v>519422.16999999975</v>
      </c>
      <c r="J53" s="19">
        <f>I53/I55*100</f>
        <v>2.725493491596008</v>
      </c>
      <c r="K53" s="18">
        <f t="shared" si="13"/>
        <v>661</v>
      </c>
      <c r="L53" s="19">
        <f>K53/K55*100</f>
        <v>1.7637013714712633</v>
      </c>
      <c r="M53" s="31">
        <f t="shared" si="14"/>
        <v>4621464.519999999</v>
      </c>
      <c r="N53" s="19">
        <f>M53/M55*100</f>
        <v>7.656187454626899</v>
      </c>
    </row>
    <row r="54" spans="1:14" ht="12">
      <c r="A54" s="51"/>
      <c r="B54" s="32" t="s">
        <v>13</v>
      </c>
      <c r="C54" s="20">
        <v>735</v>
      </c>
      <c r="D54" s="21">
        <f>C54/C55*100</f>
        <v>2.0311161466825105</v>
      </c>
      <c r="E54" s="33">
        <v>24121115.289999995</v>
      </c>
      <c r="F54" s="21">
        <f>E54/E55*100</f>
        <v>58.39818119827189</v>
      </c>
      <c r="G54" s="20">
        <v>173</v>
      </c>
      <c r="H54" s="21">
        <f>G54/G55*100</f>
        <v>13.400464756003098</v>
      </c>
      <c r="I54" s="33">
        <v>17627334.91</v>
      </c>
      <c r="J54" s="21">
        <f>I54/I55*100</f>
        <v>92.49352327681379</v>
      </c>
      <c r="K54" s="18">
        <f t="shared" si="13"/>
        <v>908</v>
      </c>
      <c r="L54" s="21">
        <f>K54/K55*100</f>
        <v>2.422754682747212</v>
      </c>
      <c r="M54" s="33">
        <f t="shared" si="14"/>
        <v>41748450.199999996</v>
      </c>
      <c r="N54" s="21">
        <f>M54/M55*100</f>
        <v>69.16291562730767</v>
      </c>
    </row>
    <row r="55" spans="1:14" ht="12">
      <c r="A55" s="52"/>
      <c r="B55" s="34" t="s">
        <v>14</v>
      </c>
      <c r="C55" s="16">
        <f aca="true" t="shared" si="15" ref="C55:N55">SUM(C46:C54)</f>
        <v>36187</v>
      </c>
      <c r="D55" s="22">
        <f t="shared" si="15"/>
        <v>100</v>
      </c>
      <c r="E55" s="35">
        <f t="shared" si="15"/>
        <v>41304565.99000002</v>
      </c>
      <c r="F55" s="22">
        <f t="shared" si="15"/>
        <v>100</v>
      </c>
      <c r="G55" s="23">
        <f t="shared" si="15"/>
        <v>1291</v>
      </c>
      <c r="H55" s="22">
        <f t="shared" si="15"/>
        <v>100</v>
      </c>
      <c r="I55" s="35">
        <f t="shared" si="15"/>
        <v>19057912.69</v>
      </c>
      <c r="J55" s="22">
        <f t="shared" si="15"/>
        <v>100</v>
      </c>
      <c r="K55" s="23">
        <f t="shared" si="15"/>
        <v>37478</v>
      </c>
      <c r="L55" s="22">
        <f t="shared" si="15"/>
        <v>99.99999999999997</v>
      </c>
      <c r="M55" s="35">
        <f t="shared" si="15"/>
        <v>60362478.68000002</v>
      </c>
      <c r="N55" s="22">
        <f t="shared" si="15"/>
        <v>100</v>
      </c>
    </row>
    <row r="56" spans="1:14" ht="12" customHeight="1">
      <c r="A56" s="50" t="s">
        <v>51</v>
      </c>
      <c r="B56" s="28" t="s">
        <v>4</v>
      </c>
      <c r="C56" s="16">
        <v>12830</v>
      </c>
      <c r="D56" s="17">
        <f>C56/C65*100</f>
        <v>28.440956751125</v>
      </c>
      <c r="E56" s="29">
        <v>857490.45</v>
      </c>
      <c r="F56" s="17">
        <f>E56/E65*100</f>
        <v>7.736095437837753</v>
      </c>
      <c r="G56" s="16">
        <v>314</v>
      </c>
      <c r="H56" s="17">
        <f>G56/G65*100</f>
        <v>20.442708333333336</v>
      </c>
      <c r="I56" s="29">
        <v>13448</v>
      </c>
      <c r="J56" s="17">
        <f>I56/I65*100</f>
        <v>0.3321930361085382</v>
      </c>
      <c r="K56" s="16">
        <f>C56+G56</f>
        <v>13144</v>
      </c>
      <c r="L56" s="17">
        <f>K56/K65*100</f>
        <v>28.177589126846314</v>
      </c>
      <c r="M56" s="29">
        <f>E56+I56</f>
        <v>870938.45</v>
      </c>
      <c r="N56" s="17">
        <f>M56/M65*100</f>
        <v>5.755406077471163</v>
      </c>
    </row>
    <row r="57" spans="1:14" ht="12">
      <c r="A57" s="51"/>
      <c r="B57" s="30" t="s">
        <v>6</v>
      </c>
      <c r="C57" s="18">
        <v>22383</v>
      </c>
      <c r="D57" s="19">
        <f>C57/C65*100</f>
        <v>49.617609895590874</v>
      </c>
      <c r="E57" s="31">
        <v>2917000.46</v>
      </c>
      <c r="F57" s="19">
        <f>E57/E65*100</f>
        <v>26.31655425524171</v>
      </c>
      <c r="G57" s="18">
        <v>326</v>
      </c>
      <c r="H57" s="19">
        <f>G57/G65*100</f>
        <v>21.223958333333336</v>
      </c>
      <c r="I57" s="31">
        <v>47505.28</v>
      </c>
      <c r="J57" s="19">
        <f>I57/I65*100</f>
        <v>1.173477334502247</v>
      </c>
      <c r="K57" s="18">
        <f aca="true" t="shared" si="16" ref="K57:K64">C57+G57</f>
        <v>22709</v>
      </c>
      <c r="L57" s="19">
        <f>K57/K65*100</f>
        <v>48.68265912062941</v>
      </c>
      <c r="M57" s="31">
        <f aca="true" t="shared" si="17" ref="M57:M64">E57+I57</f>
        <v>2964505.7399999998</v>
      </c>
      <c r="N57" s="19">
        <f>M57/M65*100</f>
        <v>19.590287181251608</v>
      </c>
    </row>
    <row r="58" spans="1:14" ht="12">
      <c r="A58" s="51"/>
      <c r="B58" s="30" t="s">
        <v>7</v>
      </c>
      <c r="C58" s="18">
        <v>4432</v>
      </c>
      <c r="D58" s="19">
        <f>C58/C65*100</f>
        <v>9.824654740528919</v>
      </c>
      <c r="E58" s="31">
        <v>1052532.43</v>
      </c>
      <c r="F58" s="19">
        <f>E58/E65*100</f>
        <v>9.495722465363066</v>
      </c>
      <c r="G58" s="18">
        <v>164</v>
      </c>
      <c r="H58" s="19">
        <f>G58/G65*100</f>
        <v>10.677083333333332</v>
      </c>
      <c r="I58" s="31">
        <v>39857.53</v>
      </c>
      <c r="J58" s="19">
        <f>I58/I65*100</f>
        <v>0.984562306847646</v>
      </c>
      <c r="K58" s="18">
        <f t="shared" si="16"/>
        <v>4596</v>
      </c>
      <c r="L58" s="19">
        <f>K58/K65*100</f>
        <v>9.85272364782301</v>
      </c>
      <c r="M58" s="31">
        <f t="shared" si="17"/>
        <v>1092389.96</v>
      </c>
      <c r="N58" s="19">
        <f>M58/M65*100</f>
        <v>7.218819900249531</v>
      </c>
    </row>
    <row r="59" spans="1:14" ht="12">
      <c r="A59" s="51"/>
      <c r="B59" s="30" t="s">
        <v>8</v>
      </c>
      <c r="C59" s="18">
        <v>2274</v>
      </c>
      <c r="D59" s="19">
        <f>C59/C65*100</f>
        <v>5.040899115515063</v>
      </c>
      <c r="E59" s="31">
        <v>858146.41</v>
      </c>
      <c r="F59" s="19">
        <f>E59/E65*100</f>
        <v>7.742013368659497</v>
      </c>
      <c r="G59" s="18">
        <v>213</v>
      </c>
      <c r="H59" s="19">
        <f>G59/G65*100</f>
        <v>13.8671875</v>
      </c>
      <c r="I59" s="31">
        <v>83460.67</v>
      </c>
      <c r="J59" s="19">
        <f>I59/I65*100</f>
        <v>2.0616488223492557</v>
      </c>
      <c r="K59" s="18">
        <f t="shared" si="16"/>
        <v>2487</v>
      </c>
      <c r="L59" s="19">
        <f>K59/K65*100</f>
        <v>5.331532574442086</v>
      </c>
      <c r="M59" s="31">
        <f t="shared" si="17"/>
        <v>941607.0800000001</v>
      </c>
      <c r="N59" s="19">
        <f>M59/M65*100</f>
        <v>6.222404247765012</v>
      </c>
    </row>
    <row r="60" spans="1:14" ht="12">
      <c r="A60" s="51"/>
      <c r="B60" s="30" t="s">
        <v>9</v>
      </c>
      <c r="C60" s="18">
        <v>1567</v>
      </c>
      <c r="D60" s="19">
        <f>C60/C65*100</f>
        <v>3.4736538759947684</v>
      </c>
      <c r="E60" s="31">
        <v>1102866.53</v>
      </c>
      <c r="F60" s="19">
        <f>E60/E65*100</f>
        <v>9.949825949988078</v>
      </c>
      <c r="G60" s="18">
        <v>212</v>
      </c>
      <c r="H60" s="19">
        <f>G60/G65*100</f>
        <v>13.802083333333334</v>
      </c>
      <c r="I60" s="31">
        <v>150797.4</v>
      </c>
      <c r="J60" s="19">
        <f>I60/I65*100</f>
        <v>3.725003431236889</v>
      </c>
      <c r="K60" s="18">
        <f t="shared" si="16"/>
        <v>1779</v>
      </c>
      <c r="L60" s="19">
        <f>K60/K65*100</f>
        <v>3.813750080391022</v>
      </c>
      <c r="M60" s="31">
        <f t="shared" si="17"/>
        <v>1253663.93</v>
      </c>
      <c r="N60" s="19">
        <f>M60/M65*100</f>
        <v>8.284563624247363</v>
      </c>
    </row>
    <row r="61" spans="1:14" ht="12">
      <c r="A61" s="51"/>
      <c r="B61" s="30" t="s">
        <v>10</v>
      </c>
      <c r="C61" s="18">
        <v>865</v>
      </c>
      <c r="D61" s="19">
        <f>C61/C65*100</f>
        <v>1.9174924076167676</v>
      </c>
      <c r="E61" s="31">
        <v>1215289.16</v>
      </c>
      <c r="F61" s="19">
        <f>E61/E65*100</f>
        <v>10.96407887263313</v>
      </c>
      <c r="G61" s="18">
        <v>125</v>
      </c>
      <c r="H61" s="19">
        <f>G61/G65*100</f>
        <v>8.138020833333332</v>
      </c>
      <c r="I61" s="31">
        <v>177888.62</v>
      </c>
      <c r="J61" s="19">
        <f>I61/I65*100</f>
        <v>4.394211835734535</v>
      </c>
      <c r="K61" s="18">
        <f t="shared" si="16"/>
        <v>990</v>
      </c>
      <c r="L61" s="19">
        <f>K61/K65*100</f>
        <v>2.1223229789697085</v>
      </c>
      <c r="M61" s="31">
        <f t="shared" si="17"/>
        <v>1393177.7799999998</v>
      </c>
      <c r="N61" s="19">
        <f>M61/M65*100</f>
        <v>9.206510359038324</v>
      </c>
    </row>
    <row r="62" spans="1:14" ht="12">
      <c r="A62" s="51"/>
      <c r="B62" s="30" t="s">
        <v>11</v>
      </c>
      <c r="C62" s="18">
        <v>630</v>
      </c>
      <c r="D62" s="19">
        <f>C62/C65*100</f>
        <v>1.3965551639289753</v>
      </c>
      <c r="E62" s="31">
        <v>1924649.14</v>
      </c>
      <c r="F62" s="19">
        <f>E62/E65*100</f>
        <v>17.363772892622134</v>
      </c>
      <c r="G62" s="18">
        <v>98</v>
      </c>
      <c r="H62" s="19">
        <f>G62/G65*100</f>
        <v>6.380208333333333</v>
      </c>
      <c r="I62" s="31">
        <v>283148.86</v>
      </c>
      <c r="J62" s="19">
        <f>I62/I65*100</f>
        <v>6.9943545117542705</v>
      </c>
      <c r="K62" s="18">
        <f t="shared" si="16"/>
        <v>728</v>
      </c>
      <c r="L62" s="19">
        <f>K62/K65*100</f>
        <v>1.5606577057474222</v>
      </c>
      <c r="M62" s="31">
        <f t="shared" si="17"/>
        <v>2207798</v>
      </c>
      <c r="N62" s="19">
        <f>M62/M65*100</f>
        <v>14.589749742968264</v>
      </c>
    </row>
    <row r="63" spans="1:14" ht="12">
      <c r="A63" s="51"/>
      <c r="B63" s="30" t="s">
        <v>12</v>
      </c>
      <c r="C63" s="18">
        <v>106</v>
      </c>
      <c r="D63" s="19">
        <f>C63/C65*100</f>
        <v>0.2349759482166212</v>
      </c>
      <c r="E63" s="31">
        <v>698463.4</v>
      </c>
      <c r="F63" s="19">
        <f>E63/E65*100</f>
        <v>6.301387405815011</v>
      </c>
      <c r="G63" s="18">
        <v>37</v>
      </c>
      <c r="H63" s="19">
        <f>G63/G65*100</f>
        <v>2.408854166666667</v>
      </c>
      <c r="I63" s="31">
        <v>254351.73</v>
      </c>
      <c r="J63" s="19">
        <f>I63/I65*100</f>
        <v>6.283006649922602</v>
      </c>
      <c r="K63" s="18">
        <f t="shared" si="16"/>
        <v>143</v>
      </c>
      <c r="L63" s="19">
        <f>K63/K65*100</f>
        <v>0.3065577636289579</v>
      </c>
      <c r="M63" s="31">
        <f t="shared" si="17"/>
        <v>952815.13</v>
      </c>
      <c r="N63" s="19">
        <f>M63/M65*100</f>
        <v>6.296470192478557</v>
      </c>
    </row>
    <row r="64" spans="1:14" ht="12" customHeight="1">
      <c r="A64" s="51"/>
      <c r="B64" s="32" t="s">
        <v>13</v>
      </c>
      <c r="C64" s="20">
        <v>24</v>
      </c>
      <c r="D64" s="21">
        <f>C64/C65*100</f>
        <v>0.05320210148300858</v>
      </c>
      <c r="E64" s="33">
        <v>457841.64</v>
      </c>
      <c r="F64" s="21">
        <f>E64/E65*100</f>
        <v>4.130549351839609</v>
      </c>
      <c r="G64" s="18">
        <v>47</v>
      </c>
      <c r="H64" s="21">
        <f>G64/G65*100</f>
        <v>3.059895833333333</v>
      </c>
      <c r="I64" s="33">
        <v>2997790.53</v>
      </c>
      <c r="J64" s="21">
        <f>I64/I65*100</f>
        <v>74.051542071544</v>
      </c>
      <c r="K64" s="18">
        <f t="shared" si="16"/>
        <v>71</v>
      </c>
      <c r="L64" s="21">
        <f>K64/K65*100</f>
        <v>0.15220700152207</v>
      </c>
      <c r="M64" s="33">
        <f t="shared" si="17"/>
        <v>3455632.17</v>
      </c>
      <c r="N64" s="21">
        <f>M64/M65*100</f>
        <v>22.83578867453017</v>
      </c>
    </row>
    <row r="65" spans="1:14" ht="12" customHeight="1">
      <c r="A65" s="52"/>
      <c r="B65" s="4" t="s">
        <v>14</v>
      </c>
      <c r="C65" s="23">
        <f aca="true" t="shared" si="18" ref="C65:N65">SUM(C56:C64)</f>
        <v>45111</v>
      </c>
      <c r="D65" s="22">
        <f t="shared" si="18"/>
        <v>99.99999999999999</v>
      </c>
      <c r="E65" s="36">
        <f t="shared" si="18"/>
        <v>11084279.620000001</v>
      </c>
      <c r="F65" s="22">
        <f t="shared" si="18"/>
        <v>99.99999999999999</v>
      </c>
      <c r="G65" s="23">
        <f t="shared" si="18"/>
        <v>1536</v>
      </c>
      <c r="H65" s="22">
        <f t="shared" si="18"/>
        <v>99.99999999999999</v>
      </c>
      <c r="I65" s="36">
        <f t="shared" si="18"/>
        <v>4048248.62</v>
      </c>
      <c r="J65" s="22">
        <f t="shared" si="18"/>
        <v>99.99999999999999</v>
      </c>
      <c r="K65" s="23">
        <f t="shared" si="18"/>
        <v>46647</v>
      </c>
      <c r="L65" s="22">
        <f t="shared" si="18"/>
        <v>99.99999999999999</v>
      </c>
      <c r="M65" s="36">
        <f t="shared" si="18"/>
        <v>15132528.24</v>
      </c>
      <c r="N65" s="22">
        <f t="shared" si="18"/>
        <v>99.99999999999997</v>
      </c>
    </row>
    <row r="66" spans="1:14" ht="12" customHeight="1">
      <c r="A66" s="61" t="s">
        <v>52</v>
      </c>
      <c r="B66" s="28" t="s">
        <v>4</v>
      </c>
      <c r="C66" s="16">
        <v>3914</v>
      </c>
      <c r="D66" s="17">
        <f>C66/C75*100</f>
        <v>18.398044561436492</v>
      </c>
      <c r="E66" s="29">
        <v>278756.6</v>
      </c>
      <c r="F66" s="17">
        <f>E66/E75*100</f>
        <v>4.764206314505409</v>
      </c>
      <c r="G66" s="16">
        <v>157</v>
      </c>
      <c r="H66" s="17">
        <f>G66/G75*100</f>
        <v>17.983963344788087</v>
      </c>
      <c r="I66" s="29">
        <v>6281.93</v>
      </c>
      <c r="J66" s="17">
        <f>I66/I75*100</f>
        <v>0.19349755166655505</v>
      </c>
      <c r="K66" s="16">
        <f>C66+G66</f>
        <v>4071</v>
      </c>
      <c r="L66" s="17">
        <f>K66/K75*100</f>
        <v>18.381722129408047</v>
      </c>
      <c r="M66" s="29">
        <f>E66+I66</f>
        <v>285038.52999999997</v>
      </c>
      <c r="N66" s="17">
        <f>M66/M75*100</f>
        <v>3.133125721134306</v>
      </c>
    </row>
    <row r="67" spans="1:14" ht="12">
      <c r="A67" s="51"/>
      <c r="B67" s="30" t="s">
        <v>6</v>
      </c>
      <c r="C67" s="18">
        <v>12068</v>
      </c>
      <c r="D67" s="19">
        <f>C67/C75*100</f>
        <v>56.72652063551753</v>
      </c>
      <c r="E67" s="31">
        <v>1583442.7300000002</v>
      </c>
      <c r="F67" s="19">
        <f>E67/E75*100</f>
        <v>27.062490548828926</v>
      </c>
      <c r="G67" s="18">
        <v>129</v>
      </c>
      <c r="H67" s="19">
        <f>G67/G75*100</f>
        <v>14.776632302405499</v>
      </c>
      <c r="I67" s="31">
        <v>18994.170000000002</v>
      </c>
      <c r="J67" s="19">
        <f>I67/I75*100</f>
        <v>0.585063092224576</v>
      </c>
      <c r="K67" s="18">
        <f aca="true" t="shared" si="19" ref="K67:K74">C67+G67</f>
        <v>12197</v>
      </c>
      <c r="L67" s="19">
        <f>K67/K75*100</f>
        <v>55.072921840429856</v>
      </c>
      <c r="M67" s="31">
        <f aca="true" t="shared" si="20" ref="M67:M74">E67+I67</f>
        <v>1602436.9000000001</v>
      </c>
      <c r="N67" s="19">
        <f>M67/M75*100</f>
        <v>17.613886332787093</v>
      </c>
    </row>
    <row r="68" spans="1:14" ht="12">
      <c r="A68" s="51"/>
      <c r="B68" s="30" t="s">
        <v>7</v>
      </c>
      <c r="C68" s="18">
        <v>2156</v>
      </c>
      <c r="D68" s="19">
        <f>C68/C75*100</f>
        <v>10.13443640124095</v>
      </c>
      <c r="E68" s="31">
        <v>519938.08999999997</v>
      </c>
      <c r="F68" s="19">
        <f>E68/E75*100</f>
        <v>8.886219488721995</v>
      </c>
      <c r="G68" s="18">
        <v>94</v>
      </c>
      <c r="H68" s="19">
        <f>G68/G75*100</f>
        <v>10.767468499427263</v>
      </c>
      <c r="I68" s="31">
        <v>23088.71</v>
      </c>
      <c r="J68" s="19">
        <f>I68/I75*100</f>
        <v>0.7111841195522882</v>
      </c>
      <c r="K68" s="18">
        <f t="shared" si="19"/>
        <v>2250</v>
      </c>
      <c r="L68" s="19">
        <f>K68/K75*100</f>
        <v>10.159389533571138</v>
      </c>
      <c r="M68" s="31">
        <f t="shared" si="20"/>
        <v>543026.7999999999</v>
      </c>
      <c r="N68" s="19">
        <f>M68/M75*100</f>
        <v>5.968916673634455</v>
      </c>
    </row>
    <row r="69" spans="1:14" ht="12">
      <c r="A69" s="51"/>
      <c r="B69" s="30" t="s">
        <v>8</v>
      </c>
      <c r="C69" s="18">
        <v>1439</v>
      </c>
      <c r="D69" s="19">
        <f>C69/C75*100</f>
        <v>6.76412522327724</v>
      </c>
      <c r="E69" s="31">
        <v>540677.6100000001</v>
      </c>
      <c r="F69" s="19">
        <f>E69/E75*100</f>
        <v>9.240676933474198</v>
      </c>
      <c r="G69" s="18">
        <v>119</v>
      </c>
      <c r="H69" s="19">
        <f>G69/G75*100</f>
        <v>13.631156930126002</v>
      </c>
      <c r="I69" s="31">
        <v>46507.03999999999</v>
      </c>
      <c r="J69" s="19">
        <f>I69/I75*100</f>
        <v>1.4325212753498593</v>
      </c>
      <c r="K69" s="18">
        <f t="shared" si="19"/>
        <v>1558</v>
      </c>
      <c r="L69" s="19">
        <f>K69/K75*100</f>
        <v>7.03481284146837</v>
      </c>
      <c r="M69" s="31">
        <f t="shared" si="20"/>
        <v>587184.6500000001</v>
      </c>
      <c r="N69" s="19">
        <f>M69/M75*100</f>
        <v>6.45429700318145</v>
      </c>
    </row>
    <row r="70" spans="1:14" ht="12">
      <c r="A70" s="51"/>
      <c r="B70" s="30" t="s">
        <v>9</v>
      </c>
      <c r="C70" s="18">
        <v>878</v>
      </c>
      <c r="D70" s="19">
        <f>C70/C75*100</f>
        <v>4.127103506627808</v>
      </c>
      <c r="E70" s="31">
        <v>614108.2400000001</v>
      </c>
      <c r="F70" s="19">
        <f>E70/E75*100</f>
        <v>10.495673841615963</v>
      </c>
      <c r="G70" s="18">
        <v>134</v>
      </c>
      <c r="H70" s="19">
        <f>G70/G75*100</f>
        <v>15.349369988545247</v>
      </c>
      <c r="I70" s="31">
        <v>95443.22</v>
      </c>
      <c r="J70" s="19">
        <f>I70/I75*100</f>
        <v>2.939865517949481</v>
      </c>
      <c r="K70" s="18">
        <f t="shared" si="19"/>
        <v>1012</v>
      </c>
      <c r="L70" s="19">
        <f>K70/K75*100</f>
        <v>4.569467647988441</v>
      </c>
      <c r="M70" s="31">
        <f t="shared" si="20"/>
        <v>709551.4600000001</v>
      </c>
      <c r="N70" s="19">
        <f>M70/M75*100</f>
        <v>7.799345336907261</v>
      </c>
    </row>
    <row r="71" spans="1:14" ht="12">
      <c r="A71" s="51"/>
      <c r="B71" s="30" t="s">
        <v>10</v>
      </c>
      <c r="C71" s="18">
        <v>451</v>
      </c>
      <c r="D71" s="19">
        <f>C71/C75*100</f>
        <v>2.1199586349534645</v>
      </c>
      <c r="E71" s="31">
        <v>630872.7000000001</v>
      </c>
      <c r="F71" s="19">
        <f>E71/E75*100</f>
        <v>10.782193860124128</v>
      </c>
      <c r="G71" s="18">
        <v>95</v>
      </c>
      <c r="H71" s="19">
        <f>G71/G75*100</f>
        <v>10.882016036655212</v>
      </c>
      <c r="I71" s="31">
        <v>138136.75</v>
      </c>
      <c r="J71" s="19">
        <f>I71/I75*100</f>
        <v>4.2549221210957455</v>
      </c>
      <c r="K71" s="18">
        <f t="shared" si="19"/>
        <v>546</v>
      </c>
      <c r="L71" s="19">
        <f>K71/K75*100</f>
        <v>2.4653451934799295</v>
      </c>
      <c r="M71" s="31">
        <f t="shared" si="20"/>
        <v>769009.4500000001</v>
      </c>
      <c r="N71" s="19">
        <f>M71/M75*100</f>
        <v>8.452903849842148</v>
      </c>
    </row>
    <row r="72" spans="1:14" ht="12">
      <c r="A72" s="51"/>
      <c r="B72" s="30" t="s">
        <v>11</v>
      </c>
      <c r="C72" s="18">
        <v>275</v>
      </c>
      <c r="D72" s="19">
        <f>C72/C75*100</f>
        <v>1.2926577042399172</v>
      </c>
      <c r="E72" s="31">
        <v>835450.85</v>
      </c>
      <c r="F72" s="19">
        <f>E72/E75*100</f>
        <v>14.278622335861865</v>
      </c>
      <c r="G72" s="18">
        <v>63</v>
      </c>
      <c r="H72" s="19">
        <f>G72/G75*100</f>
        <v>7.216494845360824</v>
      </c>
      <c r="I72" s="31">
        <v>189994.44999999998</v>
      </c>
      <c r="J72" s="19">
        <f>I72/I75*100</f>
        <v>5.852255740709258</v>
      </c>
      <c r="K72" s="18">
        <f t="shared" si="19"/>
        <v>338</v>
      </c>
      <c r="L72" s="19">
        <f>K72/K75*100</f>
        <v>1.526166072154242</v>
      </c>
      <c r="M72" s="31">
        <f t="shared" si="20"/>
        <v>1025445.2999999999</v>
      </c>
      <c r="N72" s="19">
        <f>M72/M75*100</f>
        <v>11.27163069865076</v>
      </c>
    </row>
    <row r="73" spans="1:14" ht="12">
      <c r="A73" s="51"/>
      <c r="B73" s="30" t="s">
        <v>12</v>
      </c>
      <c r="C73" s="18">
        <v>76</v>
      </c>
      <c r="D73" s="19">
        <f>C73/C75*100</f>
        <v>0.3572435837172135</v>
      </c>
      <c r="E73" s="31">
        <v>493767.14</v>
      </c>
      <c r="F73" s="19">
        <f>E73/E75*100</f>
        <v>8.43893391684099</v>
      </c>
      <c r="G73" s="18">
        <v>27</v>
      </c>
      <c r="H73" s="19">
        <f>G73/G75*100</f>
        <v>3.0927835051546393</v>
      </c>
      <c r="I73" s="31">
        <v>189890.35000000003</v>
      </c>
      <c r="J73" s="19">
        <f>I73/I75*100</f>
        <v>5.849049226926316</v>
      </c>
      <c r="K73" s="18">
        <f t="shared" si="19"/>
        <v>103</v>
      </c>
      <c r="L73" s="19">
        <f>K73/K75*100</f>
        <v>0.46507427642570104</v>
      </c>
      <c r="M73" s="31">
        <f t="shared" si="20"/>
        <v>683657.49</v>
      </c>
      <c r="N73" s="19">
        <f>M73/M75*100</f>
        <v>7.514720435742915</v>
      </c>
    </row>
    <row r="74" spans="1:14" ht="12">
      <c r="A74" s="51"/>
      <c r="B74" s="32" t="s">
        <v>13</v>
      </c>
      <c r="C74" s="20">
        <v>17</v>
      </c>
      <c r="D74" s="21">
        <f>C74/C75*100</f>
        <v>0.07990974898937671</v>
      </c>
      <c r="E74" s="33">
        <v>354046.67</v>
      </c>
      <c r="F74" s="21">
        <f>E74/E75*100</f>
        <v>6.050982760026535</v>
      </c>
      <c r="G74" s="20">
        <v>55</v>
      </c>
      <c r="H74" s="21">
        <f>G74/G75*100</f>
        <v>6.300114547537228</v>
      </c>
      <c r="I74" s="33">
        <v>2538179.9099999997</v>
      </c>
      <c r="J74" s="21">
        <f>I74/I75*100</f>
        <v>78.18164135452592</v>
      </c>
      <c r="K74" s="18">
        <f t="shared" si="19"/>
        <v>72</v>
      </c>
      <c r="L74" s="21">
        <f>K74/K75*100</f>
        <v>0.3251004650742764</v>
      </c>
      <c r="M74" s="33">
        <f t="shared" si="20"/>
        <v>2892226.5799999996</v>
      </c>
      <c r="N74" s="21">
        <f>M74/M75*100</f>
        <v>31.791173948119607</v>
      </c>
    </row>
    <row r="75" spans="1:14" ht="12">
      <c r="A75" s="52"/>
      <c r="B75" s="34" t="s">
        <v>14</v>
      </c>
      <c r="C75" s="23">
        <f aca="true" t="shared" si="21" ref="C75:N75">SUM(C66:C74)</f>
        <v>21274</v>
      </c>
      <c r="D75" s="22">
        <f>SUM(D66:D74)</f>
        <v>99.99999999999997</v>
      </c>
      <c r="E75" s="36">
        <f t="shared" si="21"/>
        <v>5851060.63</v>
      </c>
      <c r="F75" s="22">
        <f t="shared" si="21"/>
        <v>100</v>
      </c>
      <c r="G75" s="23">
        <f t="shared" si="21"/>
        <v>873</v>
      </c>
      <c r="H75" s="22">
        <f t="shared" si="21"/>
        <v>100.00000000000001</v>
      </c>
      <c r="I75" s="36">
        <f t="shared" si="21"/>
        <v>3246516.53</v>
      </c>
      <c r="J75" s="22">
        <f t="shared" si="21"/>
        <v>100</v>
      </c>
      <c r="K75" s="23">
        <f t="shared" si="21"/>
        <v>22147</v>
      </c>
      <c r="L75" s="22">
        <f t="shared" si="21"/>
        <v>100</v>
      </c>
      <c r="M75" s="36">
        <f t="shared" si="21"/>
        <v>9097577.16</v>
      </c>
      <c r="N75" s="22">
        <f t="shared" si="21"/>
        <v>99.99999999999999</v>
      </c>
    </row>
    <row r="76" spans="1:14" ht="12" customHeight="1">
      <c r="A76" s="50" t="s">
        <v>53</v>
      </c>
      <c r="B76" s="28" t="s">
        <v>4</v>
      </c>
      <c r="C76" s="16">
        <v>11567</v>
      </c>
      <c r="D76" s="17">
        <f>C76/C85*100</f>
        <v>30.430664807555708</v>
      </c>
      <c r="E76" s="29">
        <v>1239223.55</v>
      </c>
      <c r="F76" s="17">
        <f>E76/E85*100</f>
        <v>12.539981042503554</v>
      </c>
      <c r="G76" s="16">
        <v>309</v>
      </c>
      <c r="H76" s="17">
        <f>G76/G85*100</f>
        <v>22.587719298245617</v>
      </c>
      <c r="I76" s="29">
        <v>90144.27</v>
      </c>
      <c r="J76" s="17">
        <f>I76/I85*100</f>
        <v>4.332251473584176</v>
      </c>
      <c r="K76" s="16">
        <f>C76+G76</f>
        <v>11876</v>
      </c>
      <c r="L76" s="17">
        <f>K76/K85*100</f>
        <v>30.1582061504863</v>
      </c>
      <c r="M76" s="29">
        <f>E76+I76</f>
        <v>1329367.82</v>
      </c>
      <c r="N76" s="17">
        <f>M76/M85*100</f>
        <v>11.112372505426396</v>
      </c>
    </row>
    <row r="77" spans="1:14" ht="12">
      <c r="A77" s="51"/>
      <c r="B77" s="30" t="s">
        <v>6</v>
      </c>
      <c r="C77" s="18">
        <v>19606</v>
      </c>
      <c r="D77" s="19">
        <f>C77/C85*100</f>
        <v>51.579805845676255</v>
      </c>
      <c r="E77" s="31">
        <v>3007428.19</v>
      </c>
      <c r="F77" s="19">
        <f>E77/E85*100</f>
        <v>30.432840377582217</v>
      </c>
      <c r="G77" s="18">
        <v>391</v>
      </c>
      <c r="H77" s="19">
        <f>G77/G85*100</f>
        <v>28.581871345029242</v>
      </c>
      <c r="I77" s="31">
        <v>178321.42</v>
      </c>
      <c r="J77" s="19">
        <f>I77/I85*100</f>
        <v>8.569964952476987</v>
      </c>
      <c r="K77" s="18">
        <f aca="true" t="shared" si="22" ref="K77:K84">C77+G77</f>
        <v>19997</v>
      </c>
      <c r="L77" s="19">
        <f>K77/K85*100</f>
        <v>50.78087305416593</v>
      </c>
      <c r="M77" s="31">
        <f aca="true" t="shared" si="23" ref="M77:M84">E77+I77</f>
        <v>3185749.61</v>
      </c>
      <c r="N77" s="19">
        <f>M77/M85*100</f>
        <v>26.630128879858745</v>
      </c>
    </row>
    <row r="78" spans="1:14" ht="12">
      <c r="A78" s="51"/>
      <c r="B78" s="30" t="s">
        <v>7</v>
      </c>
      <c r="C78" s="18">
        <v>3302</v>
      </c>
      <c r="D78" s="19">
        <f>C78/C85*100</f>
        <v>8.68695903817316</v>
      </c>
      <c r="E78" s="31">
        <v>1183784.38</v>
      </c>
      <c r="F78" s="19">
        <f>E78/E85*100</f>
        <v>11.978979647063536</v>
      </c>
      <c r="G78" s="18">
        <v>183</v>
      </c>
      <c r="H78" s="19">
        <f>G78/G85*100</f>
        <v>13.37719298245614</v>
      </c>
      <c r="I78" s="31">
        <v>107930.82</v>
      </c>
      <c r="J78" s="19">
        <f>I78/I85*100</f>
        <v>5.187056858856901</v>
      </c>
      <c r="K78" s="18">
        <f t="shared" si="22"/>
        <v>3485</v>
      </c>
      <c r="L78" s="19">
        <f>K78/K85*100</f>
        <v>8.849894613880496</v>
      </c>
      <c r="M78" s="31">
        <f t="shared" si="23"/>
        <v>1291715.2</v>
      </c>
      <c r="N78" s="19">
        <f>M78/M85*100</f>
        <v>10.797628961201541</v>
      </c>
    </row>
    <row r="79" spans="1:14" ht="12">
      <c r="A79" s="51"/>
      <c r="B79" s="30" t="s">
        <v>8</v>
      </c>
      <c r="C79" s="18">
        <v>1665</v>
      </c>
      <c r="D79" s="19">
        <f>C79/C85*100</f>
        <v>4.380310962616084</v>
      </c>
      <c r="E79" s="31">
        <v>1253944.79</v>
      </c>
      <c r="F79" s="19">
        <f>E79/E85*100</f>
        <v>12.688948571826367</v>
      </c>
      <c r="G79" s="18">
        <v>177</v>
      </c>
      <c r="H79" s="19">
        <f>G79/G85*100</f>
        <v>12.938596491228072</v>
      </c>
      <c r="I79" s="31">
        <v>169385.79</v>
      </c>
      <c r="J79" s="19">
        <f>I79/I85*100</f>
        <v>8.140526717135984</v>
      </c>
      <c r="K79" s="18">
        <f t="shared" si="22"/>
        <v>1842</v>
      </c>
      <c r="L79" s="19">
        <f>K79/K85*100</f>
        <v>4.677620051296376</v>
      </c>
      <c r="M79" s="31">
        <f t="shared" si="23"/>
        <v>1423330.58</v>
      </c>
      <c r="N79" s="19">
        <f>M79/M85*100</f>
        <v>11.897820426648064</v>
      </c>
    </row>
    <row r="80" spans="1:14" ht="12">
      <c r="A80" s="51"/>
      <c r="B80" s="30" t="s">
        <v>9</v>
      </c>
      <c r="C80" s="18">
        <v>1180</v>
      </c>
      <c r="D80" s="19">
        <f>C80/C85*100</f>
        <v>3.104364526058246</v>
      </c>
      <c r="E80" s="31">
        <v>1457023.97</v>
      </c>
      <c r="F80" s="19">
        <f>E80/E85*100</f>
        <v>14.743952341991296</v>
      </c>
      <c r="G80" s="18">
        <v>145</v>
      </c>
      <c r="H80" s="19">
        <f>G80/G85*100</f>
        <v>10.599415204678362</v>
      </c>
      <c r="I80" s="31">
        <v>247553.49</v>
      </c>
      <c r="J80" s="19">
        <f>I80/I85*100</f>
        <v>11.89719514999018</v>
      </c>
      <c r="K80" s="18">
        <f t="shared" si="22"/>
        <v>1325</v>
      </c>
      <c r="L80" s="19">
        <f>K80/K85*100</f>
        <v>3.3647375504710633</v>
      </c>
      <c r="M80" s="31">
        <f t="shared" si="23"/>
        <v>1704577.46</v>
      </c>
      <c r="N80" s="19">
        <f>M80/M85*100</f>
        <v>14.248802637537564</v>
      </c>
    </row>
    <row r="81" spans="1:14" ht="12">
      <c r="A81" s="51"/>
      <c r="B81" s="30" t="s">
        <v>10</v>
      </c>
      <c r="C81" s="18">
        <v>530</v>
      </c>
      <c r="D81" s="19">
        <f>C81/C85*100</f>
        <v>1.3943332193312463</v>
      </c>
      <c r="E81" s="31">
        <v>894820.22</v>
      </c>
      <c r="F81" s="19">
        <f>E81/E85*100</f>
        <v>9.054886501510449</v>
      </c>
      <c r="G81" s="18">
        <v>99</v>
      </c>
      <c r="H81" s="19">
        <f>G81/G85*100</f>
        <v>7.236842105263158</v>
      </c>
      <c r="I81" s="31">
        <v>267694.81</v>
      </c>
      <c r="J81" s="19">
        <f>I81/I85*100</f>
        <v>12.865168635714014</v>
      </c>
      <c r="K81" s="18">
        <f t="shared" si="22"/>
        <v>629</v>
      </c>
      <c r="L81" s="19">
        <f>K81/K85*100</f>
        <v>1.5972980522613576</v>
      </c>
      <c r="M81" s="31">
        <f t="shared" si="23"/>
        <v>1162515.03</v>
      </c>
      <c r="N81" s="19">
        <f>M81/M85*100</f>
        <v>9.717626575703436</v>
      </c>
    </row>
    <row r="82" spans="1:14" ht="12">
      <c r="A82" s="51"/>
      <c r="B82" s="30" t="s">
        <v>11</v>
      </c>
      <c r="C82" s="18">
        <v>117</v>
      </c>
      <c r="D82" s="19">
        <f>C82/C85*100</f>
        <v>0.30780563521086</v>
      </c>
      <c r="E82" s="31">
        <v>371560.84</v>
      </c>
      <c r="F82" s="19">
        <f>E82/E85*100</f>
        <v>3.759907475722759</v>
      </c>
      <c r="G82" s="18">
        <v>36</v>
      </c>
      <c r="H82" s="19">
        <f>G82/G85*100</f>
        <v>2.631578947368421</v>
      </c>
      <c r="I82" s="31">
        <v>278754.46</v>
      </c>
      <c r="J82" s="19">
        <f>I82/I85*100</f>
        <v>13.39668533677361</v>
      </c>
      <c r="K82" s="18">
        <f t="shared" si="22"/>
        <v>153</v>
      </c>
      <c r="L82" s="19">
        <f>K82/K85*100</f>
        <v>0.3885319586581681</v>
      </c>
      <c r="M82" s="31">
        <f t="shared" si="23"/>
        <v>650315.3</v>
      </c>
      <c r="N82" s="19">
        <f>M82/M85*100</f>
        <v>5.436077021616273</v>
      </c>
    </row>
    <row r="83" spans="1:14" ht="12">
      <c r="A83" s="51"/>
      <c r="B83" s="30" t="s">
        <v>12</v>
      </c>
      <c r="C83" s="18">
        <v>31</v>
      </c>
      <c r="D83" s="19">
        <f>C83/C85*100</f>
        <v>0.08155533924390308</v>
      </c>
      <c r="E83" s="31">
        <v>220294.72</v>
      </c>
      <c r="F83" s="19">
        <f>E83/E85*100</f>
        <v>2.2292116806234263</v>
      </c>
      <c r="G83" s="18">
        <v>8</v>
      </c>
      <c r="H83" s="19">
        <f>G83/G85*100</f>
        <v>0.5847953216374269</v>
      </c>
      <c r="I83" s="31">
        <v>163034.14</v>
      </c>
      <c r="J83" s="19">
        <f>I83/I85*100</f>
        <v>7.835272205981908</v>
      </c>
      <c r="K83" s="18">
        <f t="shared" si="22"/>
        <v>39</v>
      </c>
      <c r="L83" s="19">
        <f>K83/K85*100</f>
        <v>0.09903755808933695</v>
      </c>
      <c r="M83" s="31">
        <f t="shared" si="23"/>
        <v>383328.86</v>
      </c>
      <c r="N83" s="19">
        <f>M83/M85*100</f>
        <v>3.2042998335858948</v>
      </c>
    </row>
    <row r="84" spans="1:14" ht="12">
      <c r="A84" s="51"/>
      <c r="B84" s="32" t="s">
        <v>13</v>
      </c>
      <c r="C84" s="20">
        <v>13</v>
      </c>
      <c r="D84" s="21">
        <f>C84/C85*100</f>
        <v>0.03420062613454</v>
      </c>
      <c r="E84" s="33">
        <v>254099.75</v>
      </c>
      <c r="F84" s="21">
        <f>E84/E85*100</f>
        <v>2.5712923611763934</v>
      </c>
      <c r="G84" s="20">
        <v>20</v>
      </c>
      <c r="H84" s="21">
        <f>G84/G85*100</f>
        <v>1.461988304093567</v>
      </c>
      <c r="I84" s="33">
        <v>577952.67</v>
      </c>
      <c r="J84" s="21">
        <f>I84/I85*100</f>
        <v>27.775878669486243</v>
      </c>
      <c r="K84" s="18">
        <f t="shared" si="22"/>
        <v>33</v>
      </c>
      <c r="L84" s="21">
        <f>K84/K85*100</f>
        <v>0.08380101069097742</v>
      </c>
      <c r="M84" s="33">
        <f t="shared" si="23"/>
        <v>832052.42</v>
      </c>
      <c r="N84" s="21">
        <f>M84/M85*100</f>
        <v>6.955243158422096</v>
      </c>
    </row>
    <row r="85" spans="1:14" ht="12">
      <c r="A85" s="52"/>
      <c r="B85" s="34" t="s">
        <v>14</v>
      </c>
      <c r="C85" s="16">
        <f aca="true" t="shared" si="24" ref="C85:N85">SUM(C76:C84)</f>
        <v>38011</v>
      </c>
      <c r="D85" s="22">
        <f t="shared" si="24"/>
        <v>99.99999999999999</v>
      </c>
      <c r="E85" s="35">
        <f t="shared" si="24"/>
        <v>9882180.41</v>
      </c>
      <c r="F85" s="22">
        <f t="shared" si="24"/>
        <v>100</v>
      </c>
      <c r="G85" s="23">
        <f t="shared" si="24"/>
        <v>1368</v>
      </c>
      <c r="H85" s="22">
        <f t="shared" si="24"/>
        <v>100.00000000000001</v>
      </c>
      <c r="I85" s="35">
        <f t="shared" si="24"/>
        <v>2080771.87</v>
      </c>
      <c r="J85" s="22">
        <f t="shared" si="24"/>
        <v>100.00000000000001</v>
      </c>
      <c r="K85" s="23">
        <f t="shared" si="24"/>
        <v>39379</v>
      </c>
      <c r="L85" s="22">
        <f t="shared" si="24"/>
        <v>99.99999999999999</v>
      </c>
      <c r="M85" s="35">
        <f t="shared" si="24"/>
        <v>11962952.28</v>
      </c>
      <c r="N85" s="22">
        <f t="shared" si="24"/>
        <v>100</v>
      </c>
    </row>
    <row r="86" spans="1:14" ht="12" customHeight="1">
      <c r="A86" s="50" t="s">
        <v>54</v>
      </c>
      <c r="B86" s="28" t="s">
        <v>4</v>
      </c>
      <c r="C86" s="16">
        <v>8712</v>
      </c>
      <c r="D86" s="17">
        <f>C86/C95*100</f>
        <v>8.5726093716175</v>
      </c>
      <c r="E86" s="29">
        <v>568529</v>
      </c>
      <c r="F86" s="17">
        <f>E86/E95*100</f>
        <v>1.6582085844008454</v>
      </c>
      <c r="G86" s="16">
        <v>544</v>
      </c>
      <c r="H86" s="17">
        <f>G86/G95*100</f>
        <v>17.737202477991524</v>
      </c>
      <c r="I86" s="29">
        <v>19354.18</v>
      </c>
      <c r="J86" s="17">
        <f>I86/I95*100</f>
        <v>0.2553469704533979</v>
      </c>
      <c r="K86" s="16">
        <f>C86+G86</f>
        <v>9256</v>
      </c>
      <c r="L86" s="17">
        <f>K86/K95*100</f>
        <v>8.841087751807667</v>
      </c>
      <c r="M86" s="29">
        <f>E86+I86</f>
        <v>587883.18</v>
      </c>
      <c r="N86" s="17">
        <f>M86/M95*100</f>
        <v>1.4042255367605525</v>
      </c>
    </row>
    <row r="87" spans="1:14" ht="12">
      <c r="A87" s="51"/>
      <c r="B87" s="30" t="s">
        <v>6</v>
      </c>
      <c r="C87" s="18">
        <v>61520</v>
      </c>
      <c r="D87" s="19">
        <f>C87/C95*100</f>
        <v>60.535689685710345</v>
      </c>
      <c r="E87" s="31">
        <v>8989327.36</v>
      </c>
      <c r="F87" s="19">
        <f>E87/E95*100</f>
        <v>26.218855671991033</v>
      </c>
      <c r="G87" s="18">
        <v>567</v>
      </c>
      <c r="H87" s="19">
        <f>G87/G95*100</f>
        <v>18.48712096511249</v>
      </c>
      <c r="I87" s="31">
        <v>85861.82</v>
      </c>
      <c r="J87" s="19">
        <f>I87/I95*100</f>
        <v>1.1328072599621875</v>
      </c>
      <c r="K87" s="18">
        <f aca="true" t="shared" si="25" ref="K87:K94">C87+G87</f>
        <v>62087</v>
      </c>
      <c r="L87" s="19">
        <f>K87/K95*100</f>
        <v>59.30386940865196</v>
      </c>
      <c r="M87" s="31">
        <f aca="true" t="shared" si="26" ref="M87:M94">E87+I87</f>
        <v>9075189.18</v>
      </c>
      <c r="N87" s="19">
        <f>M87/M95*100</f>
        <v>21.677116867825774</v>
      </c>
    </row>
    <row r="88" spans="1:14" ht="12">
      <c r="A88" s="51"/>
      <c r="B88" s="30" t="s">
        <v>7</v>
      </c>
      <c r="C88" s="18">
        <v>15710</v>
      </c>
      <c r="D88" s="19">
        <f>C88/C95*100</f>
        <v>15.458642473382797</v>
      </c>
      <c r="E88" s="31">
        <v>3681231.36</v>
      </c>
      <c r="F88" s="19">
        <f>E88/E95*100</f>
        <v>10.73691833190145</v>
      </c>
      <c r="G88" s="18">
        <v>360</v>
      </c>
      <c r="H88" s="19">
        <f>G88/G95*100</f>
        <v>11.737854581023802</v>
      </c>
      <c r="I88" s="31">
        <v>87294.81</v>
      </c>
      <c r="J88" s="19">
        <f>I88/I95*100</f>
        <v>1.151713235580375</v>
      </c>
      <c r="K88" s="18">
        <f t="shared" si="25"/>
        <v>16070</v>
      </c>
      <c r="L88" s="19">
        <f>K88/K95*100</f>
        <v>15.349641332276272</v>
      </c>
      <c r="M88" s="31">
        <f t="shared" si="26"/>
        <v>3768526.17</v>
      </c>
      <c r="N88" s="19">
        <f>M88/M95*100</f>
        <v>9.001551437250574</v>
      </c>
    </row>
    <row r="89" spans="1:14" ht="12">
      <c r="A89" s="51"/>
      <c r="B89" s="30" t="s">
        <v>8</v>
      </c>
      <c r="C89" s="18">
        <v>6669</v>
      </c>
      <c r="D89" s="19">
        <f>C89/C95*100</f>
        <v>6.562297049967528</v>
      </c>
      <c r="E89" s="31">
        <v>2494470.89</v>
      </c>
      <c r="F89" s="19">
        <f>E89/E95*100</f>
        <v>7.275535712929362</v>
      </c>
      <c r="G89" s="18">
        <v>382</v>
      </c>
      <c r="H89" s="19">
        <f>G89/G95*100</f>
        <v>12.455167916530812</v>
      </c>
      <c r="I89" s="31">
        <v>148692.39</v>
      </c>
      <c r="J89" s="19">
        <f>I89/I95*100</f>
        <v>1.9617545830396907</v>
      </c>
      <c r="K89" s="18">
        <f t="shared" si="25"/>
        <v>7051</v>
      </c>
      <c r="L89" s="19">
        <f>K89/K95*100</f>
        <v>6.734929746974487</v>
      </c>
      <c r="M89" s="31">
        <f t="shared" si="26"/>
        <v>2643163.2800000003</v>
      </c>
      <c r="N89" s="19">
        <f>M89/M95*100</f>
        <v>6.313494758607964</v>
      </c>
    </row>
    <row r="90" spans="1:14" ht="12">
      <c r="A90" s="51"/>
      <c r="B90" s="30" t="s">
        <v>9</v>
      </c>
      <c r="C90" s="18">
        <v>4117</v>
      </c>
      <c r="D90" s="19">
        <f>C90/C95*100</f>
        <v>4.051128648180584</v>
      </c>
      <c r="E90" s="31">
        <v>2887271.25</v>
      </c>
      <c r="F90" s="19">
        <f>E90/E95*100</f>
        <v>8.421202739427116</v>
      </c>
      <c r="G90" s="18">
        <v>444</v>
      </c>
      <c r="H90" s="19">
        <f>G90/G95*100</f>
        <v>14.47668731659602</v>
      </c>
      <c r="I90" s="31">
        <v>322253.7</v>
      </c>
      <c r="J90" s="19">
        <f>I90/I95*100</f>
        <v>4.251614173909624</v>
      </c>
      <c r="K90" s="18">
        <f t="shared" si="25"/>
        <v>4561</v>
      </c>
      <c r="L90" s="19">
        <f>K90/K95*100</f>
        <v>4.356547238115251</v>
      </c>
      <c r="M90" s="31">
        <f t="shared" si="26"/>
        <v>3209524.95</v>
      </c>
      <c r="N90" s="19">
        <f>M90/M95*100</f>
        <v>7.666313732024337</v>
      </c>
    </row>
    <row r="91" spans="1:14" ht="12">
      <c r="A91" s="51"/>
      <c r="B91" s="30" t="s">
        <v>10</v>
      </c>
      <c r="C91" s="18">
        <v>2499</v>
      </c>
      <c r="D91" s="19">
        <f>C91/C95*100</f>
        <v>2.459016393442623</v>
      </c>
      <c r="E91" s="31">
        <v>3501811.11</v>
      </c>
      <c r="F91" s="19">
        <f>E91/E95*100</f>
        <v>10.213609584651358</v>
      </c>
      <c r="G91" s="18">
        <v>338</v>
      </c>
      <c r="H91" s="19">
        <f>G91/G95*100</f>
        <v>11.020541245516792</v>
      </c>
      <c r="I91" s="31">
        <v>473275.85</v>
      </c>
      <c r="J91" s="19">
        <f>I91/I95*100</f>
        <v>6.244106156202783</v>
      </c>
      <c r="K91" s="18">
        <f t="shared" si="25"/>
        <v>2837</v>
      </c>
      <c r="L91" s="19">
        <f>K91/K95*100</f>
        <v>2.70982778218219</v>
      </c>
      <c r="M91" s="31">
        <f t="shared" si="26"/>
        <v>3975086.96</v>
      </c>
      <c r="N91" s="19">
        <f>M91/M95*100</f>
        <v>9.494945271398771</v>
      </c>
    </row>
    <row r="92" spans="1:14" ht="12">
      <c r="A92" s="51"/>
      <c r="B92" s="30" t="s">
        <v>11</v>
      </c>
      <c r="C92" s="18">
        <v>1720</v>
      </c>
      <c r="D92" s="19">
        <f>C92/C95*100</f>
        <v>1.6924802707968434</v>
      </c>
      <c r="E92" s="31">
        <v>5285474.5</v>
      </c>
      <c r="F92" s="19">
        <f>E92/E95*100</f>
        <v>15.415958004836632</v>
      </c>
      <c r="G92" s="18">
        <v>244</v>
      </c>
      <c r="H92" s="19">
        <f>G92/G95*100</f>
        <v>7.955656993805022</v>
      </c>
      <c r="I92" s="31">
        <v>744461.48</v>
      </c>
      <c r="J92" s="19">
        <f>I92/I95*100</f>
        <v>9.821960090133132</v>
      </c>
      <c r="K92" s="18">
        <f t="shared" si="25"/>
        <v>1964</v>
      </c>
      <c r="L92" s="19">
        <f>K92/K95*100</f>
        <v>1.8759611435339516</v>
      </c>
      <c r="M92" s="31">
        <f t="shared" si="26"/>
        <v>6029935.98</v>
      </c>
      <c r="N92" s="19">
        <f>M92/M95*100</f>
        <v>14.403184809858427</v>
      </c>
    </row>
    <row r="93" spans="1:14" ht="12">
      <c r="A93" s="51"/>
      <c r="B93" s="30" t="s">
        <v>12</v>
      </c>
      <c r="C93" s="18">
        <v>493</v>
      </c>
      <c r="D93" s="19">
        <f>C93/C95*100</f>
        <v>0.48511207761793246</v>
      </c>
      <c r="E93" s="31">
        <v>3313236.96</v>
      </c>
      <c r="F93" s="19">
        <f>E93/E95*100</f>
        <v>9.66360197848511</v>
      </c>
      <c r="G93" s="18">
        <v>92</v>
      </c>
      <c r="H93" s="19">
        <f>G93/G95*100</f>
        <v>2.9996739484838604</v>
      </c>
      <c r="I93" s="31">
        <v>634461.61</v>
      </c>
      <c r="J93" s="19">
        <f>I93/I95*100</f>
        <v>8.370690464927227</v>
      </c>
      <c r="K93" s="18">
        <f t="shared" si="25"/>
        <v>585</v>
      </c>
      <c r="L93" s="19">
        <f>K93/K95*100</f>
        <v>0.5587766135271699</v>
      </c>
      <c r="M93" s="31">
        <f t="shared" si="26"/>
        <v>3947698.57</v>
      </c>
      <c r="N93" s="19">
        <f>M93/M95*100</f>
        <v>9.429525000914492</v>
      </c>
    </row>
    <row r="94" spans="1:14" ht="12">
      <c r="A94" s="51"/>
      <c r="B94" s="32" t="s">
        <v>13</v>
      </c>
      <c r="C94" s="20">
        <v>186</v>
      </c>
      <c r="D94" s="21">
        <f>C94/C95*100</f>
        <v>0.18302402928384467</v>
      </c>
      <c r="E94" s="33">
        <v>3564382.51</v>
      </c>
      <c r="F94" s="21">
        <f>E94/E95*100</f>
        <v>10.3961093913771</v>
      </c>
      <c r="G94" s="20">
        <v>96</v>
      </c>
      <c r="H94" s="21">
        <f>G94/G95*100</f>
        <v>3.13009455493968</v>
      </c>
      <c r="I94" s="33">
        <v>5063905.4</v>
      </c>
      <c r="J94" s="21">
        <f>I94/I95*100</f>
        <v>66.81000706579158</v>
      </c>
      <c r="K94" s="18">
        <f t="shared" si="25"/>
        <v>282</v>
      </c>
      <c r="L94" s="21">
        <f>K94/K95*100</f>
        <v>0.26935898293104604</v>
      </c>
      <c r="M94" s="33">
        <f t="shared" si="26"/>
        <v>8628287.91</v>
      </c>
      <c r="N94" s="21">
        <f>M94/M95*100</f>
        <v>20.609642585359108</v>
      </c>
    </row>
    <row r="95" spans="1:14" ht="12">
      <c r="A95" s="52"/>
      <c r="B95" s="34" t="s">
        <v>14</v>
      </c>
      <c r="C95" s="16">
        <f aca="true" t="shared" si="27" ref="C95:N95">SUM(C86:C94)</f>
        <v>101626</v>
      </c>
      <c r="D95" s="22">
        <f t="shared" si="27"/>
        <v>99.99999999999999</v>
      </c>
      <c r="E95" s="35">
        <f t="shared" si="27"/>
        <v>34285734.94</v>
      </c>
      <c r="F95" s="22">
        <f t="shared" si="27"/>
        <v>99.99999999999999</v>
      </c>
      <c r="G95" s="23">
        <f t="shared" si="27"/>
        <v>3067</v>
      </c>
      <c r="H95" s="22">
        <f t="shared" si="27"/>
        <v>100</v>
      </c>
      <c r="I95" s="35">
        <f t="shared" si="27"/>
        <v>7579561.24</v>
      </c>
      <c r="J95" s="22">
        <f t="shared" si="27"/>
        <v>100</v>
      </c>
      <c r="K95" s="23">
        <f t="shared" si="27"/>
        <v>104693</v>
      </c>
      <c r="L95" s="22">
        <f t="shared" si="27"/>
        <v>100.00000000000001</v>
      </c>
      <c r="M95" s="35">
        <f t="shared" si="27"/>
        <v>41865296.18</v>
      </c>
      <c r="N95" s="22">
        <f t="shared" si="27"/>
        <v>100</v>
      </c>
    </row>
    <row r="96" spans="1:14" ht="12" customHeight="1">
      <c r="A96" s="50" t="s">
        <v>55</v>
      </c>
      <c r="B96" s="28" t="s">
        <v>4</v>
      </c>
      <c r="C96" s="16">
        <v>5368</v>
      </c>
      <c r="D96" s="17">
        <f>C96/C105*100</f>
        <v>21.98918564640341</v>
      </c>
      <c r="E96" s="29">
        <v>391474.3</v>
      </c>
      <c r="F96" s="17">
        <f>E96/E105*100</f>
        <v>6.790661708516368</v>
      </c>
      <c r="G96" s="16">
        <v>113</v>
      </c>
      <c r="H96" s="17">
        <f>G96/G105*100</f>
        <v>15.650969529085874</v>
      </c>
      <c r="I96" s="29">
        <v>5759.58</v>
      </c>
      <c r="J96" s="17">
        <f>I96/I105*100</f>
        <v>0.6455406888300383</v>
      </c>
      <c r="K96" s="16">
        <f>C96+G96</f>
        <v>5481</v>
      </c>
      <c r="L96" s="17">
        <f>K96/K105*100</f>
        <v>21.80711386965863</v>
      </c>
      <c r="M96" s="29">
        <f>E96+I96</f>
        <v>397233.88</v>
      </c>
      <c r="N96" s="17">
        <f>M96/M105*100</f>
        <v>5.967069136188482</v>
      </c>
    </row>
    <row r="97" spans="1:14" ht="12">
      <c r="A97" s="51"/>
      <c r="B97" s="30" t="s">
        <v>6</v>
      </c>
      <c r="C97" s="18">
        <v>13367</v>
      </c>
      <c r="D97" s="19">
        <f>C97/C105*100</f>
        <v>54.75585777486482</v>
      </c>
      <c r="E97" s="31">
        <v>1740353</v>
      </c>
      <c r="F97" s="19">
        <f>E97/E105*100</f>
        <v>30.188823318418574</v>
      </c>
      <c r="G97" s="18">
        <v>154</v>
      </c>
      <c r="H97" s="19">
        <f>G97/G105*100</f>
        <v>21.329639889196674</v>
      </c>
      <c r="I97" s="31">
        <v>21921.95</v>
      </c>
      <c r="J97" s="19">
        <f>I97/I105*100</f>
        <v>2.4570386562036917</v>
      </c>
      <c r="K97" s="18">
        <f aca="true" t="shared" si="28" ref="K97:K104">C97+G97</f>
        <v>13521</v>
      </c>
      <c r="L97" s="19">
        <f>K97/K105*100</f>
        <v>53.79565528765815</v>
      </c>
      <c r="M97" s="31">
        <f aca="true" t="shared" si="29" ref="M97:M104">E97+I97</f>
        <v>1762274.95</v>
      </c>
      <c r="N97" s="19">
        <f>M97/M105*100</f>
        <v>26.472103697758858</v>
      </c>
    </row>
    <row r="98" spans="1:14" ht="12">
      <c r="A98" s="51"/>
      <c r="B98" s="30" t="s">
        <v>7</v>
      </c>
      <c r="C98" s="18">
        <v>2746</v>
      </c>
      <c r="D98" s="19">
        <f>C98/C105*100</f>
        <v>11.24856627887924</v>
      </c>
      <c r="E98" s="31">
        <v>662956.2</v>
      </c>
      <c r="F98" s="19">
        <f>E98/E105*100</f>
        <v>11.499889729066554</v>
      </c>
      <c r="G98" s="18">
        <v>106</v>
      </c>
      <c r="H98" s="19">
        <f>G98/G105*100</f>
        <v>14.681440443213297</v>
      </c>
      <c r="I98" s="31">
        <v>26091.82</v>
      </c>
      <c r="J98" s="19">
        <f>I98/I105*100</f>
        <v>2.9244027265233523</v>
      </c>
      <c r="K98" s="18">
        <f t="shared" si="28"/>
        <v>2852</v>
      </c>
      <c r="L98" s="19">
        <f>K98/K105*100</f>
        <v>11.347179119917243</v>
      </c>
      <c r="M98" s="31">
        <f t="shared" si="29"/>
        <v>689048.0199999999</v>
      </c>
      <c r="N98" s="19">
        <f>M98/M105*100</f>
        <v>10.350570232060225</v>
      </c>
    </row>
    <row r="99" spans="1:14" ht="12">
      <c r="A99" s="51"/>
      <c r="B99" s="30" t="s">
        <v>8</v>
      </c>
      <c r="C99" s="18">
        <v>1479</v>
      </c>
      <c r="D99" s="19">
        <f>C99/C105*100</f>
        <v>6.0584958217270195</v>
      </c>
      <c r="E99" s="31">
        <v>550674.4</v>
      </c>
      <c r="F99" s="19">
        <f>E99/E105*100</f>
        <v>9.552207033616833</v>
      </c>
      <c r="G99" s="18">
        <v>117</v>
      </c>
      <c r="H99" s="19">
        <f>G99/G105*100</f>
        <v>16.20498614958449</v>
      </c>
      <c r="I99" s="31">
        <v>46153.04</v>
      </c>
      <c r="J99" s="19">
        <f>I99/I105*100</f>
        <v>5.17288851499594</v>
      </c>
      <c r="K99" s="18">
        <f t="shared" si="28"/>
        <v>1596</v>
      </c>
      <c r="L99" s="19">
        <f>K99/K105*100</f>
        <v>6.349964191931249</v>
      </c>
      <c r="M99" s="31">
        <f t="shared" si="29"/>
        <v>596827.4400000001</v>
      </c>
      <c r="N99" s="19">
        <f>M99/M105*100</f>
        <v>8.965274051786276</v>
      </c>
    </row>
    <row r="100" spans="1:14" ht="12">
      <c r="A100" s="51"/>
      <c r="B100" s="30" t="s">
        <v>9</v>
      </c>
      <c r="C100" s="18">
        <v>749</v>
      </c>
      <c r="D100" s="19">
        <f>C100/C105*100</f>
        <v>3.068163198427003</v>
      </c>
      <c r="E100" s="31">
        <v>514190.3</v>
      </c>
      <c r="F100" s="19">
        <f>E100/E105*100</f>
        <v>8.91933999524501</v>
      </c>
      <c r="G100" s="18">
        <v>112</v>
      </c>
      <c r="H100" s="19">
        <f>G100/G105*100</f>
        <v>15.512465373961218</v>
      </c>
      <c r="I100" s="31">
        <v>79130.72</v>
      </c>
      <c r="J100" s="19">
        <f>I100/I105*100</f>
        <v>8.869066754245429</v>
      </c>
      <c r="K100" s="18">
        <f t="shared" si="28"/>
        <v>861</v>
      </c>
      <c r="L100" s="19">
        <f>K100/K105*100</f>
        <v>3.425638577226068</v>
      </c>
      <c r="M100" s="31">
        <f t="shared" si="29"/>
        <v>593321.02</v>
      </c>
      <c r="N100" s="19">
        <f>M100/M105*100</f>
        <v>8.912602183615025</v>
      </c>
    </row>
    <row r="101" spans="1:14" ht="12">
      <c r="A101" s="51"/>
      <c r="B101" s="30" t="s">
        <v>10</v>
      </c>
      <c r="C101" s="18">
        <v>346</v>
      </c>
      <c r="D101" s="19">
        <f>C101/C105*100</f>
        <v>1.4173357365230215</v>
      </c>
      <c r="E101" s="31">
        <v>479804.9</v>
      </c>
      <c r="F101" s="19">
        <f>E101/E105*100</f>
        <v>8.322877803187911</v>
      </c>
      <c r="G101" s="18">
        <v>52</v>
      </c>
      <c r="H101" s="19">
        <f>G101/G105*100</f>
        <v>7.202216066481995</v>
      </c>
      <c r="I101" s="31">
        <v>73522.02</v>
      </c>
      <c r="J101" s="19">
        <f>I101/I105*100</f>
        <v>8.240436878205678</v>
      </c>
      <c r="K101" s="18">
        <f t="shared" si="28"/>
        <v>398</v>
      </c>
      <c r="L101" s="19">
        <f>K101/K105*100</f>
        <v>1.5835123736770909</v>
      </c>
      <c r="M101" s="31">
        <f t="shared" si="29"/>
        <v>553326.92</v>
      </c>
      <c r="N101" s="19">
        <f>M101/M105*100</f>
        <v>8.311828755780432</v>
      </c>
    </row>
    <row r="102" spans="1:14" ht="12">
      <c r="A102" s="51"/>
      <c r="B102" s="30" t="s">
        <v>11</v>
      </c>
      <c r="C102" s="18">
        <v>286</v>
      </c>
      <c r="D102" s="19">
        <f>C102/C105*100</f>
        <v>1.1715549729641161</v>
      </c>
      <c r="E102" s="31">
        <v>878190</v>
      </c>
      <c r="F102" s="19">
        <f>E102/E105*100</f>
        <v>15.233416870026945</v>
      </c>
      <c r="G102" s="18">
        <v>35</v>
      </c>
      <c r="H102" s="19">
        <f>G102/G105*100</f>
        <v>4.847645429362881</v>
      </c>
      <c r="I102" s="31">
        <v>99348.79</v>
      </c>
      <c r="J102" s="19">
        <f>I102/I105*100</f>
        <v>11.135132480325098</v>
      </c>
      <c r="K102" s="18">
        <f t="shared" si="28"/>
        <v>321</v>
      </c>
      <c r="L102" s="19">
        <f>K102/K105*100</f>
        <v>1.277154452136548</v>
      </c>
      <c r="M102" s="31">
        <f t="shared" si="29"/>
        <v>977538.79</v>
      </c>
      <c r="N102" s="19">
        <f>M102/M105*100</f>
        <v>14.684149154739856</v>
      </c>
    </row>
    <row r="103" spans="1:14" ht="12">
      <c r="A103" s="51"/>
      <c r="B103" s="30" t="s">
        <v>12</v>
      </c>
      <c r="C103" s="18">
        <v>60</v>
      </c>
      <c r="D103" s="19">
        <f>C103/C105*100</f>
        <v>0.24578076355890546</v>
      </c>
      <c r="E103" s="31">
        <v>379200.2</v>
      </c>
      <c r="F103" s="19">
        <f>E103/E105*100</f>
        <v>6.577750513895161</v>
      </c>
      <c r="G103" s="18">
        <v>21</v>
      </c>
      <c r="H103" s="19">
        <f>G103/G105*100</f>
        <v>2.9085872576177287</v>
      </c>
      <c r="I103" s="31">
        <v>147312.9</v>
      </c>
      <c r="J103" s="19">
        <f>I103/I105*100</f>
        <v>16.51100791022098</v>
      </c>
      <c r="K103" s="18">
        <f t="shared" si="28"/>
        <v>81</v>
      </c>
      <c r="L103" s="19">
        <f>K103/K105*100</f>
        <v>0.322272618763428</v>
      </c>
      <c r="M103" s="31">
        <f t="shared" si="29"/>
        <v>526513.1</v>
      </c>
      <c r="N103" s="19">
        <f>M103/M105*100</f>
        <v>7.909043581098671</v>
      </c>
    </row>
    <row r="104" spans="1:14" ht="12">
      <c r="A104" s="51"/>
      <c r="B104" s="32" t="s">
        <v>13</v>
      </c>
      <c r="C104" s="20">
        <v>11</v>
      </c>
      <c r="D104" s="21">
        <f>C104/C105*100</f>
        <v>0.045059806652466</v>
      </c>
      <c r="E104" s="33">
        <v>168048.5</v>
      </c>
      <c r="F104" s="21">
        <f>E104/E105*100</f>
        <v>2.915033028026649</v>
      </c>
      <c r="G104" s="20">
        <v>12</v>
      </c>
      <c r="H104" s="21">
        <f>G104/G105*100</f>
        <v>1.662049861495845</v>
      </c>
      <c r="I104" s="33">
        <v>392969.4</v>
      </c>
      <c r="J104" s="21">
        <f>I104/I105*100</f>
        <v>44.0444853904498</v>
      </c>
      <c r="K104" s="18">
        <f t="shared" si="28"/>
        <v>23</v>
      </c>
      <c r="L104" s="21">
        <f>K104/K105*100</f>
        <v>0.09150950903159068</v>
      </c>
      <c r="M104" s="33">
        <f t="shared" si="29"/>
        <v>561017.9</v>
      </c>
      <c r="N104" s="21">
        <f>M104/M105*100</f>
        <v>8.427359206972165</v>
      </c>
    </row>
    <row r="105" spans="1:14" ht="12">
      <c r="A105" s="52"/>
      <c r="B105" s="34" t="s">
        <v>14</v>
      </c>
      <c r="C105" s="16">
        <f aca="true" t="shared" si="30" ref="C105:N105">SUM(C96:C104)</f>
        <v>24412</v>
      </c>
      <c r="D105" s="22">
        <f t="shared" si="30"/>
        <v>100</v>
      </c>
      <c r="E105" s="35">
        <f t="shared" si="30"/>
        <v>5764891.8</v>
      </c>
      <c r="F105" s="22">
        <f t="shared" si="30"/>
        <v>100.00000000000001</v>
      </c>
      <c r="G105" s="23">
        <f t="shared" si="30"/>
        <v>722</v>
      </c>
      <c r="H105" s="22">
        <f t="shared" si="30"/>
        <v>100</v>
      </c>
      <c r="I105" s="35">
        <f t="shared" si="30"/>
        <v>892210.22</v>
      </c>
      <c r="J105" s="22">
        <f t="shared" si="30"/>
        <v>100</v>
      </c>
      <c r="K105" s="23">
        <f t="shared" si="30"/>
        <v>25134</v>
      </c>
      <c r="L105" s="22">
        <f t="shared" si="30"/>
        <v>100</v>
      </c>
      <c r="M105" s="35">
        <f t="shared" si="30"/>
        <v>6657102.0200000005</v>
      </c>
      <c r="N105" s="22">
        <f t="shared" si="30"/>
        <v>100</v>
      </c>
    </row>
    <row r="106" spans="1:14" ht="12" customHeight="1">
      <c r="A106" s="50" t="s">
        <v>56</v>
      </c>
      <c r="B106" s="28" t="s">
        <v>4</v>
      </c>
      <c r="C106" s="16">
        <v>15184</v>
      </c>
      <c r="D106" s="17">
        <f>C106/C115*100</f>
        <v>31.074001309757694</v>
      </c>
      <c r="E106" s="29">
        <v>1129973.2699999998</v>
      </c>
      <c r="F106" s="17">
        <f>E106/E115*100</f>
        <v>10.807461579115182</v>
      </c>
      <c r="G106" s="16">
        <v>488</v>
      </c>
      <c r="H106" s="17">
        <f>G106/G115*100</f>
        <v>27.99770510613884</v>
      </c>
      <c r="I106" s="29">
        <v>61701.45999999999</v>
      </c>
      <c r="J106" s="17">
        <f>I106/I115*100</f>
        <v>2.3166416282555047</v>
      </c>
      <c r="K106" s="16">
        <f>C106+G106</f>
        <v>15672</v>
      </c>
      <c r="L106" s="17">
        <f>K106/K115*100</f>
        <v>30.96804789851206</v>
      </c>
      <c r="M106" s="29">
        <f>E106+I106</f>
        <v>1191674.7299999997</v>
      </c>
      <c r="N106" s="17">
        <f>M106/M115*100</f>
        <v>9.083653053270638</v>
      </c>
    </row>
    <row r="107" spans="1:14" ht="12">
      <c r="A107" s="51"/>
      <c r="B107" s="30" t="s">
        <v>6</v>
      </c>
      <c r="C107" s="18">
        <v>25462</v>
      </c>
      <c r="D107" s="19">
        <f>C107/C115*100</f>
        <v>52.10789129011133</v>
      </c>
      <c r="E107" s="31">
        <v>3494075.84</v>
      </c>
      <c r="F107" s="19">
        <f>E107/E115*100</f>
        <v>33.41856962272622</v>
      </c>
      <c r="G107" s="18">
        <v>470</v>
      </c>
      <c r="H107" s="19">
        <f>G107/G115*100</f>
        <v>26.965002868617326</v>
      </c>
      <c r="I107" s="31">
        <v>187079.69</v>
      </c>
      <c r="J107" s="19">
        <f>I107/I115*100</f>
        <v>7.024089829562138</v>
      </c>
      <c r="K107" s="18">
        <f aca="true" t="shared" si="31" ref="K107:K114">C107+G107</f>
        <v>25932</v>
      </c>
      <c r="L107" s="19">
        <f>K107/K115*100</f>
        <v>51.24192305412295</v>
      </c>
      <c r="M107" s="31">
        <f aca="true" t="shared" si="32" ref="M107:M114">E107+I107</f>
        <v>3681155.53</v>
      </c>
      <c r="N107" s="19">
        <f>M107/M115*100</f>
        <v>28.059955311504005</v>
      </c>
    </row>
    <row r="108" spans="1:14" ht="12">
      <c r="A108" s="51"/>
      <c r="B108" s="30" t="s">
        <v>7</v>
      </c>
      <c r="C108" s="18">
        <v>3807</v>
      </c>
      <c r="D108" s="19">
        <f>C108/C115*100</f>
        <v>7.7910117878192535</v>
      </c>
      <c r="E108" s="31">
        <v>1058676.18</v>
      </c>
      <c r="F108" s="19">
        <f>E108/E115*100</f>
        <v>10.125551146952732</v>
      </c>
      <c r="G108" s="18">
        <v>226</v>
      </c>
      <c r="H108" s="19">
        <f>G108/G115*100</f>
        <v>12.966150315547905</v>
      </c>
      <c r="I108" s="31">
        <v>119987.98999999999</v>
      </c>
      <c r="J108" s="19">
        <f>I108/I115*100</f>
        <v>4.50506637160134</v>
      </c>
      <c r="K108" s="18">
        <f t="shared" si="31"/>
        <v>4033</v>
      </c>
      <c r="L108" s="19">
        <f>K108/K115*100</f>
        <v>7.969253265358548</v>
      </c>
      <c r="M108" s="31">
        <f t="shared" si="32"/>
        <v>1178664.17</v>
      </c>
      <c r="N108" s="19">
        <f>M108/M115*100</f>
        <v>8.984478832240745</v>
      </c>
    </row>
    <row r="109" spans="1:14" ht="12">
      <c r="A109" s="51"/>
      <c r="B109" s="30" t="s">
        <v>8</v>
      </c>
      <c r="C109" s="18">
        <v>2187</v>
      </c>
      <c r="D109" s="19">
        <f>C109/C115*100</f>
        <v>4.475687622789784</v>
      </c>
      <c r="E109" s="31">
        <v>1104749.03</v>
      </c>
      <c r="F109" s="19">
        <f>E109/E115*100</f>
        <v>10.56620808055908</v>
      </c>
      <c r="G109" s="18">
        <v>239</v>
      </c>
      <c r="H109" s="19">
        <f>G109/G115*100</f>
        <v>13.711990820424555</v>
      </c>
      <c r="I109" s="31">
        <v>205132.56999999998</v>
      </c>
      <c r="J109" s="19">
        <f>I109/I115*100</f>
        <v>7.701902855670455</v>
      </c>
      <c r="K109" s="18">
        <f t="shared" si="31"/>
        <v>2426</v>
      </c>
      <c r="L109" s="19">
        <f>K109/K115*100</f>
        <v>4.793803228802339</v>
      </c>
      <c r="M109" s="31">
        <f t="shared" si="32"/>
        <v>1309881.6</v>
      </c>
      <c r="N109" s="19">
        <f>M109/M115*100</f>
        <v>9.984696071605908</v>
      </c>
    </row>
    <row r="110" spans="1:14" ht="12">
      <c r="A110" s="51"/>
      <c r="B110" s="30" t="s">
        <v>9</v>
      </c>
      <c r="C110" s="18">
        <v>1348</v>
      </c>
      <c r="D110" s="19">
        <f>C110/C115*100</f>
        <v>2.7586771447282254</v>
      </c>
      <c r="E110" s="31">
        <v>1426173.54</v>
      </c>
      <c r="F110" s="19">
        <f>E110/E115*100</f>
        <v>13.640425086073666</v>
      </c>
      <c r="G110" s="18">
        <v>149</v>
      </c>
      <c r="H110" s="19">
        <f>G110/G115*100</f>
        <v>8.548479632816983</v>
      </c>
      <c r="I110" s="31">
        <v>442942.24000000005</v>
      </c>
      <c r="J110" s="19">
        <f>I110/I115*100</f>
        <v>16.630699372376938</v>
      </c>
      <c r="K110" s="18">
        <f t="shared" si="31"/>
        <v>1497</v>
      </c>
      <c r="L110" s="19">
        <f>K110/K115*100</f>
        <v>2.958088801944395</v>
      </c>
      <c r="M110" s="31">
        <f t="shared" si="32"/>
        <v>1869115.78</v>
      </c>
      <c r="N110" s="19">
        <f>M110/M115*100</f>
        <v>14.247511367395813</v>
      </c>
    </row>
    <row r="111" spans="1:14" ht="12">
      <c r="A111" s="51"/>
      <c r="B111" s="30" t="s">
        <v>10</v>
      </c>
      <c r="C111" s="18">
        <v>654</v>
      </c>
      <c r="D111" s="19">
        <f>C111/C115*100</f>
        <v>1.3384086444007859</v>
      </c>
      <c r="E111" s="31">
        <v>1213966.33</v>
      </c>
      <c r="F111" s="19">
        <f>E111/E115*100</f>
        <v>11.610800731431874</v>
      </c>
      <c r="G111" s="18">
        <v>77</v>
      </c>
      <c r="H111" s="19">
        <f>G111/G115*100</f>
        <v>4.417670682730924</v>
      </c>
      <c r="I111" s="31">
        <v>478222.73999999993</v>
      </c>
      <c r="J111" s="19">
        <f>I111/I115*100</f>
        <v>17.955340231210233</v>
      </c>
      <c r="K111" s="18">
        <f t="shared" si="31"/>
        <v>731</v>
      </c>
      <c r="L111" s="19">
        <f>K111/K115*100</f>
        <v>1.4444642045566818</v>
      </c>
      <c r="M111" s="31">
        <f t="shared" si="32"/>
        <v>1692189.07</v>
      </c>
      <c r="N111" s="19">
        <f>M111/M115*100</f>
        <v>12.898870828969164</v>
      </c>
    </row>
    <row r="112" spans="1:14" ht="12">
      <c r="A112" s="51"/>
      <c r="B112" s="30" t="s">
        <v>11</v>
      </c>
      <c r="C112" s="18">
        <v>193</v>
      </c>
      <c r="D112" s="19">
        <f>C112/C115*100</f>
        <v>0.3949738048461035</v>
      </c>
      <c r="E112" s="31">
        <v>704592.6799999999</v>
      </c>
      <c r="F112" s="19">
        <f>E112/E115*100</f>
        <v>6.7389720803092965</v>
      </c>
      <c r="G112" s="18">
        <v>54</v>
      </c>
      <c r="H112" s="19">
        <f>G112/G115*100</f>
        <v>3.098106712564544</v>
      </c>
      <c r="I112" s="31">
        <v>450014.75</v>
      </c>
      <c r="J112" s="19">
        <f>I112/I115*100</f>
        <v>16.896243673634206</v>
      </c>
      <c r="K112" s="18">
        <f t="shared" si="31"/>
        <v>247</v>
      </c>
      <c r="L112" s="19">
        <f>K112/K115*100</f>
        <v>0.4880747722647065</v>
      </c>
      <c r="M112" s="31">
        <f t="shared" si="32"/>
        <v>1154607.43</v>
      </c>
      <c r="N112" s="19">
        <f>M112/M115*100</f>
        <v>8.801104062052625</v>
      </c>
    </row>
    <row r="113" spans="1:14" ht="12">
      <c r="A113" s="51"/>
      <c r="B113" s="30" t="s">
        <v>12</v>
      </c>
      <c r="C113" s="18">
        <v>18</v>
      </c>
      <c r="D113" s="19">
        <f>C113/C115*100</f>
        <v>0.03683693516699411</v>
      </c>
      <c r="E113" s="31">
        <v>139250.59</v>
      </c>
      <c r="F113" s="19">
        <f>E113/E115*100</f>
        <v>1.3318415941769322</v>
      </c>
      <c r="G113" s="18">
        <v>22</v>
      </c>
      <c r="H113" s="19">
        <f>G113/G115*100</f>
        <v>1.262191623637407</v>
      </c>
      <c r="I113" s="31">
        <v>232682.05</v>
      </c>
      <c r="J113" s="19">
        <f>I113/I115*100</f>
        <v>8.736275011609592</v>
      </c>
      <c r="K113" s="18">
        <f t="shared" si="31"/>
        <v>40</v>
      </c>
      <c r="L113" s="19">
        <f>K113/K115*100</f>
        <v>0.07904044894975003</v>
      </c>
      <c r="M113" s="31">
        <f t="shared" si="32"/>
        <v>371932.64</v>
      </c>
      <c r="N113" s="19">
        <f>M113/M115*100</f>
        <v>2.8350916369158976</v>
      </c>
    </row>
    <row r="114" spans="1:14" ht="12">
      <c r="A114" s="51"/>
      <c r="B114" s="32" t="s">
        <v>13</v>
      </c>
      <c r="C114" s="20">
        <v>11</v>
      </c>
      <c r="D114" s="21">
        <f>C114/C115*100</f>
        <v>0.02251146037982973</v>
      </c>
      <c r="E114" s="33">
        <v>184034.44</v>
      </c>
      <c r="F114" s="21">
        <f>E114/E115*100</f>
        <v>1.7601700786550274</v>
      </c>
      <c r="G114" s="20">
        <v>18</v>
      </c>
      <c r="H114" s="21">
        <f>G114/G115*100</f>
        <v>1.0327022375215147</v>
      </c>
      <c r="I114" s="33">
        <v>485637.67000000004</v>
      </c>
      <c r="J114" s="21">
        <f>I114/I115*100</f>
        <v>18.233741026079606</v>
      </c>
      <c r="K114" s="18">
        <f t="shared" si="31"/>
        <v>29</v>
      </c>
      <c r="L114" s="21">
        <f>K114/K115*100</f>
        <v>0.05730432548856877</v>
      </c>
      <c r="M114" s="33">
        <f t="shared" si="32"/>
        <v>669672.1100000001</v>
      </c>
      <c r="N114" s="21">
        <f>M114/M115*100</f>
        <v>5.104638836045212</v>
      </c>
    </row>
    <row r="115" spans="1:14" ht="12">
      <c r="A115" s="52"/>
      <c r="B115" s="34" t="s">
        <v>14</v>
      </c>
      <c r="C115" s="16">
        <f aca="true" t="shared" si="33" ref="C115:N115">SUM(C106:C114)</f>
        <v>48864</v>
      </c>
      <c r="D115" s="22">
        <f t="shared" si="33"/>
        <v>100</v>
      </c>
      <c r="E115" s="35">
        <f t="shared" si="33"/>
        <v>10455491.899999999</v>
      </c>
      <c r="F115" s="22">
        <f t="shared" si="33"/>
        <v>100.00000000000001</v>
      </c>
      <c r="G115" s="23">
        <f t="shared" si="33"/>
        <v>1743</v>
      </c>
      <c r="H115" s="22">
        <f t="shared" si="33"/>
        <v>100.00000000000001</v>
      </c>
      <c r="I115" s="35">
        <f t="shared" si="33"/>
        <v>2663401.1599999997</v>
      </c>
      <c r="J115" s="22">
        <f t="shared" si="33"/>
        <v>100</v>
      </c>
      <c r="K115" s="23">
        <f t="shared" si="33"/>
        <v>50607</v>
      </c>
      <c r="L115" s="22">
        <f t="shared" si="33"/>
        <v>100.00000000000001</v>
      </c>
      <c r="M115" s="35">
        <f t="shared" si="33"/>
        <v>13118893.059999999</v>
      </c>
      <c r="N115" s="22">
        <f t="shared" si="33"/>
        <v>100.00000000000001</v>
      </c>
    </row>
    <row r="116" spans="1:14" ht="12" customHeight="1">
      <c r="A116" s="50" t="s">
        <v>57</v>
      </c>
      <c r="B116" s="28" t="s">
        <v>4</v>
      </c>
      <c r="C116" s="16">
        <v>12503</v>
      </c>
      <c r="D116" s="17">
        <f>C116/C125*100</f>
        <v>26.06203360153416</v>
      </c>
      <c r="E116" s="29">
        <v>953277.45</v>
      </c>
      <c r="F116" s="17">
        <f>E116/E125*100</f>
        <v>8.579578984979307</v>
      </c>
      <c r="G116" s="16">
        <v>483</v>
      </c>
      <c r="H116" s="17">
        <f>G116/G125*100</f>
        <v>27.427597955706982</v>
      </c>
      <c r="I116" s="29">
        <v>71435.53</v>
      </c>
      <c r="J116" s="17">
        <f>I116/I125*100</f>
        <v>2.165953800219234</v>
      </c>
      <c r="K116" s="16">
        <f>C116+G116</f>
        <v>12986</v>
      </c>
      <c r="L116" s="17">
        <f>K116/K125*100</f>
        <v>26.110385040715794</v>
      </c>
      <c r="M116" s="29">
        <f>E116+I116</f>
        <v>1024712.98</v>
      </c>
      <c r="N116" s="17">
        <f>M116/M125*100</f>
        <v>7.111561044223745</v>
      </c>
    </row>
    <row r="117" spans="1:14" ht="12">
      <c r="A117" s="51"/>
      <c r="B117" s="30" t="s">
        <v>6</v>
      </c>
      <c r="C117" s="18">
        <v>24307</v>
      </c>
      <c r="D117" s="19">
        <f>C117/C125*100</f>
        <v>50.66702797348563</v>
      </c>
      <c r="E117" s="31">
        <v>3684505.37</v>
      </c>
      <c r="F117" s="19">
        <f>E117/E125*100</f>
        <v>33.16086501626091</v>
      </c>
      <c r="G117" s="18">
        <v>435</v>
      </c>
      <c r="H117" s="19">
        <f>G117/G125*100</f>
        <v>24.701873935264054</v>
      </c>
      <c r="I117" s="31">
        <v>165575.26</v>
      </c>
      <c r="J117" s="19">
        <f>I117/I125*100</f>
        <v>5.020308012263473</v>
      </c>
      <c r="K117" s="18">
        <f aca="true" t="shared" si="34" ref="K117:K124">C117+G117</f>
        <v>24742</v>
      </c>
      <c r="L117" s="19">
        <f>K117/K125*100</f>
        <v>49.74766261184277</v>
      </c>
      <c r="M117" s="31">
        <f aca="true" t="shared" si="35" ref="M117:M124">E117+I117</f>
        <v>3850080.63</v>
      </c>
      <c r="N117" s="19">
        <f>M117/M125*100</f>
        <v>26.719758566372814</v>
      </c>
    </row>
    <row r="118" spans="1:14" ht="12">
      <c r="A118" s="51"/>
      <c r="B118" s="30" t="s">
        <v>7</v>
      </c>
      <c r="C118" s="18">
        <v>6498</v>
      </c>
      <c r="D118" s="19">
        <f>C118/C125*100</f>
        <v>13.544836786592738</v>
      </c>
      <c r="E118" s="31">
        <v>1797416.62</v>
      </c>
      <c r="F118" s="19">
        <f>E118/E125*100</f>
        <v>16.176904069433863</v>
      </c>
      <c r="G118" s="18">
        <v>260</v>
      </c>
      <c r="H118" s="19">
        <f>G118/G125*100</f>
        <v>14.764338444065872</v>
      </c>
      <c r="I118" s="31">
        <v>125097.72</v>
      </c>
      <c r="J118" s="19">
        <f>I118/I125*100</f>
        <v>3.793012833148458</v>
      </c>
      <c r="K118" s="18">
        <f t="shared" si="34"/>
        <v>6758</v>
      </c>
      <c r="L118" s="19">
        <f>K118/K125*100</f>
        <v>13.58801648738313</v>
      </c>
      <c r="M118" s="31">
        <f t="shared" si="35"/>
        <v>1922514.34</v>
      </c>
      <c r="N118" s="19">
        <f>M118/M125*100</f>
        <v>13.342348886129582</v>
      </c>
    </row>
    <row r="119" spans="1:14" ht="12">
      <c r="A119" s="51"/>
      <c r="B119" s="30" t="s">
        <v>8</v>
      </c>
      <c r="C119" s="18">
        <v>2726</v>
      </c>
      <c r="D119" s="19">
        <f>C119/C125*100</f>
        <v>5.682244549130779</v>
      </c>
      <c r="E119" s="31">
        <v>1451142.14</v>
      </c>
      <c r="F119" s="19">
        <f>E119/E125*100</f>
        <v>13.060403986858073</v>
      </c>
      <c r="G119" s="18">
        <v>222</v>
      </c>
      <c r="H119" s="19">
        <f>G119/G125*100</f>
        <v>12.60647359454855</v>
      </c>
      <c r="I119" s="31">
        <v>182614.63</v>
      </c>
      <c r="J119" s="19">
        <f>I119/I125*100</f>
        <v>5.53694851601338</v>
      </c>
      <c r="K119" s="18">
        <f t="shared" si="34"/>
        <v>2948</v>
      </c>
      <c r="L119" s="19">
        <f>K119/K125*100</f>
        <v>5.927415301095808</v>
      </c>
      <c r="M119" s="31">
        <f t="shared" si="35"/>
        <v>1633756.77</v>
      </c>
      <c r="N119" s="19">
        <f>M119/M125*100</f>
        <v>11.338356425687916</v>
      </c>
    </row>
    <row r="120" spans="1:14" ht="12">
      <c r="A120" s="51"/>
      <c r="B120" s="30" t="s">
        <v>9</v>
      </c>
      <c r="C120" s="18">
        <v>1330</v>
      </c>
      <c r="D120" s="19">
        <f>C120/C125*100</f>
        <v>2.7723350147996833</v>
      </c>
      <c r="E120" s="31">
        <v>1548608.59</v>
      </c>
      <c r="F120" s="19">
        <f>E120/E125*100</f>
        <v>13.937610414179455</v>
      </c>
      <c r="G120" s="18">
        <v>197</v>
      </c>
      <c r="H120" s="19">
        <f>G120/G125*100</f>
        <v>11.186825667234526</v>
      </c>
      <c r="I120" s="31">
        <v>342477.1</v>
      </c>
      <c r="J120" s="19">
        <f>I120/I125*100</f>
        <v>10.384042453847021</v>
      </c>
      <c r="K120" s="18">
        <f t="shared" si="34"/>
        <v>1527</v>
      </c>
      <c r="L120" s="19">
        <f>K120/K125*100</f>
        <v>3.0702724439529505</v>
      </c>
      <c r="M120" s="31">
        <f t="shared" si="35"/>
        <v>1891085.69</v>
      </c>
      <c r="N120" s="19">
        <f>M120/M125*100</f>
        <v>13.124232430717313</v>
      </c>
    </row>
    <row r="121" spans="1:14" ht="12">
      <c r="A121" s="51"/>
      <c r="B121" s="30" t="s">
        <v>10</v>
      </c>
      <c r="C121" s="18">
        <v>449</v>
      </c>
      <c r="D121" s="19">
        <f>C121/C125*100</f>
        <v>0.9359236252970358</v>
      </c>
      <c r="E121" s="31">
        <v>799635.16</v>
      </c>
      <c r="F121" s="19">
        <f>E121/E125*100</f>
        <v>7.196785169298367</v>
      </c>
      <c r="G121" s="18">
        <v>79</v>
      </c>
      <c r="H121" s="19">
        <f>G121/G125*100</f>
        <v>4.486087450312323</v>
      </c>
      <c r="I121" s="31">
        <v>318216.4</v>
      </c>
      <c r="J121" s="19">
        <f>I121/I125*100</f>
        <v>9.648448340371855</v>
      </c>
      <c r="K121" s="18">
        <f t="shared" si="34"/>
        <v>528</v>
      </c>
      <c r="L121" s="19">
        <f>K121/K125*100</f>
        <v>1.0616266210917864</v>
      </c>
      <c r="M121" s="31">
        <f t="shared" si="35"/>
        <v>1117851.56</v>
      </c>
      <c r="N121" s="19">
        <f>M121/M125*100</f>
        <v>7.757947603357911</v>
      </c>
    </row>
    <row r="122" spans="1:14" ht="12">
      <c r="A122" s="51"/>
      <c r="B122" s="30" t="s">
        <v>11</v>
      </c>
      <c r="C122" s="18">
        <v>120</v>
      </c>
      <c r="D122" s="19">
        <f>C122/C125*100</f>
        <v>0.2501354900571143</v>
      </c>
      <c r="E122" s="31">
        <v>379156.75</v>
      </c>
      <c r="F122" s="19">
        <f>E122/E125*100</f>
        <v>3.4124433388338855</v>
      </c>
      <c r="G122" s="18">
        <v>51</v>
      </c>
      <c r="H122" s="19">
        <f>G122/G125*100</f>
        <v>2.8960817717206133</v>
      </c>
      <c r="I122" s="31">
        <v>442021.14</v>
      </c>
      <c r="J122" s="19">
        <f>I122/I125*100</f>
        <v>13.40225750351734</v>
      </c>
      <c r="K122" s="18">
        <f t="shared" si="34"/>
        <v>171</v>
      </c>
      <c r="L122" s="19">
        <f>K122/K125*100</f>
        <v>0.3438222579672263</v>
      </c>
      <c r="M122" s="31">
        <f t="shared" si="35"/>
        <v>821177.89</v>
      </c>
      <c r="N122" s="19">
        <f>M122/M125*100</f>
        <v>5.699016999766951</v>
      </c>
    </row>
    <row r="123" spans="1:14" ht="12">
      <c r="A123" s="51"/>
      <c r="B123" s="30" t="s">
        <v>12</v>
      </c>
      <c r="C123" s="18">
        <v>24</v>
      </c>
      <c r="D123" s="19">
        <f>C123/C125*100</f>
        <v>0.050027098011422855</v>
      </c>
      <c r="E123" s="31">
        <v>183966.42</v>
      </c>
      <c r="F123" s="19">
        <f>E123/E125*100</f>
        <v>1.6557135920648045</v>
      </c>
      <c r="G123" s="18">
        <v>18</v>
      </c>
      <c r="H123" s="19">
        <f>G123/G125*100</f>
        <v>1.0221465076660987</v>
      </c>
      <c r="I123" s="31">
        <v>312500.39</v>
      </c>
      <c r="J123" s="19">
        <f>I123/I125*100</f>
        <v>9.475136634255989</v>
      </c>
      <c r="K123" s="18">
        <f t="shared" si="34"/>
        <v>42</v>
      </c>
      <c r="L123" s="19">
        <f>K123/K125*100</f>
        <v>0.0844475721323012</v>
      </c>
      <c r="M123" s="31">
        <f t="shared" si="35"/>
        <v>496466.81000000006</v>
      </c>
      <c r="N123" s="19">
        <f>M123/M125*100</f>
        <v>3.44550532164239</v>
      </c>
    </row>
    <row r="124" spans="1:14" ht="12">
      <c r="A124" s="51"/>
      <c r="B124" s="32" t="s">
        <v>13</v>
      </c>
      <c r="C124" s="20">
        <v>17</v>
      </c>
      <c r="D124" s="21">
        <f>C124/C125*100</f>
        <v>0.03543586109142452</v>
      </c>
      <c r="E124" s="33">
        <v>313296.5</v>
      </c>
      <c r="F124" s="21">
        <f>E124/E125*100</f>
        <v>2.819695428091338</v>
      </c>
      <c r="G124" s="20">
        <v>16</v>
      </c>
      <c r="H124" s="21">
        <f>G124/G125*100</f>
        <v>0.9085746734809768</v>
      </c>
      <c r="I124" s="33">
        <v>1338171.42</v>
      </c>
      <c r="J124" s="21">
        <f>I124/I125*100</f>
        <v>40.573891906363244</v>
      </c>
      <c r="K124" s="18">
        <f t="shared" si="34"/>
        <v>33</v>
      </c>
      <c r="L124" s="21">
        <f>K124/K125*100</f>
        <v>0.06635166381823665</v>
      </c>
      <c r="M124" s="33">
        <f t="shared" si="35"/>
        <v>1651467.92</v>
      </c>
      <c r="N124" s="21">
        <f>M124/M125*100</f>
        <v>11.461272722101379</v>
      </c>
    </row>
    <row r="125" spans="1:14" ht="12">
      <c r="A125" s="52"/>
      <c r="B125" s="4" t="s">
        <v>14</v>
      </c>
      <c r="C125" s="23">
        <f aca="true" t="shared" si="36" ref="C125:N125">SUM(C116:C124)</f>
        <v>47974</v>
      </c>
      <c r="D125" s="22">
        <f t="shared" si="36"/>
        <v>99.99999999999999</v>
      </c>
      <c r="E125" s="36">
        <f t="shared" si="36"/>
        <v>11111005</v>
      </c>
      <c r="F125" s="22">
        <f t="shared" si="36"/>
        <v>100</v>
      </c>
      <c r="G125" s="23">
        <f t="shared" si="36"/>
        <v>1761</v>
      </c>
      <c r="H125" s="22">
        <f t="shared" si="36"/>
        <v>99.99999999999999</v>
      </c>
      <c r="I125" s="36">
        <f t="shared" si="36"/>
        <v>3298109.5900000003</v>
      </c>
      <c r="J125" s="22">
        <f t="shared" si="36"/>
        <v>100</v>
      </c>
      <c r="K125" s="23">
        <f t="shared" si="36"/>
        <v>49735</v>
      </c>
      <c r="L125" s="22">
        <f t="shared" si="36"/>
        <v>100.00000000000001</v>
      </c>
      <c r="M125" s="36">
        <f t="shared" si="36"/>
        <v>14409114.59</v>
      </c>
      <c r="N125" s="22">
        <f t="shared" si="36"/>
        <v>100</v>
      </c>
    </row>
    <row r="126" spans="1:14" ht="12" customHeight="1">
      <c r="A126" s="50" t="s">
        <v>58</v>
      </c>
      <c r="B126" s="28" t="s">
        <v>4</v>
      </c>
      <c r="C126" s="16">
        <v>7613</v>
      </c>
      <c r="D126" s="17">
        <f>C126/C135*100</f>
        <v>22.80365433577954</v>
      </c>
      <c r="E126" s="29">
        <v>558380.21</v>
      </c>
      <c r="F126" s="17">
        <f>E126/E135*100</f>
        <v>6.5421453036334</v>
      </c>
      <c r="G126" s="16">
        <v>171</v>
      </c>
      <c r="H126" s="17">
        <f>G126/G135*100</f>
        <v>19.042316258351892</v>
      </c>
      <c r="I126" s="29">
        <v>9631.6</v>
      </c>
      <c r="J126" s="17">
        <f>I126/I135*100</f>
        <v>0.6969578537900865</v>
      </c>
      <c r="K126" s="16">
        <f>C126+G126</f>
        <v>7784</v>
      </c>
      <c r="L126" s="17">
        <f>K126/K135*100</f>
        <v>22.70513082285681</v>
      </c>
      <c r="M126" s="29">
        <f>E126+I126</f>
        <v>568011.8099999999</v>
      </c>
      <c r="N126" s="17">
        <f>M126/M135*100</f>
        <v>5.727615704950609</v>
      </c>
    </row>
    <row r="127" spans="1:14" ht="12">
      <c r="A127" s="51"/>
      <c r="B127" s="30" t="s">
        <v>6</v>
      </c>
      <c r="C127" s="18">
        <v>19035</v>
      </c>
      <c r="D127" s="19">
        <f>C127/C135*100</f>
        <v>57.01662423243972</v>
      </c>
      <c r="E127" s="31">
        <v>2444523.8</v>
      </c>
      <c r="F127" s="19">
        <f>E127/E135*100</f>
        <v>28.640753399534113</v>
      </c>
      <c r="G127" s="18">
        <v>210</v>
      </c>
      <c r="H127" s="19">
        <f>G127/G135*100</f>
        <v>23.385300668151448</v>
      </c>
      <c r="I127" s="31">
        <v>30416.62</v>
      </c>
      <c r="J127" s="19">
        <f>I127/I135*100</f>
        <v>2.200994870504238</v>
      </c>
      <c r="K127" s="18">
        <f aca="true" t="shared" si="37" ref="K127:K134">C127+G127</f>
        <v>19245</v>
      </c>
      <c r="L127" s="19">
        <f>K127/K135*100</f>
        <v>56.135694075781</v>
      </c>
      <c r="M127" s="31">
        <f aca="true" t="shared" si="38" ref="M127:M134">E127+I127</f>
        <v>2474940.42</v>
      </c>
      <c r="N127" s="19">
        <f>M127/M135*100</f>
        <v>24.956360710896234</v>
      </c>
    </row>
    <row r="128" spans="1:14" ht="12">
      <c r="A128" s="51"/>
      <c r="B128" s="30" t="s">
        <v>7</v>
      </c>
      <c r="C128" s="18">
        <v>3153</v>
      </c>
      <c r="D128" s="19">
        <f>C128/C135*100</f>
        <v>9.44436124007788</v>
      </c>
      <c r="E128" s="31">
        <v>744207.96</v>
      </c>
      <c r="F128" s="19">
        <f>E128/E135*100</f>
        <v>8.719357389905694</v>
      </c>
      <c r="G128" s="18">
        <v>108</v>
      </c>
      <c r="H128" s="19">
        <f>G128/G135*100</f>
        <v>12.026726057906458</v>
      </c>
      <c r="I128" s="31">
        <v>27101.27</v>
      </c>
      <c r="J128" s="19">
        <f>I128/I135*100</f>
        <v>1.9610908856457554</v>
      </c>
      <c r="K128" s="18">
        <f t="shared" si="37"/>
        <v>3261</v>
      </c>
      <c r="L128" s="19">
        <f>K128/K135*100</f>
        <v>9.51200303357349</v>
      </c>
      <c r="M128" s="31">
        <f t="shared" si="38"/>
        <v>771309.23</v>
      </c>
      <c r="N128" s="19">
        <f>M128/M135*100</f>
        <v>7.7775897989187275</v>
      </c>
    </row>
    <row r="129" spans="1:14" ht="12">
      <c r="A129" s="51"/>
      <c r="B129" s="30" t="s">
        <v>8</v>
      </c>
      <c r="C129" s="18">
        <v>1442</v>
      </c>
      <c r="D129" s="19">
        <f>C129/C135*100</f>
        <v>4.319305077130448</v>
      </c>
      <c r="E129" s="31">
        <v>544359.5</v>
      </c>
      <c r="F129" s="19">
        <f>E129/E135*100</f>
        <v>6.3778745783508795</v>
      </c>
      <c r="G129" s="18">
        <v>112</v>
      </c>
      <c r="H129" s="19">
        <f>G129/G135*100</f>
        <v>12.47216035634744</v>
      </c>
      <c r="I129" s="31">
        <v>44619.67</v>
      </c>
      <c r="J129" s="19">
        <f>I129/I135*100</f>
        <v>3.2287500975976893</v>
      </c>
      <c r="K129" s="18">
        <f t="shared" si="37"/>
        <v>1554</v>
      </c>
      <c r="L129" s="19">
        <f>K129/K135*100</f>
        <v>4.53285885132573</v>
      </c>
      <c r="M129" s="31">
        <f t="shared" si="38"/>
        <v>588979.17</v>
      </c>
      <c r="N129" s="19">
        <f>M129/M135*100</f>
        <v>5.9390426124780324</v>
      </c>
    </row>
    <row r="130" spans="1:14" ht="12">
      <c r="A130" s="51"/>
      <c r="B130" s="30" t="s">
        <v>9</v>
      </c>
      <c r="C130" s="18">
        <v>908</v>
      </c>
      <c r="D130" s="19">
        <f>C130/C135*100</f>
        <v>2.719784334281863</v>
      </c>
      <c r="E130" s="31">
        <v>642166.82</v>
      </c>
      <c r="F130" s="19">
        <f>E130/E135*100</f>
        <v>7.523813649506302</v>
      </c>
      <c r="G130" s="18">
        <v>124</v>
      </c>
      <c r="H130" s="19">
        <f>G130/G135*100</f>
        <v>13.808463251670378</v>
      </c>
      <c r="I130" s="31">
        <v>88820.69</v>
      </c>
      <c r="J130" s="19">
        <f>I130/I135*100</f>
        <v>6.427206017126395</v>
      </c>
      <c r="K130" s="18">
        <f t="shared" si="37"/>
        <v>1032</v>
      </c>
      <c r="L130" s="19">
        <f>K130/K135*100</f>
        <v>3.0102383105329173</v>
      </c>
      <c r="M130" s="31">
        <f t="shared" si="38"/>
        <v>730987.51</v>
      </c>
      <c r="N130" s="19">
        <f>M130/M135*100</f>
        <v>7.371000864222772</v>
      </c>
    </row>
    <row r="131" spans="1:14" ht="12">
      <c r="A131" s="51"/>
      <c r="B131" s="30" t="s">
        <v>10</v>
      </c>
      <c r="C131" s="18">
        <v>602</v>
      </c>
      <c r="D131" s="19">
        <f>C131/C135*100</f>
        <v>1.8032050322000899</v>
      </c>
      <c r="E131" s="31">
        <v>839771.8</v>
      </c>
      <c r="F131" s="19">
        <f>E131/E135*100</f>
        <v>9.839011195425009</v>
      </c>
      <c r="G131" s="18">
        <v>77</v>
      </c>
      <c r="H131" s="19">
        <f>G131/G135*100</f>
        <v>8.574610244988865</v>
      </c>
      <c r="I131" s="31">
        <v>100930.18</v>
      </c>
      <c r="J131" s="19">
        <f>I131/I135*100</f>
        <v>7.303467921783204</v>
      </c>
      <c r="K131" s="18">
        <f t="shared" si="37"/>
        <v>679</v>
      </c>
      <c r="L131" s="19">
        <f>K131/K135*100</f>
        <v>1.980573462065747</v>
      </c>
      <c r="M131" s="31">
        <f t="shared" si="38"/>
        <v>940701.98</v>
      </c>
      <c r="N131" s="19">
        <f>M131/M135*100</f>
        <v>9.485682057079297</v>
      </c>
    </row>
    <row r="132" spans="1:14" ht="12">
      <c r="A132" s="51"/>
      <c r="B132" s="30" t="s">
        <v>11</v>
      </c>
      <c r="C132" s="18">
        <v>476</v>
      </c>
      <c r="D132" s="19">
        <f>C132/C135*100</f>
        <v>1.4257900254605362</v>
      </c>
      <c r="E132" s="31">
        <v>1470861.84</v>
      </c>
      <c r="F132" s="19">
        <f>E132/E135*100</f>
        <v>17.233046061660357</v>
      </c>
      <c r="G132" s="18">
        <v>61</v>
      </c>
      <c r="H132" s="19">
        <f>G132/G135*100</f>
        <v>6.7928730512249444</v>
      </c>
      <c r="I132" s="31">
        <v>182137.13</v>
      </c>
      <c r="J132" s="19">
        <f>I132/I135*100</f>
        <v>13.17973163547967</v>
      </c>
      <c r="K132" s="18">
        <f t="shared" si="37"/>
        <v>537</v>
      </c>
      <c r="L132" s="19">
        <f>K132/K135*100</f>
        <v>1.566374004608698</v>
      </c>
      <c r="M132" s="31">
        <f t="shared" si="38"/>
        <v>1652998.9700000002</v>
      </c>
      <c r="N132" s="19">
        <f>M132/M135*100</f>
        <v>16.668214804968905</v>
      </c>
    </row>
    <row r="133" spans="1:14" ht="12">
      <c r="A133" s="51"/>
      <c r="B133" s="30" t="s">
        <v>12</v>
      </c>
      <c r="C133" s="18">
        <v>125</v>
      </c>
      <c r="D133" s="19">
        <f>C133/C135*100</f>
        <v>0.37441964954320806</v>
      </c>
      <c r="E133" s="31">
        <v>850273.63</v>
      </c>
      <c r="F133" s="19">
        <f>E133/E135*100</f>
        <v>9.962053696902732</v>
      </c>
      <c r="G133" s="18">
        <v>15</v>
      </c>
      <c r="H133" s="19">
        <f>G133/G135*100</f>
        <v>1.670378619153675</v>
      </c>
      <c r="I133" s="31">
        <v>98267.82</v>
      </c>
      <c r="J133" s="19">
        <f>I133/I135*100</f>
        <v>7.110815329107369</v>
      </c>
      <c r="K133" s="18">
        <f t="shared" si="37"/>
        <v>140</v>
      </c>
      <c r="L133" s="19">
        <f>K133/K135*100</f>
        <v>0.4083656622815973</v>
      </c>
      <c r="M133" s="31">
        <f t="shared" si="38"/>
        <v>948541.45</v>
      </c>
      <c r="N133" s="19">
        <f>M133/M135*100</f>
        <v>9.564732299873526</v>
      </c>
    </row>
    <row r="134" spans="1:14" ht="12">
      <c r="A134" s="51"/>
      <c r="B134" s="32" t="s">
        <v>13</v>
      </c>
      <c r="C134" s="20">
        <v>31</v>
      </c>
      <c r="D134" s="21">
        <f>C134/C135*100</f>
        <v>0.09285607308671559</v>
      </c>
      <c r="E134" s="33">
        <v>440578.38</v>
      </c>
      <c r="F134" s="21">
        <f>E134/E135*100</f>
        <v>5.16194472508152</v>
      </c>
      <c r="G134" s="20">
        <v>20</v>
      </c>
      <c r="H134" s="21">
        <f>G134/G135*100</f>
        <v>2.2271714922048997</v>
      </c>
      <c r="I134" s="33">
        <v>800023.72</v>
      </c>
      <c r="J134" s="21">
        <f>I134/I135*100</f>
        <v>57.890985388965596</v>
      </c>
      <c r="K134" s="18">
        <f t="shared" si="37"/>
        <v>51</v>
      </c>
      <c r="L134" s="21">
        <f>K134/K135*100</f>
        <v>0.14876177697401044</v>
      </c>
      <c r="M134" s="33">
        <f t="shared" si="38"/>
        <v>1240602.1</v>
      </c>
      <c r="N134" s="21">
        <f>M134/M135*100</f>
        <v>12.509761146611911</v>
      </c>
    </row>
    <row r="135" spans="1:14" ht="12">
      <c r="A135" s="52"/>
      <c r="B135" s="34" t="s">
        <v>14</v>
      </c>
      <c r="C135" s="23">
        <f aca="true" t="shared" si="39" ref="C135:N135">SUM(C126:C134)</f>
        <v>33385</v>
      </c>
      <c r="D135" s="22">
        <f t="shared" si="39"/>
        <v>100.00000000000004</v>
      </c>
      <c r="E135" s="36">
        <f t="shared" si="39"/>
        <v>8535123.94</v>
      </c>
      <c r="F135" s="22">
        <f t="shared" si="39"/>
        <v>100</v>
      </c>
      <c r="G135" s="23">
        <f t="shared" si="39"/>
        <v>898</v>
      </c>
      <c r="H135" s="22">
        <f t="shared" si="39"/>
        <v>100</v>
      </c>
      <c r="I135" s="36">
        <f t="shared" si="39"/>
        <v>1381948.7</v>
      </c>
      <c r="J135" s="22">
        <f t="shared" si="39"/>
        <v>100</v>
      </c>
      <c r="K135" s="23">
        <f t="shared" si="39"/>
        <v>34283</v>
      </c>
      <c r="L135" s="22">
        <f t="shared" si="39"/>
        <v>100</v>
      </c>
      <c r="M135" s="36">
        <f>SUM(M126:M134)</f>
        <v>9917072.639999999</v>
      </c>
      <c r="N135" s="22">
        <f t="shared" si="39"/>
        <v>100</v>
      </c>
    </row>
    <row r="136" spans="1:14" ht="12" customHeight="1">
      <c r="A136" s="50" t="s">
        <v>59</v>
      </c>
      <c r="B136" s="28" t="s">
        <v>4</v>
      </c>
      <c r="C136" s="16">
        <v>6073</v>
      </c>
      <c r="D136" s="17">
        <f>C136/C145*100</f>
        <v>22.355972759064972</v>
      </c>
      <c r="E136" s="29">
        <v>445523.53</v>
      </c>
      <c r="F136" s="17">
        <f>E136/E145*100</f>
        <v>6.653926799798114</v>
      </c>
      <c r="G136" s="16">
        <v>152</v>
      </c>
      <c r="H136" s="17">
        <f>G136/G145*100</f>
        <v>15.109343936381709</v>
      </c>
      <c r="I136" s="29">
        <v>9025.44</v>
      </c>
      <c r="J136" s="17">
        <f>I136/I145*100</f>
        <v>0.6648419921104156</v>
      </c>
      <c r="K136" s="16">
        <f>C136+G136</f>
        <v>6225</v>
      </c>
      <c r="L136" s="17">
        <f>K136/K145*100</f>
        <v>22.09719214795357</v>
      </c>
      <c r="M136" s="29">
        <f>E136+I136</f>
        <v>454548.97000000003</v>
      </c>
      <c r="N136" s="17">
        <f>M136/M145*100</f>
        <v>5.644341519965423</v>
      </c>
    </row>
    <row r="137" spans="1:14" ht="12">
      <c r="A137" s="51"/>
      <c r="B137" s="30" t="s">
        <v>6</v>
      </c>
      <c r="C137" s="18">
        <v>15668</v>
      </c>
      <c r="D137" s="19">
        <f>C137/C145*100</f>
        <v>57.677158107859384</v>
      </c>
      <c r="E137" s="31">
        <v>2083724.64</v>
      </c>
      <c r="F137" s="19">
        <f>E137/E145*100</f>
        <v>31.120581275461877</v>
      </c>
      <c r="G137" s="18">
        <v>218</v>
      </c>
      <c r="H137" s="19">
        <f>G137/G145*100</f>
        <v>21.669980119284293</v>
      </c>
      <c r="I137" s="31">
        <v>31877.45</v>
      </c>
      <c r="J137" s="19">
        <f>I137/I145*100</f>
        <v>2.348192150343935</v>
      </c>
      <c r="K137" s="18">
        <f aca="true" t="shared" si="40" ref="K137:K144">C137+G137</f>
        <v>15886</v>
      </c>
      <c r="L137" s="19">
        <f>K137/K145*100</f>
        <v>56.391324411628986</v>
      </c>
      <c r="M137" s="31">
        <f aca="true" t="shared" si="41" ref="M137:M144">E137+I137</f>
        <v>2115602.09</v>
      </c>
      <c r="N137" s="19">
        <f>M137/M145*100</f>
        <v>26.270394400657477</v>
      </c>
    </row>
    <row r="138" spans="1:14" ht="12">
      <c r="A138" s="51"/>
      <c r="B138" s="30" t="s">
        <v>7</v>
      </c>
      <c r="C138" s="18">
        <v>2660</v>
      </c>
      <c r="D138" s="19">
        <f>C138/C145*100</f>
        <v>9.792011779863795</v>
      </c>
      <c r="E138" s="31">
        <v>641388.08</v>
      </c>
      <c r="F138" s="19">
        <f>E138/E145*100</f>
        <v>9.579178308681152</v>
      </c>
      <c r="G138" s="18">
        <v>129</v>
      </c>
      <c r="H138" s="19">
        <f>G138/G145*100</f>
        <v>12.823061630218687</v>
      </c>
      <c r="I138" s="31">
        <v>31708.83</v>
      </c>
      <c r="J138" s="19">
        <f>I138/I145*100</f>
        <v>2.335771076500482</v>
      </c>
      <c r="K138" s="18">
        <f t="shared" si="40"/>
        <v>2789</v>
      </c>
      <c r="L138" s="19">
        <f>K138/K145*100</f>
        <v>9.900252032231728</v>
      </c>
      <c r="M138" s="31">
        <f t="shared" si="41"/>
        <v>673096.9099999999</v>
      </c>
      <c r="N138" s="19">
        <f>M138/M145*100</f>
        <v>8.358150797423276</v>
      </c>
    </row>
    <row r="139" spans="1:14" ht="12">
      <c r="A139" s="51"/>
      <c r="B139" s="30" t="s">
        <v>8</v>
      </c>
      <c r="C139" s="18">
        <v>1366</v>
      </c>
      <c r="D139" s="19">
        <f>C139/C145*100</f>
        <v>5.028529357629302</v>
      </c>
      <c r="E139" s="31">
        <v>509374.86</v>
      </c>
      <c r="F139" s="19">
        <f>E139/E145*100</f>
        <v>7.607551125520604</v>
      </c>
      <c r="G139" s="18">
        <v>142</v>
      </c>
      <c r="H139" s="19">
        <f>G139/G145*100</f>
        <v>14.115308151093439</v>
      </c>
      <c r="I139" s="31">
        <v>56452.65</v>
      </c>
      <c r="J139" s="19">
        <f>I139/I145*100</f>
        <v>4.158477845502497</v>
      </c>
      <c r="K139" s="18">
        <f t="shared" si="40"/>
        <v>1508</v>
      </c>
      <c r="L139" s="19">
        <f>K139/K145*100</f>
        <v>5.35302261190586</v>
      </c>
      <c r="M139" s="31">
        <f t="shared" si="41"/>
        <v>565827.51</v>
      </c>
      <c r="N139" s="19">
        <f>M139/M145*100</f>
        <v>7.026137817079754</v>
      </c>
    </row>
    <row r="140" spans="1:14" ht="12">
      <c r="A140" s="51"/>
      <c r="B140" s="30" t="s">
        <v>9</v>
      </c>
      <c r="C140" s="18">
        <v>621</v>
      </c>
      <c r="D140" s="19">
        <f>C140/C145*100</f>
        <v>2.286029817780232</v>
      </c>
      <c r="E140" s="31">
        <v>425964.97</v>
      </c>
      <c r="F140" s="19">
        <f>E140/E145*100</f>
        <v>6.361818262793436</v>
      </c>
      <c r="G140" s="18">
        <v>158</v>
      </c>
      <c r="H140" s="19">
        <f>G140/G145*100</f>
        <v>15.705765407554672</v>
      </c>
      <c r="I140" s="31">
        <v>110835.43</v>
      </c>
      <c r="J140" s="19">
        <f>I140/I145*100</f>
        <v>8.164482626621474</v>
      </c>
      <c r="K140" s="18">
        <f t="shared" si="40"/>
        <v>779</v>
      </c>
      <c r="L140" s="19">
        <f>K140/K145*100</f>
        <v>2.7652550495190087</v>
      </c>
      <c r="M140" s="31">
        <f t="shared" si="41"/>
        <v>536800.3999999999</v>
      </c>
      <c r="N140" s="19">
        <f>M140/M145*100</f>
        <v>6.665694975953958</v>
      </c>
    </row>
    <row r="141" spans="1:14" ht="12">
      <c r="A141" s="51"/>
      <c r="B141" s="30" t="s">
        <v>10</v>
      </c>
      <c r="C141" s="18">
        <v>347</v>
      </c>
      <c r="D141" s="19">
        <f>C141/C145*100</f>
        <v>1.2773789803055402</v>
      </c>
      <c r="E141" s="31">
        <v>488169.17</v>
      </c>
      <c r="F141" s="19">
        <f>E141/E145*100</f>
        <v>7.290842580409168</v>
      </c>
      <c r="G141" s="18">
        <v>109</v>
      </c>
      <c r="H141" s="19">
        <f>G141/G145*100</f>
        <v>10.834990059642147</v>
      </c>
      <c r="I141" s="31">
        <v>149730.13</v>
      </c>
      <c r="J141" s="19">
        <f>I141/I145*100</f>
        <v>11.02958724540316</v>
      </c>
      <c r="K141" s="18">
        <f t="shared" si="40"/>
        <v>456</v>
      </c>
      <c r="L141" s="19">
        <f>K141/K145*100</f>
        <v>1.6186858826452735</v>
      </c>
      <c r="M141" s="31">
        <f t="shared" si="41"/>
        <v>637899.3</v>
      </c>
      <c r="N141" s="19">
        <f>M141/M145*100</f>
        <v>7.921086048323637</v>
      </c>
    </row>
    <row r="142" spans="1:14" ht="12">
      <c r="A142" s="51"/>
      <c r="B142" s="30" t="s">
        <v>11</v>
      </c>
      <c r="C142" s="18">
        <v>302</v>
      </c>
      <c r="D142" s="19">
        <f>C142/C145*100</f>
        <v>1.1117246456837844</v>
      </c>
      <c r="E142" s="31">
        <v>958791.44</v>
      </c>
      <c r="F142" s="19">
        <f>E142/E145*100</f>
        <v>14.319620914372413</v>
      </c>
      <c r="G142" s="18">
        <v>61</v>
      </c>
      <c r="H142" s="19">
        <f>G142/G145*100</f>
        <v>6.063618290258449</v>
      </c>
      <c r="I142" s="31">
        <v>184169.19</v>
      </c>
      <c r="J142" s="19">
        <f>I142/I145*100</f>
        <v>13.566475558528074</v>
      </c>
      <c r="K142" s="18">
        <f t="shared" si="40"/>
        <v>363</v>
      </c>
      <c r="L142" s="19">
        <f>K142/K145*100</f>
        <v>1.2885591565794612</v>
      </c>
      <c r="M142" s="31">
        <f t="shared" si="41"/>
        <v>1142960.63</v>
      </c>
      <c r="N142" s="19">
        <f>M142/M145*100</f>
        <v>14.192662541056547</v>
      </c>
    </row>
    <row r="143" spans="1:14" ht="12">
      <c r="A143" s="51"/>
      <c r="B143" s="30" t="s">
        <v>12</v>
      </c>
      <c r="C143" s="18">
        <v>88</v>
      </c>
      <c r="D143" s="19">
        <f>C143/C145*100</f>
        <v>0.3239462543714338</v>
      </c>
      <c r="E143" s="31">
        <v>603015.02</v>
      </c>
      <c r="F143" s="19">
        <f>E143/E145*100</f>
        <v>9.006073825682778</v>
      </c>
      <c r="G143" s="18">
        <v>17</v>
      </c>
      <c r="H143" s="19">
        <f>G143/G145*100</f>
        <v>1.6898608349900597</v>
      </c>
      <c r="I143" s="31">
        <v>114922.37</v>
      </c>
      <c r="J143" s="19">
        <f>I143/I145*100</f>
        <v>8.465539343106846</v>
      </c>
      <c r="K143" s="18">
        <f t="shared" si="40"/>
        <v>105</v>
      </c>
      <c r="L143" s="19">
        <f>K143/K145*100</f>
        <v>0.3727237229775301</v>
      </c>
      <c r="M143" s="31">
        <f t="shared" si="41"/>
        <v>717937.39</v>
      </c>
      <c r="N143" s="19">
        <f>M143/M145*100</f>
        <v>8.91495545378226</v>
      </c>
    </row>
    <row r="144" spans="1:14" ht="12">
      <c r="A144" s="51"/>
      <c r="B144" s="32" t="s">
        <v>13</v>
      </c>
      <c r="C144" s="20">
        <v>40</v>
      </c>
      <c r="D144" s="21">
        <f>C144/C145*100</f>
        <v>0.14724829744156084</v>
      </c>
      <c r="E144" s="33">
        <v>539696.49</v>
      </c>
      <c r="F144" s="21">
        <f>E144/E145*100</f>
        <v>8.060406907280464</v>
      </c>
      <c r="G144" s="20">
        <v>20</v>
      </c>
      <c r="H144" s="21">
        <f>G144/G145*100</f>
        <v>1.9880715705765408</v>
      </c>
      <c r="I144" s="33">
        <v>668810.09</v>
      </c>
      <c r="J144" s="21">
        <f>I144/I145*100</f>
        <v>49.26663216188311</v>
      </c>
      <c r="K144" s="18">
        <f t="shared" si="40"/>
        <v>60</v>
      </c>
      <c r="L144" s="21">
        <f>K144/K145*100</f>
        <v>0.2129849845585886</v>
      </c>
      <c r="M144" s="33">
        <f t="shared" si="41"/>
        <v>1208506.58</v>
      </c>
      <c r="N144" s="21">
        <f>M144/M145*100</f>
        <v>15.006576445757682</v>
      </c>
    </row>
    <row r="145" spans="1:14" ht="12">
      <c r="A145" s="52"/>
      <c r="B145" s="34" t="s">
        <v>14</v>
      </c>
      <c r="C145" s="16">
        <f aca="true" t="shared" si="42" ref="C145:N145">SUM(C136:C144)</f>
        <v>27165</v>
      </c>
      <c r="D145" s="22">
        <f t="shared" si="42"/>
        <v>100</v>
      </c>
      <c r="E145" s="35">
        <f t="shared" si="42"/>
        <v>6695648.199999999</v>
      </c>
      <c r="F145" s="22">
        <f t="shared" si="42"/>
        <v>99.99999999999999</v>
      </c>
      <c r="G145" s="23">
        <f t="shared" si="42"/>
        <v>1006</v>
      </c>
      <c r="H145" s="22">
        <f t="shared" si="42"/>
        <v>100</v>
      </c>
      <c r="I145" s="35">
        <f t="shared" si="42"/>
        <v>1357531.58</v>
      </c>
      <c r="J145" s="22">
        <f t="shared" si="42"/>
        <v>100</v>
      </c>
      <c r="K145" s="23">
        <f t="shared" si="42"/>
        <v>28171</v>
      </c>
      <c r="L145" s="22">
        <f t="shared" si="42"/>
        <v>100.00000000000003</v>
      </c>
      <c r="M145" s="35">
        <f t="shared" si="42"/>
        <v>8053179.779999998</v>
      </c>
      <c r="N145" s="22">
        <f t="shared" si="42"/>
        <v>100.00000000000001</v>
      </c>
    </row>
    <row r="146" spans="1:14" ht="12" customHeight="1">
      <c r="A146" s="50" t="s">
        <v>60</v>
      </c>
      <c r="B146" s="28" t="s">
        <v>4</v>
      </c>
      <c r="C146" s="16">
        <v>2823</v>
      </c>
      <c r="D146" s="17">
        <f>C146/C155*100</f>
        <v>21.031066080607914</v>
      </c>
      <c r="E146" s="29">
        <v>201697.8</v>
      </c>
      <c r="F146" s="17">
        <f>E146/E155*100</f>
        <v>5.124095866350334</v>
      </c>
      <c r="G146" s="16">
        <v>108</v>
      </c>
      <c r="H146" s="17">
        <f>G146/G155*100</f>
        <v>16.95447409733124</v>
      </c>
      <c r="I146" s="29">
        <v>5746.64</v>
      </c>
      <c r="J146" s="17">
        <f>I146/I155*100</f>
        <v>0.6869413567436065</v>
      </c>
      <c r="K146" s="16">
        <f>C146+G146</f>
        <v>2931</v>
      </c>
      <c r="L146" s="17">
        <f>K146/K155*100</f>
        <v>20.846372688477953</v>
      </c>
      <c r="M146" s="29">
        <f>E146+I146</f>
        <v>207444.44</v>
      </c>
      <c r="N146" s="17">
        <f>M146/M155*100</f>
        <v>4.346374205020671</v>
      </c>
    </row>
    <row r="147" spans="1:14" ht="12">
      <c r="A147" s="51"/>
      <c r="B147" s="30" t="s">
        <v>6</v>
      </c>
      <c r="C147" s="18">
        <v>6694</v>
      </c>
      <c r="D147" s="19">
        <f>C147/C155*100</f>
        <v>49.869626760038734</v>
      </c>
      <c r="E147" s="31">
        <v>889952</v>
      </c>
      <c r="F147" s="19">
        <f>E147/E155*100</f>
        <v>22.60906844026168</v>
      </c>
      <c r="G147" s="18">
        <v>124</v>
      </c>
      <c r="H147" s="19">
        <f>G147/G155*100</f>
        <v>19.46624803767661</v>
      </c>
      <c r="I147" s="31">
        <v>18768.48</v>
      </c>
      <c r="J147" s="19">
        <f>I147/I155*100</f>
        <v>2.2435449436914863</v>
      </c>
      <c r="K147" s="18">
        <f aca="true" t="shared" si="43" ref="K147:K154">C147+G147</f>
        <v>6818</v>
      </c>
      <c r="L147" s="19">
        <f>K147/K155*100</f>
        <v>48.49217638691323</v>
      </c>
      <c r="M147" s="31">
        <f aca="true" t="shared" si="44" ref="M147:M154">E147+I147</f>
        <v>908720.48</v>
      </c>
      <c r="N147" s="19">
        <f>M147/M155*100</f>
        <v>19.03950404188226</v>
      </c>
    </row>
    <row r="148" spans="1:14" ht="12">
      <c r="A148" s="51"/>
      <c r="B148" s="30" t="s">
        <v>7</v>
      </c>
      <c r="C148" s="18">
        <v>1574</v>
      </c>
      <c r="D148" s="19">
        <f>C148/C155*100</f>
        <v>11.726141697087089</v>
      </c>
      <c r="E148" s="31">
        <v>380215.29</v>
      </c>
      <c r="F148" s="19">
        <f>E148/E155*100</f>
        <v>9.659300179834354</v>
      </c>
      <c r="G148" s="18">
        <v>86</v>
      </c>
      <c r="H148" s="19">
        <f>G148/G155*100</f>
        <v>13.500784929356357</v>
      </c>
      <c r="I148" s="31">
        <v>21234.91</v>
      </c>
      <c r="J148" s="19">
        <f>I148/I155*100</f>
        <v>2.538376840332503</v>
      </c>
      <c r="K148" s="18">
        <f t="shared" si="43"/>
        <v>1660</v>
      </c>
      <c r="L148" s="19">
        <f>K148/K155*100</f>
        <v>11.806543385490755</v>
      </c>
      <c r="M148" s="31">
        <f t="shared" si="44"/>
        <v>401450.19999999995</v>
      </c>
      <c r="N148" s="19">
        <f>M148/M155*100</f>
        <v>8.411181296931309</v>
      </c>
    </row>
    <row r="149" spans="1:14" ht="12">
      <c r="A149" s="51"/>
      <c r="B149" s="30" t="s">
        <v>8</v>
      </c>
      <c r="C149" s="18">
        <v>1202</v>
      </c>
      <c r="D149" s="19">
        <f>C149/C155*100</f>
        <v>8.954779110482008</v>
      </c>
      <c r="E149" s="31">
        <v>452016.4</v>
      </c>
      <c r="F149" s="19">
        <f>E149/E155*100</f>
        <v>11.483394299603464</v>
      </c>
      <c r="G149" s="18">
        <v>94</v>
      </c>
      <c r="H149" s="19">
        <f>G149/G155*100</f>
        <v>14.756671899529042</v>
      </c>
      <c r="I149" s="31">
        <v>36338.3</v>
      </c>
      <c r="J149" s="19">
        <f>I149/I155*100</f>
        <v>4.343804571672524</v>
      </c>
      <c r="K149" s="18">
        <f t="shared" si="43"/>
        <v>1296</v>
      </c>
      <c r="L149" s="19">
        <f>K149/K155*100</f>
        <v>9.217638691322902</v>
      </c>
      <c r="M149" s="31">
        <f t="shared" si="44"/>
        <v>488354.7</v>
      </c>
      <c r="N149" s="19">
        <f>M149/M155*100</f>
        <v>10.232003667973014</v>
      </c>
    </row>
    <row r="150" spans="1:14" ht="12">
      <c r="A150" s="51"/>
      <c r="B150" s="30" t="s">
        <v>9</v>
      </c>
      <c r="C150" s="18">
        <v>639</v>
      </c>
      <c r="D150" s="19">
        <f>C150/C155*100</f>
        <v>4.760485733442598</v>
      </c>
      <c r="E150" s="31">
        <v>444541.1</v>
      </c>
      <c r="F150" s="19">
        <f>E150/E155*100</f>
        <v>11.293485664855197</v>
      </c>
      <c r="G150" s="18">
        <v>113</v>
      </c>
      <c r="H150" s="19">
        <f>G150/G155*100</f>
        <v>17.739403453689167</v>
      </c>
      <c r="I150" s="31">
        <v>80634.87</v>
      </c>
      <c r="J150" s="19">
        <f>I150/I155*100</f>
        <v>9.63892413630301</v>
      </c>
      <c r="K150" s="18">
        <f t="shared" si="43"/>
        <v>752</v>
      </c>
      <c r="L150" s="19">
        <f>K150/K155*100</f>
        <v>5.34850640113798</v>
      </c>
      <c r="M150" s="31">
        <f t="shared" si="44"/>
        <v>525175.97</v>
      </c>
      <c r="N150" s="19">
        <f>M150/M155*100</f>
        <v>11.003482614933953</v>
      </c>
    </row>
    <row r="151" spans="1:14" ht="12">
      <c r="A151" s="51"/>
      <c r="B151" s="30" t="s">
        <v>10</v>
      </c>
      <c r="C151" s="18">
        <v>254</v>
      </c>
      <c r="D151" s="19">
        <f>C151/C155*100</f>
        <v>1.892274454294867</v>
      </c>
      <c r="E151" s="31">
        <v>355434.67</v>
      </c>
      <c r="F151" s="19">
        <f>E151/E155*100</f>
        <v>9.029753042941445</v>
      </c>
      <c r="G151" s="18">
        <v>66</v>
      </c>
      <c r="H151" s="19">
        <f>G151/G155*100</f>
        <v>10.361067503924646</v>
      </c>
      <c r="I151" s="31">
        <v>96806.32</v>
      </c>
      <c r="J151" s="19">
        <f>I151/I155*100</f>
        <v>11.57202553181611</v>
      </c>
      <c r="K151" s="18">
        <f t="shared" si="43"/>
        <v>320</v>
      </c>
      <c r="L151" s="19">
        <f>K151/K155*100</f>
        <v>2.275960170697013</v>
      </c>
      <c r="M151" s="31">
        <f t="shared" si="44"/>
        <v>452240.99</v>
      </c>
      <c r="N151" s="19">
        <f>M151/M155*100</f>
        <v>9.475349512327305</v>
      </c>
    </row>
    <row r="152" spans="1:14" ht="12">
      <c r="A152" s="51"/>
      <c r="B152" s="30" t="s">
        <v>11</v>
      </c>
      <c r="C152" s="18">
        <v>154</v>
      </c>
      <c r="D152" s="19">
        <f>C152/C155*100</f>
        <v>1.1472845116590926</v>
      </c>
      <c r="E152" s="31">
        <v>471246.8</v>
      </c>
      <c r="F152" s="19">
        <f>E152/E155*100</f>
        <v>11.971939108462376</v>
      </c>
      <c r="G152" s="18">
        <v>29</v>
      </c>
      <c r="H152" s="19">
        <f>G152/G155*100</f>
        <v>4.552590266875981</v>
      </c>
      <c r="I152" s="31">
        <v>83066.5</v>
      </c>
      <c r="J152" s="19">
        <f>I152/I155*100</f>
        <v>9.929596113545095</v>
      </c>
      <c r="K152" s="18">
        <f t="shared" si="43"/>
        <v>183</v>
      </c>
      <c r="L152" s="19">
        <f>K152/K155*100</f>
        <v>1.3015647226173541</v>
      </c>
      <c r="M152" s="31">
        <f t="shared" si="44"/>
        <v>554313.3</v>
      </c>
      <c r="N152" s="19">
        <f>M152/M155*100</f>
        <v>11.613967714053386</v>
      </c>
    </row>
    <row r="153" spans="1:14" ht="12">
      <c r="A153" s="51"/>
      <c r="B153" s="30" t="s">
        <v>12</v>
      </c>
      <c r="C153" s="18">
        <v>63</v>
      </c>
      <c r="D153" s="19">
        <f>C153/C155*100</f>
        <v>0.46934366386053794</v>
      </c>
      <c r="E153" s="31">
        <v>462204.39</v>
      </c>
      <c r="F153" s="19">
        <f>E153/E155*100</f>
        <v>11.742218329639579</v>
      </c>
      <c r="G153" s="18">
        <v>8</v>
      </c>
      <c r="H153" s="19">
        <f>G153/G155*100</f>
        <v>1.2558869701726845</v>
      </c>
      <c r="I153" s="31">
        <v>57475.87</v>
      </c>
      <c r="J153" s="19">
        <f>I153/I155*100</f>
        <v>6.870545591479395</v>
      </c>
      <c r="K153" s="18">
        <f t="shared" si="43"/>
        <v>71</v>
      </c>
      <c r="L153" s="19">
        <f>K153/K155*100</f>
        <v>0.5049786628733997</v>
      </c>
      <c r="M153" s="31">
        <f t="shared" si="44"/>
        <v>519680.26</v>
      </c>
      <c r="N153" s="19">
        <f>M153/M155*100</f>
        <v>10.888336544100365</v>
      </c>
    </row>
    <row r="154" spans="1:14" ht="12">
      <c r="A154" s="51"/>
      <c r="B154" s="32" t="s">
        <v>13</v>
      </c>
      <c r="C154" s="20">
        <v>20</v>
      </c>
      <c r="D154" s="21">
        <f>C154/C155*100</f>
        <v>0.14899798852715487</v>
      </c>
      <c r="E154" s="33">
        <v>278952.8</v>
      </c>
      <c r="F154" s="21">
        <f>E154/E155*100</f>
        <v>7.086745068051567</v>
      </c>
      <c r="G154" s="20">
        <v>9</v>
      </c>
      <c r="H154" s="21">
        <f>G154/G155*100</f>
        <v>1.4128728414442702</v>
      </c>
      <c r="I154" s="33">
        <v>436482.78</v>
      </c>
      <c r="J154" s="21">
        <f>I154/I155*100</f>
        <v>52.17624091441627</v>
      </c>
      <c r="K154" s="18">
        <f t="shared" si="43"/>
        <v>29</v>
      </c>
      <c r="L154" s="21">
        <f>K154/K155*100</f>
        <v>0.20625889046941678</v>
      </c>
      <c r="M154" s="33">
        <f t="shared" si="44"/>
        <v>715435.5800000001</v>
      </c>
      <c r="N154" s="21">
        <f>M154/M155*100</f>
        <v>14.989800402777739</v>
      </c>
    </row>
    <row r="155" spans="1:14" ht="12">
      <c r="A155" s="52"/>
      <c r="B155" s="34" t="s">
        <v>14</v>
      </c>
      <c r="C155" s="16">
        <f aca="true" t="shared" si="45" ref="C155:N155">SUM(C146:C154)</f>
        <v>13423</v>
      </c>
      <c r="D155" s="22">
        <f t="shared" si="45"/>
        <v>100</v>
      </c>
      <c r="E155" s="35">
        <f t="shared" si="45"/>
        <v>3936261.25</v>
      </c>
      <c r="F155" s="22">
        <f t="shared" si="45"/>
        <v>100.00000000000001</v>
      </c>
      <c r="G155" s="23">
        <f t="shared" si="45"/>
        <v>637</v>
      </c>
      <c r="H155" s="22">
        <f t="shared" si="45"/>
        <v>99.99999999999999</v>
      </c>
      <c r="I155" s="35">
        <f t="shared" si="45"/>
        <v>836554.67</v>
      </c>
      <c r="J155" s="22">
        <f t="shared" si="45"/>
        <v>100</v>
      </c>
      <c r="K155" s="23">
        <f t="shared" si="45"/>
        <v>14060</v>
      </c>
      <c r="L155" s="22">
        <f t="shared" si="45"/>
        <v>100.00000000000001</v>
      </c>
      <c r="M155" s="35">
        <f t="shared" si="45"/>
        <v>4772815.92</v>
      </c>
      <c r="N155" s="22">
        <f t="shared" si="45"/>
        <v>100</v>
      </c>
    </row>
    <row r="156" spans="1:14" ht="12" customHeight="1">
      <c r="A156" s="50" t="s">
        <v>61</v>
      </c>
      <c r="B156" s="28" t="s">
        <v>4</v>
      </c>
      <c r="C156" s="16">
        <v>2069</v>
      </c>
      <c r="D156" s="17">
        <f>C156/C165*100</f>
        <v>19.182273317263117</v>
      </c>
      <c r="E156" s="29">
        <v>151169.33</v>
      </c>
      <c r="F156" s="17">
        <f>E156/E165*100</f>
        <v>5.867212603056744</v>
      </c>
      <c r="G156" s="16">
        <v>50</v>
      </c>
      <c r="H156" s="17">
        <f>G156/G165*100</f>
        <v>11.87648456057007</v>
      </c>
      <c r="I156" s="29">
        <v>2294.12</v>
      </c>
      <c r="J156" s="17">
        <f>I156/I165*100</f>
        <v>0.3520105841928448</v>
      </c>
      <c r="K156" s="16">
        <f>C156+G156</f>
        <v>2119</v>
      </c>
      <c r="L156" s="17">
        <f>K156/K165*100</f>
        <v>18.907825466226466</v>
      </c>
      <c r="M156" s="29">
        <f>E156+I156</f>
        <v>153463.44999999998</v>
      </c>
      <c r="N156" s="17">
        <f>M156/M165*100</f>
        <v>4.753796572103389</v>
      </c>
    </row>
    <row r="157" spans="1:14" ht="12">
      <c r="A157" s="51"/>
      <c r="B157" s="30" t="s">
        <v>6</v>
      </c>
      <c r="C157" s="18">
        <v>5597</v>
      </c>
      <c r="D157" s="19">
        <f>C157/C165*100</f>
        <v>51.89134062673837</v>
      </c>
      <c r="E157" s="31">
        <v>74939.64</v>
      </c>
      <c r="F157" s="19">
        <f>E157/E165*100</f>
        <v>2.9085714693353166</v>
      </c>
      <c r="G157" s="18">
        <v>74</v>
      </c>
      <c r="H157" s="19">
        <f>G157/G165*100</f>
        <v>17.577197149643705</v>
      </c>
      <c r="I157" s="31">
        <v>11101.68</v>
      </c>
      <c r="J157" s="19">
        <f>I157/I165*100</f>
        <v>1.7034457056832344</v>
      </c>
      <c r="K157" s="18">
        <f aca="true" t="shared" si="46" ref="K157:K164">C157+G157</f>
        <v>5671</v>
      </c>
      <c r="L157" s="19">
        <f>K157/K165*100</f>
        <v>50.6023021325957</v>
      </c>
      <c r="M157" s="31">
        <f aca="true" t="shared" si="47" ref="M157:M164">E157+I157</f>
        <v>86041.32</v>
      </c>
      <c r="N157" s="19">
        <f>M157/M165*100</f>
        <v>2.6652791402464295</v>
      </c>
    </row>
    <row r="158" spans="1:14" ht="12">
      <c r="A158" s="51"/>
      <c r="B158" s="30" t="s">
        <v>7</v>
      </c>
      <c r="C158" s="18">
        <v>1237</v>
      </c>
      <c r="D158" s="19">
        <f>C158/C165*100</f>
        <v>11.468570368996847</v>
      </c>
      <c r="E158" s="31">
        <v>297514.27</v>
      </c>
      <c r="F158" s="19">
        <f>E158/E165*100</f>
        <v>11.547180069748455</v>
      </c>
      <c r="G158" s="18">
        <v>44</v>
      </c>
      <c r="H158" s="19">
        <f>G158/G165*100</f>
        <v>10.451306413301662</v>
      </c>
      <c r="I158" s="31">
        <v>10456.48</v>
      </c>
      <c r="J158" s="19">
        <f>I158/I165*100</f>
        <v>1.6044459894865124</v>
      </c>
      <c r="K158" s="18">
        <f t="shared" si="46"/>
        <v>1281</v>
      </c>
      <c r="L158" s="19">
        <f>K158/K165*100</f>
        <v>11.430356027482823</v>
      </c>
      <c r="M158" s="31">
        <f t="shared" si="47"/>
        <v>307970.75</v>
      </c>
      <c r="N158" s="19">
        <f>M158/M165*100</f>
        <v>9.539928208691451</v>
      </c>
    </row>
    <row r="159" spans="1:14" ht="12">
      <c r="A159" s="51"/>
      <c r="B159" s="30" t="s">
        <v>8</v>
      </c>
      <c r="C159" s="18">
        <v>848</v>
      </c>
      <c r="D159" s="19">
        <f>C159/C165*100</f>
        <v>7.8620433895790836</v>
      </c>
      <c r="E159" s="31">
        <v>319597.65</v>
      </c>
      <c r="F159" s="19">
        <f>E159/E165*100</f>
        <v>12.404284387496581</v>
      </c>
      <c r="G159" s="18">
        <v>73</v>
      </c>
      <c r="H159" s="19">
        <f>G159/G165*100</f>
        <v>17.339667458432302</v>
      </c>
      <c r="I159" s="31">
        <v>28627.37</v>
      </c>
      <c r="J159" s="19">
        <f>I159/I165*100</f>
        <v>4.39259377783408</v>
      </c>
      <c r="K159" s="18">
        <f t="shared" si="46"/>
        <v>921</v>
      </c>
      <c r="L159" s="19">
        <f>K159/K165*100</f>
        <v>8.218077986972428</v>
      </c>
      <c r="M159" s="31">
        <f t="shared" si="47"/>
        <v>348225.02</v>
      </c>
      <c r="N159" s="19">
        <f>M159/M165*100</f>
        <v>10.786874049792537</v>
      </c>
    </row>
    <row r="160" spans="1:14" ht="12">
      <c r="A160" s="51"/>
      <c r="B160" s="30" t="s">
        <v>9</v>
      </c>
      <c r="C160" s="18">
        <v>549</v>
      </c>
      <c r="D160" s="19">
        <f>C160/C165*100</f>
        <v>5.089931392545893</v>
      </c>
      <c r="E160" s="31">
        <v>384027.59</v>
      </c>
      <c r="F160" s="19">
        <f>E160/E165*100</f>
        <v>14.904951394370197</v>
      </c>
      <c r="G160" s="18">
        <v>75</v>
      </c>
      <c r="H160" s="19">
        <f>G160/G165*100</f>
        <v>17.81472684085511</v>
      </c>
      <c r="I160" s="31">
        <v>51153.89</v>
      </c>
      <c r="J160" s="19">
        <f>I160/I165*100</f>
        <v>7.849070973896972</v>
      </c>
      <c r="K160" s="18">
        <f t="shared" si="46"/>
        <v>624</v>
      </c>
      <c r="L160" s="19">
        <f>K160/K165*100</f>
        <v>5.5679486035513515</v>
      </c>
      <c r="M160" s="31">
        <f t="shared" si="47"/>
        <v>435181.48000000004</v>
      </c>
      <c r="N160" s="19">
        <f>M160/M165*100</f>
        <v>13.480501239004338</v>
      </c>
    </row>
    <row r="161" spans="1:14" ht="12">
      <c r="A161" s="51"/>
      <c r="B161" s="30" t="s">
        <v>10</v>
      </c>
      <c r="C161" s="18">
        <v>292</v>
      </c>
      <c r="D161" s="19">
        <f>C161/C165*100</f>
        <v>2.7072130539588355</v>
      </c>
      <c r="E161" s="31">
        <v>404638.34</v>
      </c>
      <c r="F161" s="19">
        <f>E161/E165*100</f>
        <v>15.704899718269308</v>
      </c>
      <c r="G161" s="18">
        <v>61</v>
      </c>
      <c r="H161" s="19">
        <f>G161/G165*100</f>
        <v>14.489311163895488</v>
      </c>
      <c r="I161" s="31">
        <v>83964.36</v>
      </c>
      <c r="J161" s="19">
        <f>I161/I165*100</f>
        <v>12.883521095225328</v>
      </c>
      <c r="K161" s="18">
        <f t="shared" si="46"/>
        <v>353</v>
      </c>
      <c r="L161" s="19">
        <f>K161/K165*100</f>
        <v>3.1498170786115818</v>
      </c>
      <c r="M161" s="31">
        <f t="shared" si="47"/>
        <v>488602.7</v>
      </c>
      <c r="N161" s="19">
        <f>M161/M165*100</f>
        <v>15.135316196660906</v>
      </c>
    </row>
    <row r="162" spans="1:14" ht="12">
      <c r="A162" s="51"/>
      <c r="B162" s="30" t="s">
        <v>11</v>
      </c>
      <c r="C162" s="18">
        <v>157</v>
      </c>
      <c r="D162" s="19">
        <f>C162/C165*100</f>
        <v>1.4555905803819766</v>
      </c>
      <c r="E162" s="31">
        <v>469695.45</v>
      </c>
      <c r="F162" s="19">
        <f>E162/E165*100</f>
        <v>18.229908565701848</v>
      </c>
      <c r="G162" s="18">
        <v>30</v>
      </c>
      <c r="H162" s="19">
        <f>G162/G165*100</f>
        <v>7.1258907363420425</v>
      </c>
      <c r="I162" s="31">
        <v>84420.17</v>
      </c>
      <c r="J162" s="19">
        <f>I162/I165*100</f>
        <v>12.953460742837894</v>
      </c>
      <c r="K162" s="18">
        <f t="shared" si="46"/>
        <v>187</v>
      </c>
      <c r="L162" s="19">
        <f>K162/K165*100</f>
        <v>1.668599982154011</v>
      </c>
      <c r="M162" s="31">
        <f t="shared" si="47"/>
        <v>554115.62</v>
      </c>
      <c r="N162" s="19">
        <f>M162/M165*100</f>
        <v>17.164692536919667</v>
      </c>
    </row>
    <row r="163" spans="1:14" ht="12">
      <c r="A163" s="51"/>
      <c r="B163" s="30" t="s">
        <v>12</v>
      </c>
      <c r="C163" s="18">
        <v>24</v>
      </c>
      <c r="D163" s="19">
        <f>C163/C165*100</f>
        <v>0.22251066196921934</v>
      </c>
      <c r="E163" s="31">
        <v>145178.78</v>
      </c>
      <c r="F163" s="19">
        <f>E163/E165*100</f>
        <v>5.634706244397607</v>
      </c>
      <c r="G163" s="18">
        <v>6</v>
      </c>
      <c r="H163" s="19">
        <f>G163/G165*100</f>
        <v>1.4251781472684086</v>
      </c>
      <c r="I163" s="31">
        <v>40458.09</v>
      </c>
      <c r="J163" s="19">
        <f>I163/I165*100</f>
        <v>6.207903638966877</v>
      </c>
      <c r="K163" s="18">
        <f t="shared" si="46"/>
        <v>30</v>
      </c>
      <c r="L163" s="19">
        <f>K163/K165*100</f>
        <v>0.2676898367091996</v>
      </c>
      <c r="M163" s="31">
        <f t="shared" si="47"/>
        <v>185636.87</v>
      </c>
      <c r="N163" s="19">
        <f>M163/M165*100</f>
        <v>5.750424066851115</v>
      </c>
    </row>
    <row r="164" spans="1:14" ht="12">
      <c r="A164" s="51"/>
      <c r="B164" s="32" t="s">
        <v>13</v>
      </c>
      <c r="C164" s="20">
        <v>13</v>
      </c>
      <c r="D164" s="21">
        <f>C164/C165*100</f>
        <v>0.12052660856666049</v>
      </c>
      <c r="E164" s="33">
        <v>329749.13</v>
      </c>
      <c r="F164" s="21">
        <f>E164/E165*100</f>
        <v>12.798285547623959</v>
      </c>
      <c r="G164" s="20">
        <v>8</v>
      </c>
      <c r="H164" s="21">
        <f>G164/G165*100</f>
        <v>1.9002375296912115</v>
      </c>
      <c r="I164" s="33">
        <v>339242.88</v>
      </c>
      <c r="J164" s="21">
        <f>I164/I165*100</f>
        <v>52.05354749187625</v>
      </c>
      <c r="K164" s="18">
        <f t="shared" si="46"/>
        <v>21</v>
      </c>
      <c r="L164" s="21">
        <f>K164/K165*100</f>
        <v>0.18738288569643974</v>
      </c>
      <c r="M164" s="33">
        <f t="shared" si="47"/>
        <v>668992.01</v>
      </c>
      <c r="N164" s="21">
        <f>M164/M165*100</f>
        <v>20.723187989730175</v>
      </c>
    </row>
    <row r="165" spans="1:14" ht="12">
      <c r="A165" s="52"/>
      <c r="B165" s="34" t="s">
        <v>14</v>
      </c>
      <c r="C165" s="16">
        <f aca="true" t="shared" si="48" ref="C165:N165">SUM(C156:C164)</f>
        <v>10786</v>
      </c>
      <c r="D165" s="22">
        <f t="shared" si="48"/>
        <v>100.00000000000003</v>
      </c>
      <c r="E165" s="35">
        <f t="shared" si="48"/>
        <v>2576510.1799999997</v>
      </c>
      <c r="F165" s="22">
        <f t="shared" si="48"/>
        <v>100.00000000000003</v>
      </c>
      <c r="G165" s="23">
        <f t="shared" si="48"/>
        <v>421</v>
      </c>
      <c r="H165" s="22">
        <f t="shared" si="48"/>
        <v>100.00000000000001</v>
      </c>
      <c r="I165" s="35">
        <f t="shared" si="48"/>
        <v>651719.04</v>
      </c>
      <c r="J165" s="22">
        <f t="shared" si="48"/>
        <v>99.99999999999999</v>
      </c>
      <c r="K165" s="23">
        <f t="shared" si="48"/>
        <v>11207</v>
      </c>
      <c r="L165" s="22">
        <f t="shared" si="48"/>
        <v>100</v>
      </c>
      <c r="M165" s="35">
        <f t="shared" si="48"/>
        <v>3228229.2199999997</v>
      </c>
      <c r="N165" s="22">
        <f t="shared" si="48"/>
        <v>100</v>
      </c>
    </row>
    <row r="166" spans="1:14" ht="12" customHeight="1">
      <c r="A166" s="50" t="s">
        <v>62</v>
      </c>
      <c r="B166" s="28" t="s">
        <v>4</v>
      </c>
      <c r="C166" s="16">
        <v>6568</v>
      </c>
      <c r="D166" s="17">
        <f>C166/C175*100</f>
        <v>36.27126132096311</v>
      </c>
      <c r="E166" s="29">
        <v>490936.32</v>
      </c>
      <c r="F166" s="17">
        <f>E166/E175*100</f>
        <v>13.768391477673672</v>
      </c>
      <c r="G166" s="16">
        <v>221</v>
      </c>
      <c r="H166" s="17">
        <f>G166/G175*100</f>
        <v>33.28313253012048</v>
      </c>
      <c r="I166" s="29">
        <v>19431.57</v>
      </c>
      <c r="J166" s="17">
        <f>I166/I175*100</f>
        <v>4.632560694336848</v>
      </c>
      <c r="K166" s="16">
        <f>C166+G166</f>
        <v>6789</v>
      </c>
      <c r="L166" s="17">
        <f>K166/K175*100</f>
        <v>36.16556573620285</v>
      </c>
      <c r="M166" s="29">
        <f>E166+I166</f>
        <v>510367.89</v>
      </c>
      <c r="N166" s="17">
        <f>M166/M175*100</f>
        <v>12.806796912424254</v>
      </c>
    </row>
    <row r="167" spans="1:14" ht="12">
      <c r="A167" s="51"/>
      <c r="B167" s="30" t="s">
        <v>6</v>
      </c>
      <c r="C167" s="18">
        <v>8454</v>
      </c>
      <c r="D167" s="19">
        <f>C167/C175*100</f>
        <v>46.68654738237243</v>
      </c>
      <c r="E167" s="31">
        <v>1227099.03</v>
      </c>
      <c r="F167" s="19">
        <f>E167/E175*100</f>
        <v>34.414198213963125</v>
      </c>
      <c r="G167" s="18">
        <v>201</v>
      </c>
      <c r="H167" s="19">
        <f>G167/G175*100</f>
        <v>30.271084337349397</v>
      </c>
      <c r="I167" s="31">
        <v>50933.18</v>
      </c>
      <c r="J167" s="19">
        <f>I167/I175*100</f>
        <v>12.142665142630456</v>
      </c>
      <c r="K167" s="18">
        <f aca="true" t="shared" si="49" ref="K167:K174">C167+G167</f>
        <v>8655</v>
      </c>
      <c r="L167" s="19">
        <f>K167/K175*100</f>
        <v>46.10590240784146</v>
      </c>
      <c r="M167" s="31">
        <f aca="true" t="shared" si="50" ref="M167:M174">E167+I167</f>
        <v>1278032.21</v>
      </c>
      <c r="N167" s="19">
        <f>M167/M175*100</f>
        <v>32.0700014278068</v>
      </c>
    </row>
    <row r="168" spans="1:14" ht="12">
      <c r="A168" s="51"/>
      <c r="B168" s="30" t="s">
        <v>7</v>
      </c>
      <c r="C168" s="18">
        <v>1732</v>
      </c>
      <c r="D168" s="19">
        <f>C168/C175*100</f>
        <v>9.564833222884912</v>
      </c>
      <c r="E168" s="31">
        <v>477066.55</v>
      </c>
      <c r="F168" s="19">
        <f>E168/E175*100</f>
        <v>13.379411450558761</v>
      </c>
      <c r="G168" s="18">
        <v>75</v>
      </c>
      <c r="H168" s="19">
        <f>G168/G175*100</f>
        <v>11.295180722891567</v>
      </c>
      <c r="I168" s="31">
        <v>21663.85</v>
      </c>
      <c r="J168" s="19">
        <f>I168/I175*100</f>
        <v>5.164744794064984</v>
      </c>
      <c r="K168" s="18">
        <f t="shared" si="49"/>
        <v>1807</v>
      </c>
      <c r="L168" s="19">
        <f>K168/K175*100</f>
        <v>9.626038781163434</v>
      </c>
      <c r="M168" s="31">
        <f t="shared" si="50"/>
        <v>498730.39999999997</v>
      </c>
      <c r="N168" s="19">
        <f>M168/M175*100</f>
        <v>12.514774287332441</v>
      </c>
    </row>
    <row r="169" spans="1:14" ht="12">
      <c r="A169" s="51"/>
      <c r="B169" s="30" t="s">
        <v>8</v>
      </c>
      <c r="C169" s="18">
        <v>751</v>
      </c>
      <c r="D169" s="19">
        <f>C169/C175*100</f>
        <v>4.147338193063839</v>
      </c>
      <c r="E169" s="31">
        <v>426651.74</v>
      </c>
      <c r="F169" s="19">
        <f>E169/E175*100</f>
        <v>11.965519644076533</v>
      </c>
      <c r="G169" s="18">
        <v>79</v>
      </c>
      <c r="H169" s="19">
        <f>G169/G175*100</f>
        <v>11.897590361445783</v>
      </c>
      <c r="I169" s="31">
        <v>45255.95</v>
      </c>
      <c r="J169" s="19">
        <f>I169/I175*100</f>
        <v>10.78919177168256</v>
      </c>
      <c r="K169" s="18">
        <f t="shared" si="49"/>
        <v>830</v>
      </c>
      <c r="L169" s="19">
        <f>K169/K175*100</f>
        <v>4.4214787982101</v>
      </c>
      <c r="M169" s="31">
        <f t="shared" si="50"/>
        <v>471907.69</v>
      </c>
      <c r="N169" s="19">
        <f>M169/M175*100</f>
        <v>11.841704906712023</v>
      </c>
    </row>
    <row r="170" spans="1:14" ht="12">
      <c r="A170" s="51"/>
      <c r="B170" s="30" t="s">
        <v>9</v>
      </c>
      <c r="C170" s="18">
        <v>390</v>
      </c>
      <c r="D170" s="19">
        <f>C170/C175*100</f>
        <v>2.1537442014579193</v>
      </c>
      <c r="E170" s="31">
        <v>428231.19</v>
      </c>
      <c r="F170" s="19">
        <f>E170/E175*100</f>
        <v>12.009815584371625</v>
      </c>
      <c r="G170" s="18">
        <v>44</v>
      </c>
      <c r="H170" s="19">
        <f>G170/G175*100</f>
        <v>6.626506024096386</v>
      </c>
      <c r="I170" s="31">
        <v>53891.29</v>
      </c>
      <c r="J170" s="19">
        <f>I170/I175*100</f>
        <v>12.847889893668318</v>
      </c>
      <c r="K170" s="18">
        <f t="shared" si="49"/>
        <v>434</v>
      </c>
      <c r="L170" s="19">
        <f>K170/K175*100</f>
        <v>2.3119539740038353</v>
      </c>
      <c r="M170" s="31">
        <f t="shared" si="50"/>
        <v>482122.48</v>
      </c>
      <c r="N170" s="19">
        <f>M170/M175*100</f>
        <v>12.098027343127569</v>
      </c>
    </row>
    <row r="171" spans="1:14" ht="12">
      <c r="A171" s="51"/>
      <c r="B171" s="30" t="s">
        <v>10</v>
      </c>
      <c r="C171" s="18">
        <v>168</v>
      </c>
      <c r="D171" s="19">
        <f>C171/C175*100</f>
        <v>0.9277667329357191</v>
      </c>
      <c r="E171" s="31">
        <v>276130.17</v>
      </c>
      <c r="F171" s="19">
        <f>E171/E175*100</f>
        <v>7.74411695463188</v>
      </c>
      <c r="G171" s="18">
        <v>25</v>
      </c>
      <c r="H171" s="19">
        <f>G171/G175*100</f>
        <v>3.7650602409638556</v>
      </c>
      <c r="I171" s="31">
        <v>54473</v>
      </c>
      <c r="J171" s="19">
        <f>I171/I175*100</f>
        <v>12.986571785121384</v>
      </c>
      <c r="K171" s="18">
        <f t="shared" si="49"/>
        <v>193</v>
      </c>
      <c r="L171" s="19">
        <f>K171/K175*100</f>
        <v>1.0281269976560834</v>
      </c>
      <c r="M171" s="31">
        <f t="shared" si="50"/>
        <v>330603.17</v>
      </c>
      <c r="N171" s="19">
        <f>M171/M175*100</f>
        <v>8.295913084958519</v>
      </c>
    </row>
    <row r="172" spans="1:14" ht="12">
      <c r="A172" s="51"/>
      <c r="B172" s="30" t="s">
        <v>11</v>
      </c>
      <c r="C172" s="18">
        <v>34</v>
      </c>
      <c r="D172" s="19">
        <f>C172/C175*100</f>
        <v>0.1877623149988955</v>
      </c>
      <c r="E172" s="31">
        <v>101403.42</v>
      </c>
      <c r="F172" s="19">
        <f>E172/E175*100</f>
        <v>2.8438759302529584</v>
      </c>
      <c r="G172" s="18">
        <v>11</v>
      </c>
      <c r="H172" s="19">
        <f>G172/G175*100</f>
        <v>1.6566265060240966</v>
      </c>
      <c r="I172" s="31">
        <v>58847.15</v>
      </c>
      <c r="J172" s="19">
        <f>I172/I175*100</f>
        <v>14.029385894384482</v>
      </c>
      <c r="K172" s="18">
        <f t="shared" si="49"/>
        <v>45</v>
      </c>
      <c r="L172" s="19">
        <f>K172/K175*100</f>
        <v>0.23971873002343913</v>
      </c>
      <c r="M172" s="31">
        <f t="shared" si="50"/>
        <v>160250.57</v>
      </c>
      <c r="N172" s="19">
        <f>M172/M175*100</f>
        <v>4.021210082574409</v>
      </c>
    </row>
    <row r="173" spans="1:14" ht="12">
      <c r="A173" s="51"/>
      <c r="B173" s="30" t="s">
        <v>12</v>
      </c>
      <c r="C173" s="18">
        <v>6</v>
      </c>
      <c r="D173" s="19">
        <f>C173/C175*100</f>
        <v>0.03313452617627568</v>
      </c>
      <c r="E173" s="31">
        <v>43125.64</v>
      </c>
      <c r="F173" s="19">
        <f>E173/E175*100</f>
        <v>1.2094658106477492</v>
      </c>
      <c r="G173" s="18">
        <v>3</v>
      </c>
      <c r="H173" s="19">
        <f>G173/G175*100</f>
        <v>0.4518072289156626</v>
      </c>
      <c r="I173" s="31">
        <v>24996.73</v>
      </c>
      <c r="J173" s="19">
        <f>I173/I175*100</f>
        <v>5.959316148152245</v>
      </c>
      <c r="K173" s="18">
        <f t="shared" si="49"/>
        <v>9</v>
      </c>
      <c r="L173" s="19">
        <f>K173/K175*100</f>
        <v>0.047943746004687836</v>
      </c>
      <c r="M173" s="31">
        <f t="shared" si="50"/>
        <v>68122.37</v>
      </c>
      <c r="N173" s="19">
        <f>M173/M175*100</f>
        <v>1.7094127096887357</v>
      </c>
    </row>
    <row r="174" spans="1:14" ht="12">
      <c r="A174" s="51"/>
      <c r="B174" s="32" t="s">
        <v>13</v>
      </c>
      <c r="C174" s="20">
        <v>5</v>
      </c>
      <c r="D174" s="21">
        <f>C174/C175*100</f>
        <v>0.027612105146896403</v>
      </c>
      <c r="E174" s="33">
        <v>95032.59</v>
      </c>
      <c r="F174" s="21">
        <f>E174/E175*100</f>
        <v>2.665204933823711</v>
      </c>
      <c r="G174" s="20">
        <v>5</v>
      </c>
      <c r="H174" s="21">
        <f>G174/G175*100</f>
        <v>0.7530120481927711</v>
      </c>
      <c r="I174" s="33">
        <v>89963.63</v>
      </c>
      <c r="J174" s="21">
        <f>I174/I175*100</f>
        <v>21.447673875958728</v>
      </c>
      <c r="K174" s="18">
        <f t="shared" si="49"/>
        <v>10</v>
      </c>
      <c r="L174" s="21">
        <f>K174/K175*100</f>
        <v>0.053270828894097594</v>
      </c>
      <c r="M174" s="33">
        <f t="shared" si="50"/>
        <v>184996.22</v>
      </c>
      <c r="N174" s="21">
        <f>M174/M175*100</f>
        <v>4.6421592453752485</v>
      </c>
    </row>
    <row r="175" spans="1:14" ht="12">
      <c r="A175" s="52"/>
      <c r="B175" s="34" t="s">
        <v>14</v>
      </c>
      <c r="C175" s="16">
        <f aca="true" t="shared" si="51" ref="C175:N175">SUM(C166:C174)</f>
        <v>18108</v>
      </c>
      <c r="D175" s="22">
        <f t="shared" si="51"/>
        <v>100.00000000000001</v>
      </c>
      <c r="E175" s="35">
        <f t="shared" si="51"/>
        <v>3565676.6499999994</v>
      </c>
      <c r="F175" s="22">
        <f t="shared" si="51"/>
        <v>100.00000000000001</v>
      </c>
      <c r="G175" s="23">
        <f t="shared" si="51"/>
        <v>664</v>
      </c>
      <c r="H175" s="22">
        <f t="shared" si="51"/>
        <v>100.00000000000001</v>
      </c>
      <c r="I175" s="35">
        <f t="shared" si="51"/>
        <v>419456.35</v>
      </c>
      <c r="J175" s="22">
        <f t="shared" si="51"/>
        <v>100</v>
      </c>
      <c r="K175" s="23">
        <f t="shared" si="51"/>
        <v>18772</v>
      </c>
      <c r="L175" s="22">
        <f t="shared" si="51"/>
        <v>100.00000000000001</v>
      </c>
      <c r="M175" s="35">
        <f t="shared" si="51"/>
        <v>3985133</v>
      </c>
      <c r="N175" s="22">
        <f t="shared" si="51"/>
        <v>100</v>
      </c>
    </row>
    <row r="176" spans="1:14" ht="12" customHeight="1">
      <c r="A176" s="50" t="s">
        <v>63</v>
      </c>
      <c r="B176" s="28" t="s">
        <v>4</v>
      </c>
      <c r="C176" s="16">
        <v>3362</v>
      </c>
      <c r="D176" s="17">
        <f>C176/C185*100</f>
        <v>18.3015786608601</v>
      </c>
      <c r="E176" s="29">
        <v>248252.19</v>
      </c>
      <c r="F176" s="17">
        <f>E176/E185*100</f>
        <v>4.747548691075273</v>
      </c>
      <c r="G176" s="16">
        <v>97</v>
      </c>
      <c r="H176" s="17">
        <f>G176/G185*100</f>
        <v>18.476190476190478</v>
      </c>
      <c r="I176" s="29">
        <v>4745.85</v>
      </c>
      <c r="J176" s="17">
        <f>I176/I185*100</f>
        <v>0.5774966675162277</v>
      </c>
      <c r="K176" s="16">
        <f>C176+G176</f>
        <v>3459</v>
      </c>
      <c r="L176" s="17">
        <f>K176/K185*100</f>
        <v>18.306430272558877</v>
      </c>
      <c r="M176" s="29">
        <f>E176+I176</f>
        <v>252998.04</v>
      </c>
      <c r="N176" s="17">
        <f>M176/M185*100</f>
        <v>4.1811932443861375</v>
      </c>
    </row>
    <row r="177" spans="1:14" ht="12">
      <c r="A177" s="51"/>
      <c r="B177" s="30" t="s">
        <v>6</v>
      </c>
      <c r="C177" s="18">
        <v>9817</v>
      </c>
      <c r="D177" s="19">
        <f>C177/C185*100</f>
        <v>53.440391943385954</v>
      </c>
      <c r="E177" s="31">
        <v>1272403.98</v>
      </c>
      <c r="F177" s="19">
        <f>E177/E185*100</f>
        <v>24.333319475521918</v>
      </c>
      <c r="G177" s="18">
        <v>87</v>
      </c>
      <c r="H177" s="19">
        <f>G177/G185*100</f>
        <v>16.57142857142857</v>
      </c>
      <c r="I177" s="31">
        <v>12869.09</v>
      </c>
      <c r="J177" s="19">
        <f>I177/I185*100</f>
        <v>1.5659695500208417</v>
      </c>
      <c r="K177" s="18">
        <f aca="true" t="shared" si="52" ref="K177:K184">C177+G177</f>
        <v>9904</v>
      </c>
      <c r="L177" s="19">
        <f>K177/K185*100</f>
        <v>52.41598306430273</v>
      </c>
      <c r="M177" s="31">
        <f aca="true" t="shared" si="53" ref="M177:M184">E177+I177</f>
        <v>1285273.07</v>
      </c>
      <c r="N177" s="19">
        <f>M177/M185*100</f>
        <v>21.241172767486383</v>
      </c>
    </row>
    <row r="178" spans="1:14" ht="12">
      <c r="A178" s="51"/>
      <c r="B178" s="30" t="s">
        <v>7</v>
      </c>
      <c r="C178" s="18">
        <v>2408</v>
      </c>
      <c r="D178" s="19">
        <f>C178/C185*100</f>
        <v>13.108328796951552</v>
      </c>
      <c r="E178" s="31">
        <v>571592.25</v>
      </c>
      <c r="F178" s="19">
        <f>E178/E185*100</f>
        <v>10.931069886296955</v>
      </c>
      <c r="G178" s="18">
        <v>53</v>
      </c>
      <c r="H178" s="19">
        <f>G178/G185*100</f>
        <v>10.095238095238095</v>
      </c>
      <c r="I178" s="31">
        <v>12805.68</v>
      </c>
      <c r="J178" s="19">
        <f>I178/I185*100</f>
        <v>1.5582535320920818</v>
      </c>
      <c r="K178" s="18">
        <f t="shared" si="52"/>
        <v>2461</v>
      </c>
      <c r="L178" s="19">
        <f>K178/K185*100</f>
        <v>13.024609685101879</v>
      </c>
      <c r="M178" s="31">
        <f t="shared" si="53"/>
        <v>584397.93</v>
      </c>
      <c r="N178" s="19">
        <f>M178/M185*100</f>
        <v>9.65810121275739</v>
      </c>
    </row>
    <row r="179" spans="1:14" ht="12">
      <c r="A179" s="51"/>
      <c r="B179" s="30" t="s">
        <v>8</v>
      </c>
      <c r="C179" s="18">
        <v>1176</v>
      </c>
      <c r="D179" s="19">
        <f>C179/C185*100</f>
        <v>6.401741970604247</v>
      </c>
      <c r="E179" s="31">
        <v>447720.68</v>
      </c>
      <c r="F179" s="19">
        <f>E179/E185*100</f>
        <v>8.562163050007054</v>
      </c>
      <c r="G179" s="18">
        <v>83</v>
      </c>
      <c r="H179" s="19">
        <f>G179/G185*100</f>
        <v>15.80952380952381</v>
      </c>
      <c r="I179" s="31">
        <v>31579.72</v>
      </c>
      <c r="J179" s="19">
        <f>I179/I185*100</f>
        <v>3.8427643227442014</v>
      </c>
      <c r="K179" s="18">
        <f t="shared" si="52"/>
        <v>1259</v>
      </c>
      <c r="L179" s="19">
        <f>K179/K185*100</f>
        <v>6.6631383964011635</v>
      </c>
      <c r="M179" s="31">
        <f t="shared" si="53"/>
        <v>479300.4</v>
      </c>
      <c r="N179" s="19">
        <f>M179/M185*100</f>
        <v>7.92119810300338</v>
      </c>
    </row>
    <row r="180" spans="1:14" ht="12">
      <c r="A180" s="51"/>
      <c r="B180" s="30" t="s">
        <v>9</v>
      </c>
      <c r="C180" s="18">
        <v>781</v>
      </c>
      <c r="D180" s="19">
        <f>C180/C185*100</f>
        <v>4.251497005988024</v>
      </c>
      <c r="E180" s="31">
        <v>535434.03</v>
      </c>
      <c r="F180" s="19">
        <f>E180/E185*100</f>
        <v>10.239583901691494</v>
      </c>
      <c r="G180" s="18">
        <v>82</v>
      </c>
      <c r="H180" s="19">
        <f>G180/G185*100</f>
        <v>15.619047619047619</v>
      </c>
      <c r="I180" s="31">
        <v>58075.01</v>
      </c>
      <c r="J180" s="19">
        <f>I180/I185*100</f>
        <v>7.066832019758652</v>
      </c>
      <c r="K180" s="18">
        <f t="shared" si="52"/>
        <v>863</v>
      </c>
      <c r="L180" s="19">
        <f>K180/K185*100</f>
        <v>4.567345858692776</v>
      </c>
      <c r="M180" s="31">
        <f t="shared" si="53"/>
        <v>593509.04</v>
      </c>
      <c r="N180" s="19">
        <f>M180/M185*100</f>
        <v>9.808676733345846</v>
      </c>
    </row>
    <row r="181" spans="1:14" ht="12">
      <c r="A181" s="51"/>
      <c r="B181" s="30" t="s">
        <v>10</v>
      </c>
      <c r="C181" s="18">
        <v>447</v>
      </c>
      <c r="D181" s="19">
        <f>C181/C185*100</f>
        <v>2.4333151878062056</v>
      </c>
      <c r="E181" s="31">
        <v>632069.53</v>
      </c>
      <c r="F181" s="19">
        <f>E181/E185*100</f>
        <v>12.087631008693469</v>
      </c>
      <c r="G181" s="18">
        <v>66</v>
      </c>
      <c r="H181" s="19">
        <f>G181/G185*100</f>
        <v>12.571428571428573</v>
      </c>
      <c r="I181" s="31">
        <v>92488.29</v>
      </c>
      <c r="J181" s="19">
        <f>I181/I185*100</f>
        <v>11.254396843405175</v>
      </c>
      <c r="K181" s="18">
        <f t="shared" si="52"/>
        <v>513</v>
      </c>
      <c r="L181" s="19">
        <f>K181/K185*100</f>
        <v>2.715003969304049</v>
      </c>
      <c r="M181" s="31">
        <f t="shared" si="53"/>
        <v>724557.8200000001</v>
      </c>
      <c r="N181" s="19">
        <f>M181/M185*100</f>
        <v>11.974465344281509</v>
      </c>
    </row>
    <row r="182" spans="1:14" ht="12">
      <c r="A182" s="51"/>
      <c r="B182" s="30" t="s">
        <v>11</v>
      </c>
      <c r="C182" s="18">
        <v>299</v>
      </c>
      <c r="D182" s="19">
        <f>C182/C185*100</f>
        <v>1.627653783342406</v>
      </c>
      <c r="E182" s="31">
        <v>889622.5</v>
      </c>
      <c r="F182" s="19">
        <f>E182/E185*100</f>
        <v>17.013046835260997</v>
      </c>
      <c r="G182" s="18">
        <v>41</v>
      </c>
      <c r="H182" s="19">
        <f>G182/G185*100</f>
        <v>7.809523809523809</v>
      </c>
      <c r="I182" s="31">
        <v>128817.44</v>
      </c>
      <c r="J182" s="19">
        <f>I182/I185*100</f>
        <v>15.675093464389228</v>
      </c>
      <c r="K182" s="18">
        <f t="shared" si="52"/>
        <v>340</v>
      </c>
      <c r="L182" s="19">
        <f>K182/K185*100</f>
        <v>1.7994178354061923</v>
      </c>
      <c r="M182" s="31">
        <f t="shared" si="53"/>
        <v>1018439.94</v>
      </c>
      <c r="N182" s="19">
        <f>M182/M185*100</f>
        <v>16.831332752384256</v>
      </c>
    </row>
    <row r="183" spans="1:14" ht="12">
      <c r="A183" s="51"/>
      <c r="B183" s="30" t="s">
        <v>12</v>
      </c>
      <c r="C183" s="18">
        <v>70</v>
      </c>
      <c r="D183" s="19">
        <f>C183/C185*100</f>
        <v>0.38105606967882416</v>
      </c>
      <c r="E183" s="31">
        <v>458830.59</v>
      </c>
      <c r="F183" s="19">
        <f>E183/E185*100</f>
        <v>8.77462779675698</v>
      </c>
      <c r="G183" s="18">
        <v>7</v>
      </c>
      <c r="H183" s="19">
        <f>G183/G185*100</f>
        <v>1.3333333333333335</v>
      </c>
      <c r="I183" s="31">
        <v>54248.17</v>
      </c>
      <c r="J183" s="19">
        <f>I183/I185*100</f>
        <v>6.601164679425982</v>
      </c>
      <c r="K183" s="18">
        <f t="shared" si="52"/>
        <v>77</v>
      </c>
      <c r="L183" s="19">
        <f>K183/K185*100</f>
        <v>0.40751521566551996</v>
      </c>
      <c r="M183" s="31">
        <f t="shared" si="53"/>
        <v>513078.76</v>
      </c>
      <c r="N183" s="19">
        <f>M183/M185*100</f>
        <v>8.479438991503715</v>
      </c>
    </row>
    <row r="184" spans="1:14" ht="12">
      <c r="A184" s="51"/>
      <c r="B184" s="32" t="s">
        <v>13</v>
      </c>
      <c r="C184" s="20">
        <v>10</v>
      </c>
      <c r="D184" s="21">
        <f>C184/C185*100</f>
        <v>0.05443658138268917</v>
      </c>
      <c r="E184" s="33">
        <v>173134.68</v>
      </c>
      <c r="F184" s="21">
        <f>E184/E185*100</f>
        <v>3.3110093546958685</v>
      </c>
      <c r="G184" s="20">
        <v>9</v>
      </c>
      <c r="H184" s="21">
        <f>G184/G185*100</f>
        <v>1.7142857142857144</v>
      </c>
      <c r="I184" s="33">
        <v>426167.7</v>
      </c>
      <c r="J184" s="21">
        <f>I184/I185*100</f>
        <v>51.85802892064761</v>
      </c>
      <c r="K184" s="18">
        <f t="shared" si="52"/>
        <v>19</v>
      </c>
      <c r="L184" s="21">
        <f>K184/K185*100</f>
        <v>0.10055570256681662</v>
      </c>
      <c r="M184" s="33">
        <f t="shared" si="53"/>
        <v>599302.38</v>
      </c>
      <c r="N184" s="21">
        <f>M184/M185*100</f>
        <v>9.904420850851388</v>
      </c>
    </row>
    <row r="185" spans="1:14" ht="12">
      <c r="A185" s="52"/>
      <c r="B185" s="4" t="s">
        <v>14</v>
      </c>
      <c r="C185" s="23">
        <f aca="true" t="shared" si="54" ref="C185:N185">SUM(C176:C184)</f>
        <v>18370</v>
      </c>
      <c r="D185" s="22">
        <f t="shared" si="54"/>
        <v>100</v>
      </c>
      <c r="E185" s="36">
        <f t="shared" si="54"/>
        <v>5229060.43</v>
      </c>
      <c r="F185" s="22">
        <f t="shared" si="54"/>
        <v>100</v>
      </c>
      <c r="G185" s="23">
        <f t="shared" si="54"/>
        <v>525</v>
      </c>
      <c r="H185" s="22">
        <f t="shared" si="54"/>
        <v>99.99999999999999</v>
      </c>
      <c r="I185" s="36">
        <f t="shared" si="54"/>
        <v>821796.95</v>
      </c>
      <c r="J185" s="22">
        <f t="shared" si="54"/>
        <v>100</v>
      </c>
      <c r="K185" s="23">
        <f t="shared" si="54"/>
        <v>18895</v>
      </c>
      <c r="L185" s="22">
        <f t="shared" si="54"/>
        <v>100.00000000000001</v>
      </c>
      <c r="M185" s="36">
        <f t="shared" si="54"/>
        <v>6050857.38</v>
      </c>
      <c r="N185" s="22">
        <f t="shared" si="54"/>
        <v>100</v>
      </c>
    </row>
    <row r="186" spans="1:14" ht="12" customHeight="1">
      <c r="A186" s="50" t="s">
        <v>64</v>
      </c>
      <c r="B186" s="28" t="s">
        <v>4</v>
      </c>
      <c r="C186" s="16">
        <v>2460</v>
      </c>
      <c r="D186" s="17">
        <f>C186/C195*100</f>
        <v>17.071478140180428</v>
      </c>
      <c r="E186" s="29">
        <v>175794.75</v>
      </c>
      <c r="F186" s="17">
        <f>E186/E195*100</f>
        <v>3.4616705410736692</v>
      </c>
      <c r="G186" s="16">
        <v>62</v>
      </c>
      <c r="H186" s="17">
        <f>G186/G195*100</f>
        <v>18.562874251497004</v>
      </c>
      <c r="I186" s="29">
        <v>3003.59</v>
      </c>
      <c r="J186" s="17">
        <f>I186/I195*100</f>
        <v>0.36563148965796033</v>
      </c>
      <c r="K186" s="16">
        <f>C186+G186</f>
        <v>2522</v>
      </c>
      <c r="L186" s="17">
        <f>K186/K195*100</f>
        <v>17.105263157894736</v>
      </c>
      <c r="M186" s="29">
        <f>E186+I186</f>
        <v>178798.34</v>
      </c>
      <c r="N186" s="17">
        <f>M186/M195*100</f>
        <v>3.0305823771507154</v>
      </c>
    </row>
    <row r="187" spans="1:14" ht="12">
      <c r="A187" s="51"/>
      <c r="B187" s="30" t="s">
        <v>6</v>
      </c>
      <c r="C187" s="18">
        <v>9399</v>
      </c>
      <c r="D187" s="19">
        <f>C187/C195*100</f>
        <v>65.22553782095767</v>
      </c>
      <c r="E187" s="31">
        <v>1184939.67</v>
      </c>
      <c r="F187" s="19">
        <f>E187/E195*100</f>
        <v>23.333294928253288</v>
      </c>
      <c r="G187" s="18">
        <v>62</v>
      </c>
      <c r="H187" s="19">
        <f>G187/G195*100</f>
        <v>18.562874251497004</v>
      </c>
      <c r="I187" s="31">
        <v>8862.79</v>
      </c>
      <c r="J187" s="19">
        <f>I187/I195*100</f>
        <v>1.0788806429058808</v>
      </c>
      <c r="K187" s="18">
        <f aca="true" t="shared" si="55" ref="K187:K194">C187+G187</f>
        <v>9461</v>
      </c>
      <c r="L187" s="19">
        <f>K187/K195*100</f>
        <v>64.16847531199132</v>
      </c>
      <c r="M187" s="31">
        <f aca="true" t="shared" si="56" ref="M187:M194">E187+I187</f>
        <v>1193802.46</v>
      </c>
      <c r="N187" s="19">
        <f>M187/M195*100</f>
        <v>20.234621289410022</v>
      </c>
    </row>
    <row r="188" spans="1:14" ht="12">
      <c r="A188" s="51"/>
      <c r="B188" s="30" t="s">
        <v>7</v>
      </c>
      <c r="C188" s="18">
        <v>1092</v>
      </c>
      <c r="D188" s="19">
        <f>C188/C195*100</f>
        <v>7.578070784177654</v>
      </c>
      <c r="E188" s="31">
        <v>259325</v>
      </c>
      <c r="F188" s="19">
        <f>E188/E195*100</f>
        <v>5.106510365434288</v>
      </c>
      <c r="G188" s="18">
        <v>50</v>
      </c>
      <c r="H188" s="19">
        <f>G188/G195*100</f>
        <v>14.97005988023952</v>
      </c>
      <c r="I188" s="31">
        <v>12138.93</v>
      </c>
      <c r="J188" s="19">
        <f>I188/I195*100</f>
        <v>1.4776900504908141</v>
      </c>
      <c r="K188" s="18">
        <f t="shared" si="55"/>
        <v>1142</v>
      </c>
      <c r="L188" s="19">
        <f>K188/K195*100</f>
        <v>7.745523602821487</v>
      </c>
      <c r="M188" s="31">
        <f t="shared" si="56"/>
        <v>271463.93</v>
      </c>
      <c r="N188" s="19">
        <f>M188/M195*100</f>
        <v>4.601238480682065</v>
      </c>
    </row>
    <row r="189" spans="1:14" ht="12">
      <c r="A189" s="51"/>
      <c r="B189" s="30" t="s">
        <v>8</v>
      </c>
      <c r="C189" s="18">
        <v>558</v>
      </c>
      <c r="D189" s="19">
        <f>C189/C195*100</f>
        <v>3.8723108952116587</v>
      </c>
      <c r="E189" s="31">
        <v>211253.63</v>
      </c>
      <c r="F189" s="19">
        <f>E189/E195*100</f>
        <v>4.159910734910325</v>
      </c>
      <c r="G189" s="18">
        <v>36</v>
      </c>
      <c r="H189" s="19">
        <f>G189/G195*100</f>
        <v>10.778443113772456</v>
      </c>
      <c r="I189" s="31">
        <v>13882.06</v>
      </c>
      <c r="J189" s="19">
        <f>I189/I195*100</f>
        <v>1.689883864748912</v>
      </c>
      <c r="K189" s="18">
        <f t="shared" si="55"/>
        <v>594</v>
      </c>
      <c r="L189" s="19">
        <f>K189/K195*100</f>
        <v>4.028757460661964</v>
      </c>
      <c r="M189" s="31">
        <f t="shared" si="56"/>
        <v>225135.69</v>
      </c>
      <c r="N189" s="19">
        <f>M189/M195*100</f>
        <v>3.815987634905707</v>
      </c>
    </row>
    <row r="190" spans="1:14" ht="12">
      <c r="A190" s="51"/>
      <c r="B190" s="30" t="s">
        <v>9</v>
      </c>
      <c r="C190" s="18">
        <v>315</v>
      </c>
      <c r="D190" s="19">
        <f>C190/C195*100</f>
        <v>2.1859819569743233</v>
      </c>
      <c r="E190" s="31">
        <v>220361.45</v>
      </c>
      <c r="F190" s="19">
        <f>E190/E195*100</f>
        <v>4.339257798388623</v>
      </c>
      <c r="G190" s="18">
        <v>40</v>
      </c>
      <c r="H190" s="19">
        <f>G190/G195*100</f>
        <v>11.976047904191617</v>
      </c>
      <c r="I190" s="31">
        <v>29677.9</v>
      </c>
      <c r="J190" s="19">
        <f>I190/I195*100</f>
        <v>3.612735022729461</v>
      </c>
      <c r="K190" s="18">
        <f t="shared" si="55"/>
        <v>355</v>
      </c>
      <c r="L190" s="19">
        <f>K190/K195*100</f>
        <v>2.4077590884427567</v>
      </c>
      <c r="M190" s="31">
        <f t="shared" si="56"/>
        <v>250039.35</v>
      </c>
      <c r="N190" s="19">
        <f>M190/M195*100</f>
        <v>4.238097779343028</v>
      </c>
    </row>
    <row r="191" spans="1:14" ht="12">
      <c r="A191" s="51"/>
      <c r="B191" s="30" t="s">
        <v>10</v>
      </c>
      <c r="C191" s="18">
        <v>204</v>
      </c>
      <c r="D191" s="19">
        <f>C191/C195*100</f>
        <v>1.4156835530881333</v>
      </c>
      <c r="E191" s="31">
        <v>286296.11</v>
      </c>
      <c r="F191" s="19">
        <f>E191/E195*100</f>
        <v>5.637613239365718</v>
      </c>
      <c r="G191" s="18">
        <v>38</v>
      </c>
      <c r="H191" s="19">
        <f>G191/G195*100</f>
        <v>11.377245508982035</v>
      </c>
      <c r="I191" s="31">
        <v>52834.44</v>
      </c>
      <c r="J191" s="19">
        <f>I191/I195*100</f>
        <v>6.4316151679970055</v>
      </c>
      <c r="K191" s="18">
        <f t="shared" si="55"/>
        <v>242</v>
      </c>
      <c r="L191" s="19">
        <f>K191/K195*100</f>
        <v>1.6413456321215407</v>
      </c>
      <c r="M191" s="31">
        <f t="shared" si="56"/>
        <v>339130.55</v>
      </c>
      <c r="N191" s="19">
        <f>M191/M195*100</f>
        <v>5.7481689616549545</v>
      </c>
    </row>
    <row r="192" spans="1:14" ht="12">
      <c r="A192" s="51"/>
      <c r="B192" s="30" t="s">
        <v>11</v>
      </c>
      <c r="C192" s="18">
        <v>173</v>
      </c>
      <c r="D192" s="19">
        <f>C192/C195*100</f>
        <v>1.2005551700208188</v>
      </c>
      <c r="E192" s="31">
        <v>551153.15</v>
      </c>
      <c r="F192" s="19">
        <f>E192/E195*100</f>
        <v>10.853058029178673</v>
      </c>
      <c r="G192" s="18">
        <v>22</v>
      </c>
      <c r="H192" s="19">
        <f>G192/G195*100</f>
        <v>6.58682634730539</v>
      </c>
      <c r="I192" s="31">
        <v>65298.44</v>
      </c>
      <c r="J192" s="19">
        <f>I192/I195*100</f>
        <v>7.948876474332696</v>
      </c>
      <c r="K192" s="18">
        <f t="shared" si="55"/>
        <v>195</v>
      </c>
      <c r="L192" s="19">
        <f>K192/K195*100</f>
        <v>1.3225718936516548</v>
      </c>
      <c r="M192" s="31">
        <f t="shared" si="56"/>
        <v>616451.5900000001</v>
      </c>
      <c r="N192" s="19">
        <f>M192/M195*100</f>
        <v>10.448683835770165</v>
      </c>
    </row>
    <row r="193" spans="1:14" ht="12">
      <c r="A193" s="51"/>
      <c r="B193" s="30" t="s">
        <v>12</v>
      </c>
      <c r="C193" s="18">
        <v>121</v>
      </c>
      <c r="D193" s="19">
        <f>C193/C195*100</f>
        <v>0.8396946564885497</v>
      </c>
      <c r="E193" s="31">
        <v>874230.55</v>
      </c>
      <c r="F193" s="19">
        <f>E193/E195*100</f>
        <v>17.214951760741613</v>
      </c>
      <c r="G193" s="18">
        <v>11</v>
      </c>
      <c r="H193" s="19">
        <f>G193/G195*100</f>
        <v>3.293413173652695</v>
      </c>
      <c r="I193" s="31">
        <v>75476.02</v>
      </c>
      <c r="J193" s="19">
        <f>I193/I195*100</f>
        <v>9.187808464555419</v>
      </c>
      <c r="K193" s="18">
        <f t="shared" si="55"/>
        <v>132</v>
      </c>
      <c r="L193" s="19">
        <f>K193/K195*100</f>
        <v>0.8952794357026587</v>
      </c>
      <c r="M193" s="31">
        <f t="shared" si="56"/>
        <v>949706.5700000001</v>
      </c>
      <c r="N193" s="19">
        <f>M193/M195*100</f>
        <v>16.097263512101133</v>
      </c>
    </row>
    <row r="194" spans="1:14" ht="12">
      <c r="A194" s="51"/>
      <c r="B194" s="32" t="s">
        <v>13</v>
      </c>
      <c r="C194" s="20">
        <v>88</v>
      </c>
      <c r="D194" s="21">
        <f>C194/C195*100</f>
        <v>0.6106870229007634</v>
      </c>
      <c r="E194" s="33">
        <v>1314966.92</v>
      </c>
      <c r="F194" s="21">
        <f>E194/E195*100</f>
        <v>25.893732602653813</v>
      </c>
      <c r="G194" s="20">
        <v>13</v>
      </c>
      <c r="H194" s="21">
        <f>G194/G195*100</f>
        <v>3.8922155688622757</v>
      </c>
      <c r="I194" s="33">
        <v>560305.95</v>
      </c>
      <c r="J194" s="21">
        <f>I194/I195*100</f>
        <v>68.20687882258186</v>
      </c>
      <c r="K194" s="18">
        <f t="shared" si="55"/>
        <v>101</v>
      </c>
      <c r="L194" s="21">
        <f>K194/K195*100</f>
        <v>0.6850244167118827</v>
      </c>
      <c r="M194" s="33">
        <f t="shared" si="56"/>
        <v>1875272.8699999999</v>
      </c>
      <c r="N194" s="21">
        <f>M194/M195*100</f>
        <v>31.7853561289822</v>
      </c>
    </row>
    <row r="195" spans="1:14" ht="12">
      <c r="A195" s="52"/>
      <c r="B195" s="34" t="s">
        <v>14</v>
      </c>
      <c r="C195" s="23">
        <f aca="true" t="shared" si="57" ref="C195:N195">SUM(C186:C194)</f>
        <v>14410</v>
      </c>
      <c r="D195" s="22">
        <f t="shared" si="57"/>
        <v>99.99999999999999</v>
      </c>
      <c r="E195" s="36">
        <f t="shared" si="57"/>
        <v>5078321.2299999995</v>
      </c>
      <c r="F195" s="22">
        <f t="shared" si="57"/>
        <v>100.00000000000001</v>
      </c>
      <c r="G195" s="23">
        <f t="shared" si="57"/>
        <v>334</v>
      </c>
      <c r="H195" s="22">
        <f t="shared" si="57"/>
        <v>99.99999999999999</v>
      </c>
      <c r="I195" s="36">
        <f t="shared" si="57"/>
        <v>821480.12</v>
      </c>
      <c r="J195" s="22">
        <f t="shared" si="57"/>
        <v>100</v>
      </c>
      <c r="K195" s="23">
        <f t="shared" si="57"/>
        <v>14744</v>
      </c>
      <c r="L195" s="22">
        <f t="shared" si="57"/>
        <v>100.00000000000001</v>
      </c>
      <c r="M195" s="36">
        <f t="shared" si="57"/>
        <v>5899801.350000001</v>
      </c>
      <c r="N195" s="22">
        <f t="shared" si="57"/>
        <v>99.99999999999999</v>
      </c>
    </row>
    <row r="196" spans="1:14" ht="12" customHeight="1">
      <c r="A196" s="50" t="s">
        <v>65</v>
      </c>
      <c r="B196" s="28" t="s">
        <v>4</v>
      </c>
      <c r="C196" s="16">
        <v>16113</v>
      </c>
      <c r="D196" s="17">
        <f>C196/C205*100</f>
        <v>43.14749357326478</v>
      </c>
      <c r="E196" s="29">
        <v>1013869.36</v>
      </c>
      <c r="F196" s="17">
        <f>E196/E205*100</f>
        <v>14.150803858200467</v>
      </c>
      <c r="G196" s="16">
        <v>384</v>
      </c>
      <c r="H196" s="17">
        <f>G196/G205*100</f>
        <v>34.814143245693565</v>
      </c>
      <c r="I196" s="29">
        <v>40789.13</v>
      </c>
      <c r="J196" s="17">
        <f>I196/I205*100</f>
        <v>3.1802761413378544</v>
      </c>
      <c r="K196" s="16">
        <f>C196+G196</f>
        <v>16497</v>
      </c>
      <c r="L196" s="17">
        <f>K196/K205*100</f>
        <v>42.908419382526596</v>
      </c>
      <c r="M196" s="29">
        <f>E196+I196</f>
        <v>1054658.49</v>
      </c>
      <c r="N196" s="17">
        <f>M196/M205*100</f>
        <v>12.485135495385618</v>
      </c>
    </row>
    <row r="197" spans="1:14" ht="12">
      <c r="A197" s="51"/>
      <c r="B197" s="30" t="s">
        <v>6</v>
      </c>
      <c r="C197" s="18">
        <v>16233</v>
      </c>
      <c r="D197" s="19">
        <f>C197/C205*100</f>
        <v>43.46883033419024</v>
      </c>
      <c r="E197" s="31">
        <v>2190610.66</v>
      </c>
      <c r="F197" s="19">
        <f>E197/E205*100</f>
        <v>30.574848202674826</v>
      </c>
      <c r="G197" s="18">
        <v>268</v>
      </c>
      <c r="H197" s="19">
        <f>G197/G205*100</f>
        <v>24.2973708068903</v>
      </c>
      <c r="I197" s="31">
        <v>86203.6</v>
      </c>
      <c r="J197" s="19">
        <f>I197/I205*100</f>
        <v>6.721184109036694</v>
      </c>
      <c r="K197" s="18">
        <f aca="true" t="shared" si="58" ref="K197:K204">C197+G197</f>
        <v>16501</v>
      </c>
      <c r="L197" s="19">
        <f>K197/K205*100</f>
        <v>42.91882331521315</v>
      </c>
      <c r="M197" s="31">
        <f aca="true" t="shared" si="59" ref="M197:M204">E197+I197</f>
        <v>2276814.2600000002</v>
      </c>
      <c r="N197" s="19">
        <f>M197/M205*100</f>
        <v>26.953117813450824</v>
      </c>
    </row>
    <row r="198" spans="1:14" ht="12">
      <c r="A198" s="51"/>
      <c r="B198" s="30" t="s">
        <v>7</v>
      </c>
      <c r="C198" s="18">
        <v>2463</v>
      </c>
      <c r="D198" s="19">
        <f>C198/C205*100</f>
        <v>6.5954370179948585</v>
      </c>
      <c r="E198" s="31">
        <v>689551.09</v>
      </c>
      <c r="F198" s="19">
        <f>E198/E205*100</f>
        <v>9.624220446703644</v>
      </c>
      <c r="G198" s="18">
        <v>131</v>
      </c>
      <c r="H198" s="19">
        <f>G198/G205*100</f>
        <v>11.87669990933817</v>
      </c>
      <c r="I198" s="31">
        <v>51504.05</v>
      </c>
      <c r="J198" s="19">
        <f>I198/I205*100</f>
        <v>4.015704708516017</v>
      </c>
      <c r="K198" s="18">
        <f t="shared" si="58"/>
        <v>2594</v>
      </c>
      <c r="L198" s="19">
        <f>K198/K205*100</f>
        <v>6.7469503472312535</v>
      </c>
      <c r="M198" s="31">
        <f t="shared" si="59"/>
        <v>741055.14</v>
      </c>
      <c r="N198" s="19">
        <f>M198/M205*100</f>
        <v>8.772672784772215</v>
      </c>
    </row>
    <row r="199" spans="1:14" ht="12">
      <c r="A199" s="51"/>
      <c r="B199" s="30" t="s">
        <v>8</v>
      </c>
      <c r="C199" s="18">
        <v>1221</v>
      </c>
      <c r="D199" s="19">
        <f>C199/C205*100</f>
        <v>3.2696015424164524</v>
      </c>
      <c r="E199" s="31">
        <v>722369.59</v>
      </c>
      <c r="F199" s="19">
        <f>E199/E205*100</f>
        <v>10.082275670327673</v>
      </c>
      <c r="G199" s="18">
        <v>107</v>
      </c>
      <c r="H199" s="19">
        <f>G199/G205*100</f>
        <v>9.700815956482321</v>
      </c>
      <c r="I199" s="31">
        <v>70064.18</v>
      </c>
      <c r="J199" s="19">
        <f>I199/I205*100</f>
        <v>5.4628142354691285</v>
      </c>
      <c r="K199" s="18">
        <f t="shared" si="58"/>
        <v>1328</v>
      </c>
      <c r="L199" s="19">
        <f>K199/K205*100</f>
        <v>3.454105651936432</v>
      </c>
      <c r="M199" s="31">
        <f t="shared" si="59"/>
        <v>792433.77</v>
      </c>
      <c r="N199" s="19">
        <f>M199/M205*100</f>
        <v>9.380897307875694</v>
      </c>
    </row>
    <row r="200" spans="1:14" ht="12">
      <c r="A200" s="51"/>
      <c r="B200" s="30" t="s">
        <v>9</v>
      </c>
      <c r="C200" s="18">
        <v>819</v>
      </c>
      <c r="D200" s="19">
        <f>C200/C205*100</f>
        <v>2.1931233933161955</v>
      </c>
      <c r="E200" s="31">
        <v>1183263.29</v>
      </c>
      <c r="F200" s="19">
        <f>E200/E205*100</f>
        <v>16.51507323329998</v>
      </c>
      <c r="G200" s="18">
        <v>112</v>
      </c>
      <c r="H200" s="19">
        <f>G200/G205*100</f>
        <v>10.15412511332729</v>
      </c>
      <c r="I200" s="31">
        <v>129586.08</v>
      </c>
      <c r="J200" s="19">
        <f>I200/I205*100</f>
        <v>10.10366042309553</v>
      </c>
      <c r="K200" s="18">
        <f t="shared" si="58"/>
        <v>931</v>
      </c>
      <c r="L200" s="19">
        <f>K200/K205*100</f>
        <v>2.421515332795797</v>
      </c>
      <c r="M200" s="31">
        <f t="shared" si="59"/>
        <v>1312849.37</v>
      </c>
      <c r="N200" s="19">
        <f>M200/M205*100</f>
        <v>15.541620747282515</v>
      </c>
    </row>
    <row r="201" spans="1:14" ht="12">
      <c r="A201" s="51"/>
      <c r="B201" s="30" t="s">
        <v>10</v>
      </c>
      <c r="C201" s="18">
        <v>396</v>
      </c>
      <c r="D201" s="19">
        <f>C201/C205*100</f>
        <v>1.0604113110539846</v>
      </c>
      <c r="E201" s="31">
        <v>1001715.41</v>
      </c>
      <c r="F201" s="19">
        <f>E201/E205*100</f>
        <v>13.981168430464121</v>
      </c>
      <c r="G201" s="18">
        <v>52</v>
      </c>
      <c r="H201" s="19">
        <f>G201/G205*100</f>
        <v>4.71441523118767</v>
      </c>
      <c r="I201" s="31">
        <v>119737.42</v>
      </c>
      <c r="J201" s="19">
        <f>I201/I205*100</f>
        <v>9.335773036869139</v>
      </c>
      <c r="K201" s="18">
        <f t="shared" si="58"/>
        <v>448</v>
      </c>
      <c r="L201" s="19">
        <f>K201/K205*100</f>
        <v>1.165240460894218</v>
      </c>
      <c r="M201" s="31">
        <f t="shared" si="59"/>
        <v>1121452.83</v>
      </c>
      <c r="N201" s="19">
        <f>M201/M205*100</f>
        <v>13.2758524839957</v>
      </c>
    </row>
    <row r="202" spans="1:14" ht="12">
      <c r="A202" s="51"/>
      <c r="B202" s="30" t="s">
        <v>11</v>
      </c>
      <c r="C202" s="18">
        <v>97</v>
      </c>
      <c r="D202" s="19">
        <f>C202/C205*100</f>
        <v>0.2597472150814053</v>
      </c>
      <c r="E202" s="31">
        <v>343676.96</v>
      </c>
      <c r="F202" s="19">
        <f>E202/E205*100</f>
        <v>4.796777024154875</v>
      </c>
      <c r="G202" s="18">
        <v>28</v>
      </c>
      <c r="H202" s="19">
        <f>G202/G205*100</f>
        <v>2.5385312783318223</v>
      </c>
      <c r="I202" s="31">
        <v>165396.24</v>
      </c>
      <c r="J202" s="19">
        <f>I202/I205*100</f>
        <v>12.895732660613005</v>
      </c>
      <c r="K202" s="18">
        <f t="shared" si="58"/>
        <v>125</v>
      </c>
      <c r="L202" s="19">
        <f>K202/K205*100</f>
        <v>0.32512289645486</v>
      </c>
      <c r="M202" s="31">
        <f t="shared" si="59"/>
        <v>509073.2</v>
      </c>
      <c r="N202" s="19">
        <f>M202/M205*100</f>
        <v>6.026451158677481</v>
      </c>
    </row>
    <row r="203" spans="1:14" ht="12">
      <c r="A203" s="51"/>
      <c r="B203" s="30" t="s">
        <v>12</v>
      </c>
      <c r="C203" s="18">
        <v>2</v>
      </c>
      <c r="D203" s="19">
        <f>C203/C205*100</f>
        <v>0.005355612682090832</v>
      </c>
      <c r="E203" s="31">
        <v>19691.1</v>
      </c>
      <c r="F203" s="19">
        <f>E203/E205*100</f>
        <v>0.2748331341744179</v>
      </c>
      <c r="G203" s="18">
        <v>11</v>
      </c>
      <c r="H203" s="19">
        <f>G203/G205*100</f>
        <v>0.9972801450589301</v>
      </c>
      <c r="I203" s="31">
        <v>148529.96</v>
      </c>
      <c r="J203" s="19">
        <f>I203/I205*100</f>
        <v>11.580690445269754</v>
      </c>
      <c r="K203" s="18">
        <f t="shared" si="58"/>
        <v>13</v>
      </c>
      <c r="L203" s="19">
        <f>K203/K205*100</f>
        <v>0.03381278123130543</v>
      </c>
      <c r="M203" s="31">
        <f t="shared" si="59"/>
        <v>168221.06</v>
      </c>
      <c r="N203" s="19">
        <f>M203/M205*100</f>
        <v>1.9914149909108434</v>
      </c>
    </row>
    <row r="204" spans="1:14" ht="12">
      <c r="A204" s="51"/>
      <c r="B204" s="32" t="s">
        <v>13</v>
      </c>
      <c r="C204" s="20">
        <v>0</v>
      </c>
      <c r="D204" s="21">
        <f>C204/C205*100</f>
        <v>0</v>
      </c>
      <c r="E204" s="33">
        <v>0</v>
      </c>
      <c r="F204" s="21">
        <f>E204/E205*100</f>
        <v>0</v>
      </c>
      <c r="G204" s="20">
        <v>10</v>
      </c>
      <c r="H204" s="21">
        <f>G204/G205*100</f>
        <v>0.9066183136899365</v>
      </c>
      <c r="I204" s="33">
        <v>470755.01</v>
      </c>
      <c r="J204" s="21">
        <f>I204/I205*100</f>
        <v>36.70416423979289</v>
      </c>
      <c r="K204" s="18">
        <f t="shared" si="58"/>
        <v>10</v>
      </c>
      <c r="L204" s="21">
        <f>K204/K205*100</f>
        <v>0.026009831716388793</v>
      </c>
      <c r="M204" s="33">
        <f t="shared" si="59"/>
        <v>470755.01</v>
      </c>
      <c r="N204" s="21">
        <f>M204/M205*100</f>
        <v>5.57283721764911</v>
      </c>
    </row>
    <row r="205" spans="1:14" ht="12">
      <c r="A205" s="52"/>
      <c r="B205" s="34" t="s">
        <v>14</v>
      </c>
      <c r="C205" s="16">
        <f aca="true" t="shared" si="60" ref="C205:N205">SUM(C196:C204)</f>
        <v>37344</v>
      </c>
      <c r="D205" s="22">
        <f t="shared" si="60"/>
        <v>100</v>
      </c>
      <c r="E205" s="35">
        <f t="shared" si="60"/>
        <v>7164747.46</v>
      </c>
      <c r="F205" s="22">
        <f t="shared" si="60"/>
        <v>100</v>
      </c>
      <c r="G205" s="23">
        <f t="shared" si="60"/>
        <v>1103</v>
      </c>
      <c r="H205" s="22">
        <f t="shared" si="60"/>
        <v>100</v>
      </c>
      <c r="I205" s="35">
        <f t="shared" si="60"/>
        <v>1282565.67</v>
      </c>
      <c r="J205" s="22">
        <f t="shared" si="60"/>
        <v>100</v>
      </c>
      <c r="K205" s="23">
        <f t="shared" si="60"/>
        <v>38447</v>
      </c>
      <c r="L205" s="22">
        <f t="shared" si="60"/>
        <v>100</v>
      </c>
      <c r="M205" s="35">
        <f t="shared" si="60"/>
        <v>8447313.13</v>
      </c>
      <c r="N205" s="22">
        <f t="shared" si="60"/>
        <v>100</v>
      </c>
    </row>
    <row r="206" spans="1:14" ht="12" customHeight="1">
      <c r="A206" s="61" t="s">
        <v>66</v>
      </c>
      <c r="B206" s="28" t="s">
        <v>4</v>
      </c>
      <c r="C206" s="16">
        <v>2777</v>
      </c>
      <c r="D206" s="17">
        <f>C206/C215*100</f>
        <v>14.110055383364667</v>
      </c>
      <c r="E206" s="29">
        <v>209835.24</v>
      </c>
      <c r="F206" s="17">
        <f>E206/E215*100</f>
        <v>2.909637805938009</v>
      </c>
      <c r="G206" s="16">
        <v>79</v>
      </c>
      <c r="H206" s="17">
        <f>G206/G215*100</f>
        <v>13.057851239669422</v>
      </c>
      <c r="I206" s="29">
        <v>2831.84</v>
      </c>
      <c r="J206" s="17">
        <f>I206/I215*100</f>
        <v>0.1724229786814827</v>
      </c>
      <c r="K206" s="16">
        <f>C206+G206</f>
        <v>2856</v>
      </c>
      <c r="L206" s="17">
        <f>K206/K215*100</f>
        <v>14.078674948240167</v>
      </c>
      <c r="M206" s="29">
        <f>E206+I206</f>
        <v>212667.08</v>
      </c>
      <c r="N206" s="17">
        <f>M206/M215*100</f>
        <v>2.401902311969165</v>
      </c>
    </row>
    <row r="207" spans="1:14" ht="12">
      <c r="A207" s="51"/>
      <c r="B207" s="30" t="s">
        <v>6</v>
      </c>
      <c r="C207" s="18">
        <v>12128</v>
      </c>
      <c r="D207" s="19">
        <f>C207/C215*100</f>
        <v>61.62288501600528</v>
      </c>
      <c r="E207" s="31">
        <v>1564445.38</v>
      </c>
      <c r="F207" s="19">
        <f>E207/E215*100</f>
        <v>21.693064630007118</v>
      </c>
      <c r="G207" s="18">
        <v>107</v>
      </c>
      <c r="H207" s="19">
        <f>G207/G215*100</f>
        <v>17.68595041322314</v>
      </c>
      <c r="I207" s="31">
        <v>15116.46</v>
      </c>
      <c r="J207" s="19">
        <f>I207/I215*100</f>
        <v>0.9203998320242266</v>
      </c>
      <c r="K207" s="18">
        <f aca="true" t="shared" si="61" ref="K207:K214">C207+G207</f>
        <v>12235</v>
      </c>
      <c r="L207" s="19">
        <f>K207/K215*100</f>
        <v>60.312530809425226</v>
      </c>
      <c r="M207" s="31">
        <f aca="true" t="shared" si="62" ref="M207:M214">E207+I207</f>
        <v>1579561.8399999999</v>
      </c>
      <c r="N207" s="19">
        <f>M207/M215*100</f>
        <v>17.839870822481167</v>
      </c>
    </row>
    <row r="208" spans="1:14" ht="12">
      <c r="A208" s="51"/>
      <c r="B208" s="30" t="s">
        <v>7</v>
      </c>
      <c r="C208" s="18">
        <v>1736</v>
      </c>
      <c r="D208" s="19">
        <f>C208/C215*100</f>
        <v>8.820690005589146</v>
      </c>
      <c r="E208" s="31">
        <v>408761.74</v>
      </c>
      <c r="F208" s="19">
        <f>E208/E215*100</f>
        <v>5.668011780695192</v>
      </c>
      <c r="G208" s="18">
        <v>60</v>
      </c>
      <c r="H208" s="19">
        <f>G208/G215*100</f>
        <v>9.917355371900827</v>
      </c>
      <c r="I208" s="31">
        <v>14712.71</v>
      </c>
      <c r="J208" s="19">
        <f>I208/I215*100</f>
        <v>0.8958166007531632</v>
      </c>
      <c r="K208" s="18">
        <f t="shared" si="61"/>
        <v>1796</v>
      </c>
      <c r="L208" s="19">
        <f>K208/K215*100</f>
        <v>8.853396431036183</v>
      </c>
      <c r="M208" s="31">
        <f t="shared" si="62"/>
        <v>423474.45</v>
      </c>
      <c r="N208" s="19">
        <f>M208/M215*100</f>
        <v>4.782800706695511</v>
      </c>
    </row>
    <row r="209" spans="1:14" ht="12">
      <c r="A209" s="51"/>
      <c r="B209" s="30" t="s">
        <v>8</v>
      </c>
      <c r="C209" s="18">
        <v>1073</v>
      </c>
      <c r="D209" s="19">
        <f>C209/C215*100</f>
        <v>5.451958741933844</v>
      </c>
      <c r="E209" s="31">
        <v>408952.86</v>
      </c>
      <c r="F209" s="19">
        <f>E209/E215*100</f>
        <v>5.670661907420668</v>
      </c>
      <c r="G209" s="18">
        <v>72</v>
      </c>
      <c r="H209" s="19">
        <f>G209/G215*100</f>
        <v>11.900826446280991</v>
      </c>
      <c r="I209" s="31">
        <v>28071.15</v>
      </c>
      <c r="J209" s="19">
        <f>I209/I215*100</f>
        <v>1.7091754117516185</v>
      </c>
      <c r="K209" s="18">
        <f t="shared" si="61"/>
        <v>1145</v>
      </c>
      <c r="L209" s="19">
        <f>K209/K215*100</f>
        <v>5.644286700187321</v>
      </c>
      <c r="M209" s="31">
        <f t="shared" si="62"/>
        <v>437024.01</v>
      </c>
      <c r="N209" s="19">
        <f>M209/M215*100</f>
        <v>4.935832005616645</v>
      </c>
    </row>
    <row r="210" spans="1:14" ht="12">
      <c r="A210" s="51"/>
      <c r="B210" s="30" t="s">
        <v>9</v>
      </c>
      <c r="C210" s="18">
        <v>840</v>
      </c>
      <c r="D210" s="19">
        <f>C210/C215*100</f>
        <v>4.268075809156039</v>
      </c>
      <c r="E210" s="31">
        <v>619548.01</v>
      </c>
      <c r="F210" s="19">
        <f>E210/E215*100</f>
        <v>8.59083685128227</v>
      </c>
      <c r="G210" s="18">
        <v>114</v>
      </c>
      <c r="H210" s="19">
        <f>G210/G215*100</f>
        <v>18.84297520661157</v>
      </c>
      <c r="I210" s="31">
        <v>82742.53</v>
      </c>
      <c r="J210" s="19">
        <f>I210/I215*100</f>
        <v>5.037965946607839</v>
      </c>
      <c r="K210" s="18">
        <f t="shared" si="61"/>
        <v>954</v>
      </c>
      <c r="L210" s="19">
        <f>K210/K215*100</f>
        <v>4.702750665483585</v>
      </c>
      <c r="M210" s="31">
        <f t="shared" si="62"/>
        <v>702290.54</v>
      </c>
      <c r="N210" s="19">
        <f>M210/M215*100</f>
        <v>7.931802475964185</v>
      </c>
    </row>
    <row r="211" spans="1:14" ht="12">
      <c r="A211" s="51"/>
      <c r="B211" s="30" t="s">
        <v>10</v>
      </c>
      <c r="C211" s="18">
        <v>517</v>
      </c>
      <c r="D211" s="19">
        <f>C211/C215*100</f>
        <v>2.626899039682943</v>
      </c>
      <c r="E211" s="31">
        <v>743241.54</v>
      </c>
      <c r="F211" s="19">
        <f>E211/E215*100</f>
        <v>10.306008102964913</v>
      </c>
      <c r="G211" s="18">
        <v>73</v>
      </c>
      <c r="H211" s="19">
        <f>G211/G215*100</f>
        <v>12.066115702479339</v>
      </c>
      <c r="I211" s="31">
        <v>102671.47</v>
      </c>
      <c r="J211" s="19">
        <f>I211/I215*100</f>
        <v>6.251384500185919</v>
      </c>
      <c r="K211" s="18">
        <f t="shared" si="61"/>
        <v>590</v>
      </c>
      <c r="L211" s="19">
        <f>K211/K215*100</f>
        <v>2.9084097407078775</v>
      </c>
      <c r="M211" s="31">
        <f t="shared" si="62"/>
        <v>845913.01</v>
      </c>
      <c r="N211" s="19">
        <f>M211/M215*100</f>
        <v>9.553901875380975</v>
      </c>
    </row>
    <row r="212" spans="1:14" ht="12">
      <c r="A212" s="51"/>
      <c r="B212" s="30" t="s">
        <v>11</v>
      </c>
      <c r="C212" s="18">
        <v>398</v>
      </c>
      <c r="D212" s="19">
        <f>C212/C215*100</f>
        <v>2.0222549667191707</v>
      </c>
      <c r="E212" s="31">
        <v>1250574.13</v>
      </c>
      <c r="F212" s="19">
        <f>E212/E215*100</f>
        <v>17.340832587395873</v>
      </c>
      <c r="G212" s="18">
        <v>64</v>
      </c>
      <c r="H212" s="19">
        <f>G212/G215*100</f>
        <v>10.578512396694215</v>
      </c>
      <c r="I212" s="31">
        <v>200190.83</v>
      </c>
      <c r="J212" s="19">
        <f>I212/I215*100</f>
        <v>12.189071138665437</v>
      </c>
      <c r="K212" s="18">
        <f t="shared" si="61"/>
        <v>462</v>
      </c>
      <c r="L212" s="19">
        <f>K212/K215*100</f>
        <v>2.2774327122153206</v>
      </c>
      <c r="M212" s="31">
        <f t="shared" si="62"/>
        <v>1450764.96</v>
      </c>
      <c r="N212" s="19">
        <f>M212/M215*100</f>
        <v>16.385214446673427</v>
      </c>
    </row>
    <row r="213" spans="1:14" ht="12">
      <c r="A213" s="51"/>
      <c r="B213" s="30" t="s">
        <v>12</v>
      </c>
      <c r="C213" s="18">
        <v>144</v>
      </c>
      <c r="D213" s="19">
        <f>C213/C215*100</f>
        <v>0.7316701387124638</v>
      </c>
      <c r="E213" s="31">
        <v>980271.72</v>
      </c>
      <c r="F213" s="19">
        <f>E213/E215*100</f>
        <v>13.592739029935478</v>
      </c>
      <c r="G213" s="18">
        <v>19</v>
      </c>
      <c r="H213" s="19">
        <f>G213/G215*100</f>
        <v>3.1404958677685952</v>
      </c>
      <c r="I213" s="31">
        <v>127509.63</v>
      </c>
      <c r="J213" s="19">
        <f>I213/I215*100</f>
        <v>7.763712008861287</v>
      </c>
      <c r="K213" s="18">
        <f t="shared" si="61"/>
        <v>163</v>
      </c>
      <c r="L213" s="19">
        <f>K213/K215*100</f>
        <v>0.80350980972099</v>
      </c>
      <c r="M213" s="31">
        <f t="shared" si="62"/>
        <v>1107781.35</v>
      </c>
      <c r="N213" s="19">
        <f>M213/M215*100</f>
        <v>12.511492543751121</v>
      </c>
    </row>
    <row r="214" spans="1:14" ht="12">
      <c r="A214" s="51"/>
      <c r="B214" s="32" t="s">
        <v>13</v>
      </c>
      <c r="C214" s="20">
        <v>68</v>
      </c>
      <c r="D214" s="21">
        <f>C214/C215*100</f>
        <v>0.34551089883644126</v>
      </c>
      <c r="E214" s="33">
        <v>1026099.98</v>
      </c>
      <c r="F214" s="21">
        <f>E214/E215*100</f>
        <v>14.228207304360483</v>
      </c>
      <c r="G214" s="20">
        <v>17</v>
      </c>
      <c r="H214" s="21">
        <f>G214/G215*100</f>
        <v>2.809917355371901</v>
      </c>
      <c r="I214" s="33">
        <v>1068533.08</v>
      </c>
      <c r="J214" s="21">
        <f>I214/I215*100</f>
        <v>65.06005158246903</v>
      </c>
      <c r="K214" s="18">
        <f t="shared" si="61"/>
        <v>85</v>
      </c>
      <c r="L214" s="21">
        <f>K214/K215*100</f>
        <v>0.41900818298333825</v>
      </c>
      <c r="M214" s="33">
        <f t="shared" si="62"/>
        <v>2094633.06</v>
      </c>
      <c r="N214" s="21">
        <f>M214/M215*100</f>
        <v>23.6571828114678</v>
      </c>
    </row>
    <row r="215" spans="1:14" ht="12">
      <c r="A215" s="52"/>
      <c r="B215" s="34" t="s">
        <v>14</v>
      </c>
      <c r="C215" s="16">
        <f aca="true" t="shared" si="63" ref="C215:N215">SUM(C206:C214)</f>
        <v>19681</v>
      </c>
      <c r="D215" s="22">
        <f t="shared" si="63"/>
        <v>99.99999999999999</v>
      </c>
      <c r="E215" s="35">
        <f t="shared" si="63"/>
        <v>7211730.6</v>
      </c>
      <c r="F215" s="22">
        <f t="shared" si="63"/>
        <v>99.99999999999999</v>
      </c>
      <c r="G215" s="23">
        <f t="shared" si="63"/>
        <v>605</v>
      </c>
      <c r="H215" s="22">
        <f t="shared" si="63"/>
        <v>100</v>
      </c>
      <c r="I215" s="35">
        <f t="shared" si="63"/>
        <v>1642379.7000000002</v>
      </c>
      <c r="J215" s="22">
        <f t="shared" si="63"/>
        <v>100</v>
      </c>
      <c r="K215" s="23">
        <f t="shared" si="63"/>
        <v>20286</v>
      </c>
      <c r="L215" s="22">
        <f t="shared" si="63"/>
        <v>100</v>
      </c>
      <c r="M215" s="35">
        <f t="shared" si="63"/>
        <v>8854110.3</v>
      </c>
      <c r="N215" s="22">
        <f t="shared" si="63"/>
        <v>100</v>
      </c>
    </row>
    <row r="216" spans="1:14" ht="12" customHeight="1">
      <c r="A216" s="50" t="s">
        <v>67</v>
      </c>
      <c r="B216" s="28" t="s">
        <v>4</v>
      </c>
      <c r="C216" s="16">
        <v>17103</v>
      </c>
      <c r="D216" s="17">
        <f>C216/C225*100</f>
        <v>42.071730788153104</v>
      </c>
      <c r="E216" s="29">
        <v>800657.7</v>
      </c>
      <c r="F216" s="17">
        <f>E216/E225*100</f>
        <v>11.936666951673931</v>
      </c>
      <c r="G216" s="16">
        <v>241</v>
      </c>
      <c r="H216" s="17">
        <f>G216/G225*100</f>
        <v>26.629834254143645</v>
      </c>
      <c r="I216" s="29">
        <v>8770.83</v>
      </c>
      <c r="J216" s="17">
        <f>I216/I225*100</f>
        <v>0.25346720949985885</v>
      </c>
      <c r="K216" s="16">
        <f>C216+G216</f>
        <v>17344</v>
      </c>
      <c r="L216" s="17">
        <f>K216/K225*100</f>
        <v>41.735447698342035</v>
      </c>
      <c r="M216" s="29">
        <f>E216+I216</f>
        <v>809428.5299999999</v>
      </c>
      <c r="N216" s="17">
        <f>M216/M225*100</f>
        <v>7.960634697620993</v>
      </c>
    </row>
    <row r="217" spans="1:14" ht="12">
      <c r="A217" s="51"/>
      <c r="B217" s="30" t="s">
        <v>6</v>
      </c>
      <c r="C217" s="18">
        <v>16187</v>
      </c>
      <c r="D217" s="19">
        <f>C217/C225*100</f>
        <v>39.818459116402636</v>
      </c>
      <c r="E217" s="31">
        <v>2223496.96</v>
      </c>
      <c r="F217" s="19">
        <f>E217/E225*100</f>
        <v>33.14917558349774</v>
      </c>
      <c r="G217" s="18">
        <v>134</v>
      </c>
      <c r="H217" s="19">
        <f>G217/G225*100</f>
        <v>14.806629834254142</v>
      </c>
      <c r="I217" s="31">
        <v>20089.63</v>
      </c>
      <c r="J217" s="19">
        <f>I217/I225*100</f>
        <v>0.5805679115870048</v>
      </c>
      <c r="K217" s="18">
        <f aca="true" t="shared" si="64" ref="K217:K224">C217+G217</f>
        <v>16321</v>
      </c>
      <c r="L217" s="19">
        <f>K217/K225*100</f>
        <v>39.27376855884688</v>
      </c>
      <c r="M217" s="31">
        <f aca="true" t="shared" si="65" ref="M217:M224">E217+I217</f>
        <v>2243586.59</v>
      </c>
      <c r="N217" s="19">
        <f>M217/M225*100</f>
        <v>22.0654110814097</v>
      </c>
    </row>
    <row r="218" spans="1:14" ht="12">
      <c r="A218" s="51"/>
      <c r="B218" s="30" t="s">
        <v>7</v>
      </c>
      <c r="C218" s="18">
        <v>4330</v>
      </c>
      <c r="D218" s="19">
        <f>C218/C225*100</f>
        <v>10.651382465807341</v>
      </c>
      <c r="E218" s="31">
        <v>1013603.74</v>
      </c>
      <c r="F218" s="19">
        <f>E218/E225*100</f>
        <v>15.111389380694268</v>
      </c>
      <c r="G218" s="18">
        <v>96</v>
      </c>
      <c r="H218" s="19">
        <f>G218/G225*100</f>
        <v>10.607734806629834</v>
      </c>
      <c r="I218" s="31">
        <v>23487.73</v>
      </c>
      <c r="J218" s="19">
        <f>I218/I225*100</f>
        <v>0.6787692134708025</v>
      </c>
      <c r="K218" s="18">
        <f t="shared" si="64"/>
        <v>4426</v>
      </c>
      <c r="L218" s="19">
        <f>K218/K225*100</f>
        <v>10.65043193685781</v>
      </c>
      <c r="M218" s="31">
        <f t="shared" si="65"/>
        <v>1037091.47</v>
      </c>
      <c r="N218" s="19">
        <f>M218/M225*100</f>
        <v>10.19967302201315</v>
      </c>
    </row>
    <row r="219" spans="1:14" ht="12">
      <c r="A219" s="51"/>
      <c r="B219" s="30" t="s">
        <v>8</v>
      </c>
      <c r="C219" s="18">
        <v>1553</v>
      </c>
      <c r="D219" s="19">
        <f>C219/C225*100</f>
        <v>3.820230246974319</v>
      </c>
      <c r="E219" s="31">
        <v>572859.29</v>
      </c>
      <c r="F219" s="19">
        <f>E219/E225*100</f>
        <v>8.540516821236334</v>
      </c>
      <c r="G219" s="18">
        <v>106</v>
      </c>
      <c r="H219" s="19">
        <f>G219/G225*100</f>
        <v>11.712707182320441</v>
      </c>
      <c r="I219" s="31">
        <v>41309.88</v>
      </c>
      <c r="J219" s="19">
        <f>I219/I225*100</f>
        <v>1.1938094807873403</v>
      </c>
      <c r="K219" s="18">
        <f t="shared" si="64"/>
        <v>1659</v>
      </c>
      <c r="L219" s="19">
        <f>K219/K225*100</f>
        <v>3.9921072262194093</v>
      </c>
      <c r="M219" s="31">
        <f t="shared" si="65"/>
        <v>614169.17</v>
      </c>
      <c r="N219" s="19">
        <f>M219/M225*100</f>
        <v>6.040281783632072</v>
      </c>
    </row>
    <row r="220" spans="1:14" ht="12">
      <c r="A220" s="51"/>
      <c r="B220" s="30" t="s">
        <v>9</v>
      </c>
      <c r="C220" s="18">
        <v>812</v>
      </c>
      <c r="D220" s="19">
        <f>C220/C225*100</f>
        <v>1.997441700285349</v>
      </c>
      <c r="E220" s="31">
        <v>569345.99</v>
      </c>
      <c r="F220" s="19">
        <f>E220/E225*100</f>
        <v>8.488138517747442</v>
      </c>
      <c r="G220" s="18">
        <v>119</v>
      </c>
      <c r="H220" s="19">
        <f>G220/G225*100</f>
        <v>13.149171270718233</v>
      </c>
      <c r="I220" s="31">
        <v>84415.45</v>
      </c>
      <c r="J220" s="19">
        <f>I220/I225*100</f>
        <v>2.439512400784744</v>
      </c>
      <c r="K220" s="18">
        <f t="shared" si="64"/>
        <v>931</v>
      </c>
      <c r="L220" s="19">
        <f>K220/K225*100</f>
        <v>2.2402964602834663</v>
      </c>
      <c r="M220" s="31">
        <f t="shared" si="65"/>
        <v>653761.44</v>
      </c>
      <c r="N220" s="19">
        <f>M220/M225*100</f>
        <v>6.429667117405245</v>
      </c>
    </row>
    <row r="221" spans="1:14" ht="12">
      <c r="A221" s="51"/>
      <c r="B221" s="30" t="s">
        <v>10</v>
      </c>
      <c r="C221" s="18">
        <v>407</v>
      </c>
      <c r="D221" s="19">
        <f>C221/C225*100</f>
        <v>1.0011807537144544</v>
      </c>
      <c r="E221" s="31">
        <v>569433.76</v>
      </c>
      <c r="F221" s="19">
        <f>E221/E225*100</f>
        <v>8.489447043548605</v>
      </c>
      <c r="G221" s="18">
        <v>83</v>
      </c>
      <c r="H221" s="19">
        <f>G221/G225*100</f>
        <v>9.171270718232044</v>
      </c>
      <c r="I221" s="31">
        <v>124754.82</v>
      </c>
      <c r="J221" s="19">
        <f>I221/I225*100</f>
        <v>3.6052752244721633</v>
      </c>
      <c r="K221" s="18">
        <f t="shared" si="64"/>
        <v>490</v>
      </c>
      <c r="L221" s="19">
        <f>K221/K225*100</f>
        <v>1.1791034001491927</v>
      </c>
      <c r="M221" s="31">
        <f t="shared" si="65"/>
        <v>694188.5800000001</v>
      </c>
      <c r="N221" s="19">
        <f>M221/M225*100</f>
        <v>6.82726329975081</v>
      </c>
    </row>
    <row r="222" spans="1:14" ht="12">
      <c r="A222" s="51"/>
      <c r="B222" s="30" t="s">
        <v>11</v>
      </c>
      <c r="C222" s="18">
        <v>219</v>
      </c>
      <c r="D222" s="19">
        <f>C222/C225*100</f>
        <v>0.538718882219817</v>
      </c>
      <c r="E222" s="31">
        <v>649462.56</v>
      </c>
      <c r="F222" s="19">
        <f>E222/E225*100</f>
        <v>9.682562568625205</v>
      </c>
      <c r="G222" s="18">
        <v>56</v>
      </c>
      <c r="H222" s="19">
        <f>G222/G225*100</f>
        <v>6.1878453038674035</v>
      </c>
      <c r="I222" s="31">
        <v>175982.42</v>
      </c>
      <c r="J222" s="19">
        <f>I222/I225*100</f>
        <v>5.085695757235308</v>
      </c>
      <c r="K222" s="18">
        <f t="shared" si="64"/>
        <v>275</v>
      </c>
      <c r="L222" s="19">
        <f>K222/K225*100</f>
        <v>0.6617417041653633</v>
      </c>
      <c r="M222" s="31">
        <f t="shared" si="65"/>
        <v>825444.9800000001</v>
      </c>
      <c r="N222" s="19">
        <f>M222/M225*100</f>
        <v>8.118154605651307</v>
      </c>
    </row>
    <row r="223" spans="1:14" ht="12">
      <c r="A223" s="51"/>
      <c r="B223" s="30" t="s">
        <v>12</v>
      </c>
      <c r="C223" s="18">
        <v>33</v>
      </c>
      <c r="D223" s="19">
        <f>C223/C225*100</f>
        <v>0.08117681786873954</v>
      </c>
      <c r="E223" s="31">
        <v>204966.22</v>
      </c>
      <c r="F223" s="19">
        <f>E223/E225*100</f>
        <v>3.0557546682977366</v>
      </c>
      <c r="G223" s="18">
        <v>31</v>
      </c>
      <c r="H223" s="19">
        <f>G223/G225*100</f>
        <v>3.4254143646408837</v>
      </c>
      <c r="I223" s="31">
        <v>224827.92</v>
      </c>
      <c r="J223" s="19">
        <f>I223/I225*100</f>
        <v>6.497276255503472</v>
      </c>
      <c r="K223" s="18">
        <f t="shared" si="64"/>
        <v>64</v>
      </c>
      <c r="L223" s="19">
        <f>K223/K225*100</f>
        <v>0.15400534206030272</v>
      </c>
      <c r="M223" s="31">
        <f t="shared" si="65"/>
        <v>429794.14</v>
      </c>
      <c r="N223" s="19">
        <f>M223/M225*100</f>
        <v>4.226974979147542</v>
      </c>
    </row>
    <row r="224" spans="1:14" ht="12">
      <c r="A224" s="51"/>
      <c r="B224" s="32" t="s">
        <v>13</v>
      </c>
      <c r="C224" s="20">
        <v>8</v>
      </c>
      <c r="D224" s="21">
        <f>C224/C225*100</f>
        <v>0.01967922857423989</v>
      </c>
      <c r="E224" s="33">
        <v>103722.07</v>
      </c>
      <c r="F224" s="21">
        <f>E224/E225*100</f>
        <v>1.5463484646787389</v>
      </c>
      <c r="G224" s="20">
        <v>39</v>
      </c>
      <c r="H224" s="21">
        <f>G224/G225*100</f>
        <v>4.30939226519337</v>
      </c>
      <c r="I224" s="33">
        <v>2756702.41</v>
      </c>
      <c r="J224" s="21">
        <f>I224/I225*100</f>
        <v>79.66562654665931</v>
      </c>
      <c r="K224" s="18">
        <f t="shared" si="64"/>
        <v>47</v>
      </c>
      <c r="L224" s="21">
        <f>K224/K225*100</f>
        <v>0.11309767307553481</v>
      </c>
      <c r="M224" s="33">
        <f t="shared" si="65"/>
        <v>2860424.48</v>
      </c>
      <c r="N224" s="21">
        <f>M224/M225*100</f>
        <v>28.13193941336919</v>
      </c>
    </row>
    <row r="225" spans="1:14" ht="12">
      <c r="A225" s="52"/>
      <c r="B225" s="34" t="s">
        <v>14</v>
      </c>
      <c r="C225" s="16">
        <f aca="true" t="shared" si="66" ref="C225:N225">SUM(C216:C224)</f>
        <v>40652</v>
      </c>
      <c r="D225" s="22">
        <f t="shared" si="66"/>
        <v>99.99999999999999</v>
      </c>
      <c r="E225" s="35">
        <f t="shared" si="66"/>
        <v>6707548.29</v>
      </c>
      <c r="F225" s="22">
        <f t="shared" si="66"/>
        <v>100</v>
      </c>
      <c r="G225" s="23">
        <f t="shared" si="66"/>
        <v>905</v>
      </c>
      <c r="H225" s="22">
        <f t="shared" si="66"/>
        <v>99.99999999999999</v>
      </c>
      <c r="I225" s="35">
        <f t="shared" si="66"/>
        <v>3460341.0900000003</v>
      </c>
      <c r="J225" s="22">
        <f t="shared" si="66"/>
        <v>100</v>
      </c>
      <c r="K225" s="23">
        <f t="shared" si="66"/>
        <v>41557</v>
      </c>
      <c r="L225" s="22">
        <f t="shared" si="66"/>
        <v>99.99999999999997</v>
      </c>
      <c r="M225" s="35">
        <f t="shared" si="66"/>
        <v>10167889.379999999</v>
      </c>
      <c r="N225" s="22">
        <f t="shared" si="66"/>
        <v>100</v>
      </c>
    </row>
    <row r="226" spans="1:14" ht="12" customHeight="1">
      <c r="A226" s="61" t="s">
        <v>68</v>
      </c>
      <c r="B226" s="28" t="s">
        <v>4</v>
      </c>
      <c r="C226" s="16">
        <v>2610</v>
      </c>
      <c r="D226" s="17">
        <f>C226/C235*100</f>
        <v>18.143899895724715</v>
      </c>
      <c r="E226" s="29">
        <v>181007.78</v>
      </c>
      <c r="F226" s="17">
        <f>E226/E235*100</f>
        <v>3.057921018592485</v>
      </c>
      <c r="G226" s="16">
        <v>69</v>
      </c>
      <c r="H226" s="17">
        <f>G226/G235*100</f>
        <v>13.068181818181818</v>
      </c>
      <c r="I226" s="29">
        <v>3099.65</v>
      </c>
      <c r="J226" s="17">
        <f>I226/I235*100</f>
        <v>0.08985255927404177</v>
      </c>
      <c r="K226" s="16">
        <f>C226+G226</f>
        <v>2679</v>
      </c>
      <c r="L226" s="17">
        <f>K226/K235*100</f>
        <v>17.964192315429493</v>
      </c>
      <c r="M226" s="29">
        <f>E226+I226</f>
        <v>184107.43</v>
      </c>
      <c r="N226" s="17">
        <f>M226/M235*100</f>
        <v>1.965066978526114</v>
      </c>
    </row>
    <row r="227" spans="1:14" ht="12">
      <c r="A227" s="51"/>
      <c r="B227" s="30" t="s">
        <v>6</v>
      </c>
      <c r="C227" s="18">
        <v>7479</v>
      </c>
      <c r="D227" s="19">
        <f>C227/C235*100</f>
        <v>51.99165797705943</v>
      </c>
      <c r="E227" s="31">
        <v>1067176.49</v>
      </c>
      <c r="F227" s="19">
        <f>E227/E235*100</f>
        <v>18.02873566715615</v>
      </c>
      <c r="G227" s="18">
        <v>100</v>
      </c>
      <c r="H227" s="19">
        <f>G227/G235*100</f>
        <v>18.939393939393938</v>
      </c>
      <c r="I227" s="31">
        <v>14998.44</v>
      </c>
      <c r="J227" s="19">
        <f>I227/I235*100</f>
        <v>0.4347743193967574</v>
      </c>
      <c r="K227" s="18">
        <f aca="true" t="shared" si="67" ref="K227:K234">C227+G227</f>
        <v>7579</v>
      </c>
      <c r="L227" s="19">
        <f>K227/K235*100</f>
        <v>50.821430966271045</v>
      </c>
      <c r="M227" s="31">
        <f aca="true" t="shared" si="68" ref="M227:M234">E227+I227</f>
        <v>1082174.93</v>
      </c>
      <c r="N227" s="19">
        <f>M227/M235*100</f>
        <v>11.550572510472874</v>
      </c>
    </row>
    <row r="228" spans="1:14" ht="12">
      <c r="A228" s="51"/>
      <c r="B228" s="30" t="s">
        <v>7</v>
      </c>
      <c r="C228" s="18">
        <v>1708</v>
      </c>
      <c r="D228" s="19">
        <f>C228/C235*100</f>
        <v>11.873479318734793</v>
      </c>
      <c r="E228" s="31">
        <v>399416.82</v>
      </c>
      <c r="F228" s="19">
        <f>E228/E235*100</f>
        <v>6.747693878447497</v>
      </c>
      <c r="G228" s="18">
        <v>66</v>
      </c>
      <c r="H228" s="19">
        <f>G228/G235*100</f>
        <v>12.5</v>
      </c>
      <c r="I228" s="31">
        <v>16199.77</v>
      </c>
      <c r="J228" s="19">
        <f>I228/I235*100</f>
        <v>0.4695984366463451</v>
      </c>
      <c r="K228" s="18">
        <f t="shared" si="67"/>
        <v>1774</v>
      </c>
      <c r="L228" s="19">
        <f>K228/K235*100</f>
        <v>11.895661503386307</v>
      </c>
      <c r="M228" s="31">
        <f t="shared" si="68"/>
        <v>415616.59</v>
      </c>
      <c r="N228" s="19">
        <f>M228/M235*100</f>
        <v>4.436075375864118</v>
      </c>
    </row>
    <row r="229" spans="1:14" ht="12">
      <c r="A229" s="51"/>
      <c r="B229" s="30" t="s">
        <v>8</v>
      </c>
      <c r="C229" s="18">
        <v>851</v>
      </c>
      <c r="D229" s="19">
        <f>C229/C235*100</f>
        <v>5.915884602015989</v>
      </c>
      <c r="E229" s="31">
        <v>322942.91</v>
      </c>
      <c r="F229" s="19">
        <f>E229/E235*100</f>
        <v>5.455753958721671</v>
      </c>
      <c r="G229" s="18">
        <v>83</v>
      </c>
      <c r="H229" s="19">
        <f>G229/G235*100</f>
        <v>15.719696969696969</v>
      </c>
      <c r="I229" s="31">
        <v>32502.7</v>
      </c>
      <c r="J229" s="19">
        <f>I229/I235*100</f>
        <v>0.9421872722134427</v>
      </c>
      <c r="K229" s="18">
        <f t="shared" si="67"/>
        <v>934</v>
      </c>
      <c r="L229" s="19">
        <f>K229/K235*100</f>
        <v>6.262992020384899</v>
      </c>
      <c r="M229" s="31">
        <f t="shared" si="68"/>
        <v>355445.61</v>
      </c>
      <c r="N229" s="19">
        <f>M229/M235*100</f>
        <v>3.793841622106568</v>
      </c>
    </row>
    <row r="230" spans="1:14" ht="12">
      <c r="A230" s="51"/>
      <c r="B230" s="30" t="s">
        <v>9</v>
      </c>
      <c r="C230" s="18">
        <v>675</v>
      </c>
      <c r="D230" s="19">
        <f>C230/C235*100</f>
        <v>4.692387904066736</v>
      </c>
      <c r="E230" s="31">
        <v>476238.99</v>
      </c>
      <c r="F230" s="19">
        <f>E230/E235*100</f>
        <v>8.045517255635401</v>
      </c>
      <c r="G230" s="18">
        <v>57</v>
      </c>
      <c r="H230" s="19">
        <f>G230/G235*100</f>
        <v>10.795454545454545</v>
      </c>
      <c r="I230" s="31">
        <v>38169.49</v>
      </c>
      <c r="J230" s="19">
        <f>I230/I235*100</f>
        <v>1.1064560071895035</v>
      </c>
      <c r="K230" s="18">
        <f t="shared" si="67"/>
        <v>732</v>
      </c>
      <c r="L230" s="19">
        <f>K230/K235*100</f>
        <v>4.908469120901227</v>
      </c>
      <c r="M230" s="31">
        <f t="shared" si="68"/>
        <v>514408.48</v>
      </c>
      <c r="N230" s="19">
        <f>M230/M235*100</f>
        <v>5.490528641466621</v>
      </c>
    </row>
    <row r="231" spans="1:14" ht="12">
      <c r="A231" s="51"/>
      <c r="B231" s="30" t="s">
        <v>10</v>
      </c>
      <c r="C231" s="18">
        <v>537</v>
      </c>
      <c r="D231" s="19">
        <f>C231/C235*100</f>
        <v>3.7330552659019816</v>
      </c>
      <c r="E231" s="31">
        <v>760739.68</v>
      </c>
      <c r="F231" s="19">
        <f>E231/E235*100</f>
        <v>12.851833535273022</v>
      </c>
      <c r="G231" s="18">
        <v>49</v>
      </c>
      <c r="H231" s="19">
        <f>G231/G235*100</f>
        <v>9.280303030303031</v>
      </c>
      <c r="I231" s="31">
        <v>71259.3</v>
      </c>
      <c r="J231" s="19">
        <f>I231/I235*100</f>
        <v>2.0656624061028586</v>
      </c>
      <c r="K231" s="18">
        <f t="shared" si="67"/>
        <v>586</v>
      </c>
      <c r="L231" s="19">
        <f>K231/K235*100</f>
        <v>3.929457520284316</v>
      </c>
      <c r="M231" s="31">
        <f t="shared" si="68"/>
        <v>831998.9800000001</v>
      </c>
      <c r="N231" s="19">
        <f>M231/M235*100</f>
        <v>8.880324502739564</v>
      </c>
    </row>
    <row r="232" spans="1:14" ht="12">
      <c r="A232" s="51"/>
      <c r="B232" s="30" t="s">
        <v>11</v>
      </c>
      <c r="C232" s="18">
        <v>379</v>
      </c>
      <c r="D232" s="19">
        <f>C232/C235*100</f>
        <v>2.6346889120611747</v>
      </c>
      <c r="E232" s="31">
        <v>1162090.3</v>
      </c>
      <c r="F232" s="19">
        <f>E232/E235*100</f>
        <v>19.632196770063956</v>
      </c>
      <c r="G232" s="18">
        <v>43</v>
      </c>
      <c r="H232" s="19">
        <f>G232/G235*100</f>
        <v>8.143939393939394</v>
      </c>
      <c r="I232" s="31">
        <v>130526.63</v>
      </c>
      <c r="J232" s="19">
        <f>I232/I235*100</f>
        <v>3.783701953096614</v>
      </c>
      <c r="K232" s="18">
        <f t="shared" si="67"/>
        <v>422</v>
      </c>
      <c r="L232" s="19">
        <f>K232/K235*100</f>
        <v>2.829745859317374</v>
      </c>
      <c r="M232" s="31">
        <f t="shared" si="68"/>
        <v>1292616.9300000002</v>
      </c>
      <c r="N232" s="19">
        <f>M232/M235*100</f>
        <v>13.796720996142318</v>
      </c>
    </row>
    <row r="233" spans="1:14" ht="12">
      <c r="A233" s="51"/>
      <c r="B233" s="30" t="s">
        <v>12</v>
      </c>
      <c r="C233" s="18">
        <v>106</v>
      </c>
      <c r="D233" s="19">
        <f>C233/C235*100</f>
        <v>0.7368786930830726</v>
      </c>
      <c r="E233" s="31">
        <v>740719.59</v>
      </c>
      <c r="F233" s="19">
        <f>E233/E235*100</f>
        <v>12.513616835388003</v>
      </c>
      <c r="G233" s="18">
        <v>18</v>
      </c>
      <c r="H233" s="19">
        <f>G233/G235*100</f>
        <v>3.4090909090909087</v>
      </c>
      <c r="I233" s="31">
        <v>129029.28</v>
      </c>
      <c r="J233" s="19">
        <f>I233/I235*100</f>
        <v>3.7402968171525592</v>
      </c>
      <c r="K233" s="18">
        <f t="shared" si="67"/>
        <v>124</v>
      </c>
      <c r="L233" s="19">
        <f>K233/K235*100</f>
        <v>0.8314893046335412</v>
      </c>
      <c r="M233" s="31">
        <f t="shared" si="68"/>
        <v>869748.87</v>
      </c>
      <c r="N233" s="19">
        <f>M233/M235*100</f>
        <v>9.283247200003835</v>
      </c>
    </row>
    <row r="234" spans="1:14" ht="12">
      <c r="A234" s="51"/>
      <c r="B234" s="32" t="s">
        <v>13</v>
      </c>
      <c r="C234" s="20">
        <v>40</v>
      </c>
      <c r="D234" s="21">
        <f>C234/C235*100</f>
        <v>0.2780674313521029</v>
      </c>
      <c r="E234" s="33">
        <v>808975.98</v>
      </c>
      <c r="F234" s="21">
        <f>E234/E235*100</f>
        <v>13.6667310807218</v>
      </c>
      <c r="G234" s="20">
        <v>43</v>
      </c>
      <c r="H234" s="21">
        <f>G234/G235*100</f>
        <v>8.143939393939394</v>
      </c>
      <c r="I234" s="33">
        <v>3013921.71</v>
      </c>
      <c r="J234" s="21">
        <f>I234/I235*100</f>
        <v>87.36747022892789</v>
      </c>
      <c r="K234" s="18">
        <f t="shared" si="67"/>
        <v>83</v>
      </c>
      <c r="L234" s="21">
        <f>K234/K235*100</f>
        <v>0.5565613893918058</v>
      </c>
      <c r="M234" s="33">
        <f t="shared" si="68"/>
        <v>3822897.69</v>
      </c>
      <c r="N234" s="21">
        <f>M234/M235*100</f>
        <v>40.80362217267799</v>
      </c>
    </row>
    <row r="235" spans="1:14" ht="12">
      <c r="A235" s="52"/>
      <c r="B235" s="34" t="s">
        <v>14</v>
      </c>
      <c r="C235" s="16">
        <f aca="true" t="shared" si="69" ref="C235:N235">SUM(C226:C234)</f>
        <v>14385</v>
      </c>
      <c r="D235" s="22">
        <f t="shared" si="69"/>
        <v>100</v>
      </c>
      <c r="E235" s="35">
        <f t="shared" si="69"/>
        <v>5919308.540000001</v>
      </c>
      <c r="F235" s="22">
        <f t="shared" si="69"/>
        <v>100</v>
      </c>
      <c r="G235" s="23">
        <f t="shared" si="69"/>
        <v>528</v>
      </c>
      <c r="H235" s="22">
        <f t="shared" si="69"/>
        <v>99.99999999999999</v>
      </c>
      <c r="I235" s="35">
        <f t="shared" si="69"/>
        <v>3449706.9699999997</v>
      </c>
      <c r="J235" s="22">
        <f t="shared" si="69"/>
        <v>100.00000000000001</v>
      </c>
      <c r="K235" s="23">
        <f t="shared" si="69"/>
        <v>14913</v>
      </c>
      <c r="L235" s="22">
        <f t="shared" si="69"/>
        <v>100</v>
      </c>
      <c r="M235" s="35">
        <f t="shared" si="69"/>
        <v>9369015.51</v>
      </c>
      <c r="N235" s="22">
        <f t="shared" si="69"/>
        <v>100</v>
      </c>
    </row>
    <row r="236" spans="1:14" ht="12" customHeight="1">
      <c r="A236" s="50" t="s">
        <v>69</v>
      </c>
      <c r="B236" s="28" t="s">
        <v>4</v>
      </c>
      <c r="C236" s="16">
        <v>2053</v>
      </c>
      <c r="D236" s="17">
        <f>C236/C245*100</f>
        <v>15.999064837905236</v>
      </c>
      <c r="E236" s="29">
        <v>156194.33</v>
      </c>
      <c r="F236" s="17">
        <f>E236/E245*100</f>
        <v>3.7823178098405124</v>
      </c>
      <c r="G236" s="16">
        <v>29</v>
      </c>
      <c r="H236" s="17">
        <f>G236/G245*100</f>
        <v>7.107843137254902</v>
      </c>
      <c r="I236" s="29">
        <v>1216.77</v>
      </c>
      <c r="J236" s="17">
        <f>I236/I245*100</f>
        <v>0.06236459148873322</v>
      </c>
      <c r="K236" s="16">
        <f>C236+G236</f>
        <v>2082</v>
      </c>
      <c r="L236" s="17">
        <f>K236/K245*100</f>
        <v>15.725075528700907</v>
      </c>
      <c r="M236" s="29">
        <f>E236+I236</f>
        <v>157411.09999999998</v>
      </c>
      <c r="N236" s="17">
        <f>M236/M245*100</f>
        <v>2.5887207490249398</v>
      </c>
    </row>
    <row r="237" spans="1:14" ht="12">
      <c r="A237" s="51"/>
      <c r="B237" s="30" t="s">
        <v>6</v>
      </c>
      <c r="C237" s="18">
        <v>7055</v>
      </c>
      <c r="D237" s="19">
        <f>C237/C245*100</f>
        <v>54.979738154613464</v>
      </c>
      <c r="E237" s="31">
        <v>956959.39</v>
      </c>
      <c r="F237" s="19">
        <f>E237/E245*100</f>
        <v>23.173213420046125</v>
      </c>
      <c r="G237" s="18">
        <v>55</v>
      </c>
      <c r="H237" s="19">
        <f>G237/G245*100</f>
        <v>13.480392156862745</v>
      </c>
      <c r="I237" s="31">
        <v>8236.16</v>
      </c>
      <c r="J237" s="19">
        <f>I237/I245*100</f>
        <v>0.4221379174666083</v>
      </c>
      <c r="K237" s="18">
        <f aca="true" t="shared" si="70" ref="K237:K244">C237+G237</f>
        <v>7110</v>
      </c>
      <c r="L237" s="19">
        <f>K237/K245*100</f>
        <v>53.70090634441088</v>
      </c>
      <c r="M237" s="31">
        <f aca="true" t="shared" si="71" ref="M237:M244">E237+I237</f>
        <v>965195.55</v>
      </c>
      <c r="N237" s="19">
        <f>M237/M245*100</f>
        <v>15.873224614728814</v>
      </c>
    </row>
    <row r="238" spans="1:14" ht="12">
      <c r="A238" s="51"/>
      <c r="B238" s="30" t="s">
        <v>7</v>
      </c>
      <c r="C238" s="18">
        <v>1450</v>
      </c>
      <c r="D238" s="19">
        <f>C238/C245*100</f>
        <v>11.2998753117207</v>
      </c>
      <c r="E238" s="31">
        <v>349314.36</v>
      </c>
      <c r="F238" s="19">
        <f>E238/E245*100</f>
        <v>8.45880849235078</v>
      </c>
      <c r="G238" s="18">
        <v>37</v>
      </c>
      <c r="H238" s="19">
        <f>G238/G245*100</f>
        <v>9.068627450980392</v>
      </c>
      <c r="I238" s="31">
        <v>9123.43</v>
      </c>
      <c r="J238" s="19">
        <f>I238/I245*100</f>
        <v>0.46761424503073984</v>
      </c>
      <c r="K238" s="18">
        <f t="shared" si="70"/>
        <v>1487</v>
      </c>
      <c r="L238" s="19">
        <f>K238/K245*100</f>
        <v>11.231117824773413</v>
      </c>
      <c r="M238" s="31">
        <f t="shared" si="71"/>
        <v>358437.79</v>
      </c>
      <c r="N238" s="19">
        <f>M238/M245*100</f>
        <v>5.894726256329091</v>
      </c>
    </row>
    <row r="239" spans="1:14" ht="12">
      <c r="A239" s="51"/>
      <c r="B239" s="30" t="s">
        <v>8</v>
      </c>
      <c r="C239" s="18">
        <v>1042</v>
      </c>
      <c r="D239" s="19">
        <f>C239/C245*100</f>
        <v>8.120324189526185</v>
      </c>
      <c r="E239" s="31">
        <v>392722.58</v>
      </c>
      <c r="F239" s="19">
        <f>E239/E245*100</f>
        <v>9.50995857954969</v>
      </c>
      <c r="G239" s="18">
        <v>64</v>
      </c>
      <c r="H239" s="19">
        <f>G239/G245*100</f>
        <v>15.686274509803921</v>
      </c>
      <c r="I239" s="31">
        <v>24647.07</v>
      </c>
      <c r="J239" s="19">
        <f>I239/I245*100</f>
        <v>1.2632662310413731</v>
      </c>
      <c r="K239" s="18">
        <f t="shared" si="70"/>
        <v>1106</v>
      </c>
      <c r="L239" s="19">
        <f>K239/K245*100</f>
        <v>8.353474320241693</v>
      </c>
      <c r="M239" s="31">
        <f t="shared" si="71"/>
        <v>417369.65</v>
      </c>
      <c r="N239" s="19">
        <f>M239/M245*100</f>
        <v>6.863896338747885</v>
      </c>
    </row>
    <row r="240" spans="1:14" ht="12">
      <c r="A240" s="51"/>
      <c r="B240" s="30" t="s">
        <v>9</v>
      </c>
      <c r="C240" s="18">
        <v>622</v>
      </c>
      <c r="D240" s="19">
        <f>C240/C245*100</f>
        <v>4.847256857855362</v>
      </c>
      <c r="E240" s="31">
        <v>441574.35</v>
      </c>
      <c r="F240" s="19">
        <f>E240/E245*100</f>
        <v>10.692926743075422</v>
      </c>
      <c r="G240" s="18">
        <v>80</v>
      </c>
      <c r="H240" s="19">
        <f>G240/G245*100</f>
        <v>19.607843137254903</v>
      </c>
      <c r="I240" s="31">
        <v>58054.51</v>
      </c>
      <c r="J240" s="19">
        <f>I240/I245*100</f>
        <v>2.9755383517251226</v>
      </c>
      <c r="K240" s="18">
        <f t="shared" si="70"/>
        <v>702</v>
      </c>
      <c r="L240" s="19">
        <f>K240/K245*100</f>
        <v>5.302114803625377</v>
      </c>
      <c r="M240" s="31">
        <f t="shared" si="71"/>
        <v>499628.86</v>
      </c>
      <c r="N240" s="19">
        <f>M240/M245*100</f>
        <v>8.216698801378536</v>
      </c>
    </row>
    <row r="241" spans="1:14" ht="12">
      <c r="A241" s="51"/>
      <c r="B241" s="30" t="s">
        <v>10</v>
      </c>
      <c r="C241" s="18">
        <v>338</v>
      </c>
      <c r="D241" s="19">
        <f>C241/C245*100</f>
        <v>2.6340399002493764</v>
      </c>
      <c r="E241" s="31">
        <v>472109.98</v>
      </c>
      <c r="F241" s="19">
        <f>E241/E245*100</f>
        <v>11.43236112064662</v>
      </c>
      <c r="G241" s="18">
        <v>44</v>
      </c>
      <c r="H241" s="19">
        <f>G241/G245*100</f>
        <v>10.784313725490197</v>
      </c>
      <c r="I241" s="31">
        <v>65081.52</v>
      </c>
      <c r="J241" s="19">
        <f>I241/I245*100</f>
        <v>3.3357022348231964</v>
      </c>
      <c r="K241" s="18">
        <f t="shared" si="70"/>
        <v>382</v>
      </c>
      <c r="L241" s="19">
        <f>K241/K245*100</f>
        <v>2.8851963746223563</v>
      </c>
      <c r="M241" s="31">
        <f t="shared" si="71"/>
        <v>537191.5</v>
      </c>
      <c r="N241" s="19">
        <f>M241/M245*100</f>
        <v>8.8344391358032</v>
      </c>
    </row>
    <row r="242" spans="1:14" ht="12">
      <c r="A242" s="51"/>
      <c r="B242" s="30" t="s">
        <v>11</v>
      </c>
      <c r="C242" s="18">
        <v>192</v>
      </c>
      <c r="D242" s="19">
        <f>C242/C245*100</f>
        <v>1.4962593516209477</v>
      </c>
      <c r="E242" s="31">
        <v>597420</v>
      </c>
      <c r="F242" s="19">
        <f>E242/E245*100</f>
        <v>14.466801105743842</v>
      </c>
      <c r="G242" s="18">
        <v>52</v>
      </c>
      <c r="H242" s="19">
        <f>G242/G245*100</f>
        <v>12.745098039215685</v>
      </c>
      <c r="I242" s="31">
        <v>167733.71</v>
      </c>
      <c r="J242" s="19">
        <f>I242/I245*100</f>
        <v>8.597059676881944</v>
      </c>
      <c r="K242" s="18">
        <f t="shared" si="70"/>
        <v>244</v>
      </c>
      <c r="L242" s="19">
        <f>K242/K245*100</f>
        <v>1.8429003021148038</v>
      </c>
      <c r="M242" s="31">
        <f t="shared" si="71"/>
        <v>765153.71</v>
      </c>
      <c r="N242" s="19">
        <f>M242/M245*100</f>
        <v>12.583415561357564</v>
      </c>
    </row>
    <row r="243" spans="1:14" ht="12">
      <c r="A243" s="51"/>
      <c r="B243" s="30" t="s">
        <v>12</v>
      </c>
      <c r="C243" s="18">
        <v>53</v>
      </c>
      <c r="D243" s="19">
        <f>C243/C245*100</f>
        <v>0.41302992518703247</v>
      </c>
      <c r="E243" s="31">
        <v>360615.66</v>
      </c>
      <c r="F243" s="19">
        <f>E243/E245*100</f>
        <v>8.732474689224576</v>
      </c>
      <c r="G243" s="18">
        <v>22</v>
      </c>
      <c r="H243" s="19">
        <f>G243/G245*100</f>
        <v>5.392156862745098</v>
      </c>
      <c r="I243" s="31">
        <v>158132.36</v>
      </c>
      <c r="J243" s="19">
        <f>I243/I245*100</f>
        <v>8.104950017299322</v>
      </c>
      <c r="K243" s="18">
        <f t="shared" si="70"/>
        <v>75</v>
      </c>
      <c r="L243" s="19">
        <f>K243/K245*100</f>
        <v>0.5664652567975831</v>
      </c>
      <c r="M243" s="31">
        <f t="shared" si="71"/>
        <v>518748.01999999996</v>
      </c>
      <c r="N243" s="19">
        <f>M243/M245*100</f>
        <v>8.53112495173215</v>
      </c>
    </row>
    <row r="244" spans="1:14" ht="12">
      <c r="A244" s="51"/>
      <c r="B244" s="32" t="s">
        <v>13</v>
      </c>
      <c r="C244" s="20">
        <v>27</v>
      </c>
      <c r="D244" s="21">
        <f>C244/C245*100</f>
        <v>0.21041147132169574</v>
      </c>
      <c r="E244" s="33">
        <v>402682.31</v>
      </c>
      <c r="F244" s="21">
        <f>E244/E245*100</f>
        <v>9.751138039522422</v>
      </c>
      <c r="G244" s="20">
        <v>25</v>
      </c>
      <c r="H244" s="21">
        <f>G244/G245*100</f>
        <v>6.127450980392156</v>
      </c>
      <c r="I244" s="33">
        <v>1458833.51</v>
      </c>
      <c r="J244" s="21">
        <f>I244/I245*100</f>
        <v>74.77136673424296</v>
      </c>
      <c r="K244" s="18">
        <f t="shared" si="70"/>
        <v>52</v>
      </c>
      <c r="L244" s="21">
        <f>K244/K245*100</f>
        <v>0.392749244712991</v>
      </c>
      <c r="M244" s="33">
        <f t="shared" si="71"/>
        <v>1861515.82</v>
      </c>
      <c r="N244" s="21">
        <f>M244/M245*100</f>
        <v>30.61375359089782</v>
      </c>
    </row>
    <row r="245" spans="1:14" ht="12">
      <c r="A245" s="52"/>
      <c r="B245" s="4" t="s">
        <v>14</v>
      </c>
      <c r="C245" s="23">
        <f aca="true" t="shared" si="72" ref="C245:N245">SUM(C236:C244)</f>
        <v>12832</v>
      </c>
      <c r="D245" s="22">
        <f t="shared" si="72"/>
        <v>99.99999999999999</v>
      </c>
      <c r="E245" s="36">
        <f t="shared" si="72"/>
        <v>4129592.9600000004</v>
      </c>
      <c r="F245" s="22">
        <f t="shared" si="72"/>
        <v>99.99999999999997</v>
      </c>
      <c r="G245" s="23">
        <f t="shared" si="72"/>
        <v>408</v>
      </c>
      <c r="H245" s="22">
        <f t="shared" si="72"/>
        <v>100</v>
      </c>
      <c r="I245" s="36">
        <f t="shared" si="72"/>
        <v>1951059.04</v>
      </c>
      <c r="J245" s="22">
        <f t="shared" si="72"/>
        <v>100</v>
      </c>
      <c r="K245" s="23">
        <f t="shared" si="72"/>
        <v>13240</v>
      </c>
      <c r="L245" s="22">
        <f t="shared" si="72"/>
        <v>99.99999999999999</v>
      </c>
      <c r="M245" s="36">
        <f t="shared" si="72"/>
        <v>6080652</v>
      </c>
      <c r="N245" s="22">
        <f t="shared" si="72"/>
        <v>99.99999999999999</v>
      </c>
    </row>
    <row r="246" spans="1:14" ht="12" customHeight="1">
      <c r="A246" s="50" t="s">
        <v>70</v>
      </c>
      <c r="B246" s="28" t="s">
        <v>4</v>
      </c>
      <c r="C246" s="16">
        <v>2176</v>
      </c>
      <c r="D246" s="17">
        <f>C246/C255*100</f>
        <v>7.848229099040611</v>
      </c>
      <c r="E246" s="29">
        <v>138976.49</v>
      </c>
      <c r="F246" s="17">
        <f>E246/E255*100</f>
        <v>0.4485626078066387</v>
      </c>
      <c r="G246" s="16">
        <v>78</v>
      </c>
      <c r="H246" s="17">
        <f>G246/G255*100</f>
        <v>10.684931506849315</v>
      </c>
      <c r="I246" s="29">
        <v>3035.47</v>
      </c>
      <c r="J246" s="17">
        <f>I246/I255*100</f>
        <v>0.04478708864133511</v>
      </c>
      <c r="K246" s="16">
        <f>C246+G246</f>
        <v>2254</v>
      </c>
      <c r="L246" s="17">
        <f>K246/K255*100</f>
        <v>7.921000843407366</v>
      </c>
      <c r="M246" s="29">
        <f>E246+I246</f>
        <v>142011.96</v>
      </c>
      <c r="N246" s="17">
        <f>M246/M255*100</f>
        <v>0.37608915037611806</v>
      </c>
    </row>
    <row r="247" spans="1:14" ht="12">
      <c r="A247" s="51"/>
      <c r="B247" s="30" t="s">
        <v>6</v>
      </c>
      <c r="C247" s="18">
        <v>14104</v>
      </c>
      <c r="D247" s="19">
        <f>C247/C255*100</f>
        <v>50.8692202265022</v>
      </c>
      <c r="E247" s="31">
        <v>2003341.19</v>
      </c>
      <c r="F247" s="19">
        <f>E247/E255*100</f>
        <v>6.466014133130393</v>
      </c>
      <c r="G247" s="18">
        <v>118</v>
      </c>
      <c r="H247" s="19">
        <f>G247/G255*100</f>
        <v>16.164383561643834</v>
      </c>
      <c r="I247" s="31">
        <v>17009.06</v>
      </c>
      <c r="J247" s="19">
        <f>I247/I255*100</f>
        <v>0.2509615571643889</v>
      </c>
      <c r="K247" s="18">
        <f aca="true" t="shared" si="73" ref="K247:K254">C247+G247</f>
        <v>14222</v>
      </c>
      <c r="L247" s="19">
        <f>K247/K255*100</f>
        <v>49.97891481585606</v>
      </c>
      <c r="M247" s="31">
        <f aca="true" t="shared" si="74" ref="M247:M254">E247+I247</f>
        <v>2020350.25</v>
      </c>
      <c r="N247" s="19">
        <f>M247/M255*100</f>
        <v>5.350477586427775</v>
      </c>
    </row>
    <row r="248" spans="1:14" ht="12">
      <c r="A248" s="51"/>
      <c r="B248" s="30" t="s">
        <v>7</v>
      </c>
      <c r="C248" s="18">
        <v>3641</v>
      </c>
      <c r="D248" s="19">
        <f>C248/C255*100</f>
        <v>13.132078193753156</v>
      </c>
      <c r="E248" s="31">
        <v>878399.17</v>
      </c>
      <c r="F248" s="19">
        <f>E248/E255*100</f>
        <v>2.835134362584542</v>
      </c>
      <c r="G248" s="18">
        <v>75</v>
      </c>
      <c r="H248" s="19">
        <f>G248/G255*100</f>
        <v>10.273972602739725</v>
      </c>
      <c r="I248" s="31">
        <v>18491.55</v>
      </c>
      <c r="J248" s="19">
        <f>I248/I255*100</f>
        <v>0.2728350762701263</v>
      </c>
      <c r="K248" s="18">
        <f t="shared" si="73"/>
        <v>3716</v>
      </c>
      <c r="L248" s="19">
        <f>K248/K255*100</f>
        <v>13.05875737981445</v>
      </c>
      <c r="M248" s="31">
        <f t="shared" si="74"/>
        <v>896890.7200000001</v>
      </c>
      <c r="N248" s="19">
        <f>M248/M255*100</f>
        <v>2.375228599513906</v>
      </c>
    </row>
    <row r="249" spans="1:14" ht="12">
      <c r="A249" s="51"/>
      <c r="B249" s="30" t="s">
        <v>8</v>
      </c>
      <c r="C249" s="18">
        <v>2647</v>
      </c>
      <c r="D249" s="19">
        <f>C249/C255*100</f>
        <v>9.546995599798024</v>
      </c>
      <c r="E249" s="31">
        <v>1001290.28</v>
      </c>
      <c r="F249" s="19">
        <f>E249/E255*100</f>
        <v>3.2317795561554292</v>
      </c>
      <c r="G249" s="18">
        <v>99</v>
      </c>
      <c r="H249" s="19">
        <f>G249/G255*100</f>
        <v>13.561643835616438</v>
      </c>
      <c r="I249" s="31">
        <v>37924.84</v>
      </c>
      <c r="J249" s="19">
        <f>I249/I255*100</f>
        <v>0.5595651318538649</v>
      </c>
      <c r="K249" s="18">
        <f t="shared" si="73"/>
        <v>2746</v>
      </c>
      <c r="L249" s="19">
        <f>K249/K255*100</f>
        <v>9.64998594321057</v>
      </c>
      <c r="M249" s="31">
        <f t="shared" si="74"/>
        <v>1039215.12</v>
      </c>
      <c r="N249" s="19">
        <f>M249/M255*100</f>
        <v>2.7521451822706733</v>
      </c>
    </row>
    <row r="250" spans="1:14" ht="12">
      <c r="A250" s="51"/>
      <c r="B250" s="30" t="s">
        <v>9</v>
      </c>
      <c r="C250" s="18">
        <v>1963</v>
      </c>
      <c r="D250" s="19">
        <f>C250/C255*100</f>
        <v>7.079997114621654</v>
      </c>
      <c r="E250" s="31">
        <v>1386848.43</v>
      </c>
      <c r="F250" s="19">
        <f>E250/E255*100</f>
        <v>4.476212835662655</v>
      </c>
      <c r="G250" s="18">
        <v>106</v>
      </c>
      <c r="H250" s="19">
        <f>G250/G255*100</f>
        <v>14.520547945205479</v>
      </c>
      <c r="I250" s="31">
        <v>76499.64</v>
      </c>
      <c r="J250" s="19">
        <f>I250/I255*100</f>
        <v>1.1287201513143683</v>
      </c>
      <c r="K250" s="18">
        <f t="shared" si="73"/>
        <v>2069</v>
      </c>
      <c r="L250" s="19">
        <f>K250/K255*100</f>
        <v>7.270874332302501</v>
      </c>
      <c r="M250" s="31">
        <f t="shared" si="74"/>
        <v>1463348.0699999998</v>
      </c>
      <c r="N250" s="19">
        <f>M250/M255*100</f>
        <v>3.875373118931899</v>
      </c>
    </row>
    <row r="251" spans="1:14" ht="12">
      <c r="A251" s="51"/>
      <c r="B251" s="30" t="s">
        <v>10</v>
      </c>
      <c r="C251" s="18">
        <v>1252</v>
      </c>
      <c r="D251" s="19">
        <f>C251/C255*100</f>
        <v>4.515617110293587</v>
      </c>
      <c r="E251" s="31">
        <v>1769521.87</v>
      </c>
      <c r="F251" s="19">
        <f>E251/E255*100</f>
        <v>5.711335381819471</v>
      </c>
      <c r="G251" s="18">
        <v>87</v>
      </c>
      <c r="H251" s="19">
        <f>G251/G255*100</f>
        <v>11.917808219178081</v>
      </c>
      <c r="I251" s="31">
        <v>125604.58</v>
      </c>
      <c r="J251" s="19">
        <f>I251/I255*100</f>
        <v>1.8532429766124088</v>
      </c>
      <c r="K251" s="18">
        <f t="shared" si="73"/>
        <v>1339</v>
      </c>
      <c r="L251" s="19">
        <f>K251/K255*100</f>
        <v>4.705510261456284</v>
      </c>
      <c r="M251" s="31">
        <f t="shared" si="74"/>
        <v>1895126.4500000002</v>
      </c>
      <c r="N251" s="19">
        <f>M251/M255*100</f>
        <v>5.018848387387998</v>
      </c>
    </row>
    <row r="252" spans="1:14" ht="12">
      <c r="A252" s="51"/>
      <c r="B252" s="30" t="s">
        <v>11</v>
      </c>
      <c r="C252" s="18">
        <v>1013</v>
      </c>
      <c r="D252" s="19">
        <f>C252/C255*100</f>
        <v>3.653610329654476</v>
      </c>
      <c r="E252" s="31">
        <v>3172374.47</v>
      </c>
      <c r="F252" s="19">
        <f>E252/E255*100</f>
        <v>10.23920351710137</v>
      </c>
      <c r="G252" s="18">
        <v>74</v>
      </c>
      <c r="H252" s="19">
        <f>G252/G255*100</f>
        <v>10.136986301369863</v>
      </c>
      <c r="I252" s="31">
        <v>245864.34</v>
      </c>
      <c r="J252" s="19">
        <f>I252/I255*100</f>
        <v>3.627625372454136</v>
      </c>
      <c r="K252" s="18">
        <f t="shared" si="73"/>
        <v>1087</v>
      </c>
      <c r="L252" s="19">
        <f>K252/K255*100</f>
        <v>3.8199325274107396</v>
      </c>
      <c r="M252" s="31">
        <f t="shared" si="74"/>
        <v>3418238.81</v>
      </c>
      <c r="N252" s="19">
        <f>M252/M255*100</f>
        <v>9.052494802800926</v>
      </c>
    </row>
    <row r="253" spans="1:14" ht="12">
      <c r="A253" s="51"/>
      <c r="B253" s="30" t="s">
        <v>12</v>
      </c>
      <c r="C253" s="18">
        <v>453</v>
      </c>
      <c r="D253" s="19">
        <f>C253/C255*100</f>
        <v>1.6338454879896127</v>
      </c>
      <c r="E253" s="31">
        <v>3201787.49</v>
      </c>
      <c r="F253" s="19">
        <f>E253/E255*100</f>
        <v>10.3341374225027</v>
      </c>
      <c r="G253" s="18">
        <v>31</v>
      </c>
      <c r="H253" s="19">
        <f>G253/G255*100</f>
        <v>4.2465753424657535</v>
      </c>
      <c r="I253" s="31">
        <v>213212.73</v>
      </c>
      <c r="J253" s="19">
        <f>I253/I255*100</f>
        <v>3.145864540901756</v>
      </c>
      <c r="K253" s="18">
        <f t="shared" si="73"/>
        <v>484</v>
      </c>
      <c r="L253" s="19">
        <f>K253/K255*100</f>
        <v>1.7008715209446161</v>
      </c>
      <c r="M253" s="31">
        <f t="shared" si="74"/>
        <v>3415000.22</v>
      </c>
      <c r="N253" s="19">
        <f>M253/M255*100</f>
        <v>9.043918070520654</v>
      </c>
    </row>
    <row r="254" spans="1:14" ht="12">
      <c r="A254" s="51"/>
      <c r="B254" s="32" t="s">
        <v>13</v>
      </c>
      <c r="C254" s="20">
        <v>477</v>
      </c>
      <c r="D254" s="21">
        <f>C254/C255*100</f>
        <v>1.7204068383466782</v>
      </c>
      <c r="E254" s="33">
        <v>17430089.92</v>
      </c>
      <c r="F254" s="21">
        <f>E254/E255*100</f>
        <v>56.2576201832368</v>
      </c>
      <c r="G254" s="20">
        <v>62</v>
      </c>
      <c r="H254" s="21">
        <f>G254/G255*100</f>
        <v>8.493150684931507</v>
      </c>
      <c r="I254" s="33">
        <v>6039913.76</v>
      </c>
      <c r="J254" s="21">
        <f>I254/I255*100</f>
        <v>89.11639810478762</v>
      </c>
      <c r="K254" s="18">
        <f t="shared" si="73"/>
        <v>539</v>
      </c>
      <c r="L254" s="21">
        <f>K254/K255*100</f>
        <v>1.8941523755974137</v>
      </c>
      <c r="M254" s="33">
        <f t="shared" si="74"/>
        <v>23470003.68</v>
      </c>
      <c r="N254" s="21">
        <f>M254/M255*100</f>
        <v>62.15542510177004</v>
      </c>
    </row>
    <row r="255" spans="1:14" ht="12">
      <c r="A255" s="52"/>
      <c r="B255" s="34" t="s">
        <v>14</v>
      </c>
      <c r="C255" s="23">
        <f aca="true" t="shared" si="75" ref="C255:N255">SUM(C246:C254)</f>
        <v>27726</v>
      </c>
      <c r="D255" s="22">
        <f t="shared" si="75"/>
        <v>99.99999999999999</v>
      </c>
      <c r="E255" s="36">
        <f t="shared" si="75"/>
        <v>30982629.310000002</v>
      </c>
      <c r="F255" s="22">
        <f t="shared" si="75"/>
        <v>100</v>
      </c>
      <c r="G255" s="23">
        <f t="shared" si="75"/>
        <v>730</v>
      </c>
      <c r="H255" s="22">
        <f t="shared" si="75"/>
        <v>99.99999999999999</v>
      </c>
      <c r="I255" s="36">
        <f t="shared" si="75"/>
        <v>6777555.97</v>
      </c>
      <c r="J255" s="22">
        <f t="shared" si="75"/>
        <v>100</v>
      </c>
      <c r="K255" s="23">
        <f t="shared" si="75"/>
        <v>28456</v>
      </c>
      <c r="L255" s="22">
        <f t="shared" si="75"/>
        <v>100</v>
      </c>
      <c r="M255" s="36">
        <f t="shared" si="75"/>
        <v>37760185.28</v>
      </c>
      <c r="N255" s="22">
        <f t="shared" si="75"/>
        <v>100</v>
      </c>
    </row>
    <row r="256" spans="1:14" ht="12" customHeight="1">
      <c r="A256" s="50" t="s">
        <v>71</v>
      </c>
      <c r="B256" s="28" t="s">
        <v>4</v>
      </c>
      <c r="C256" s="16">
        <v>24729</v>
      </c>
      <c r="D256" s="17">
        <f>C256/C265*100</f>
        <v>44.008043849658314</v>
      </c>
      <c r="E256" s="29">
        <v>1335676.78</v>
      </c>
      <c r="F256" s="17">
        <f>E256/E265*100</f>
        <v>14.715980932873737</v>
      </c>
      <c r="G256" s="16">
        <v>1570</v>
      </c>
      <c r="H256" s="17">
        <f>G256/G265*100</f>
        <v>42.524377031419284</v>
      </c>
      <c r="I256" s="29">
        <v>74016.86</v>
      </c>
      <c r="J256" s="17">
        <f>I256/I265*100</f>
        <v>5.473675937272178</v>
      </c>
      <c r="K256" s="16">
        <f>C256+G256</f>
        <v>26299</v>
      </c>
      <c r="L256" s="17">
        <f>K256/K265*100</f>
        <v>43.916572039275934</v>
      </c>
      <c r="M256" s="29">
        <f>E256+I256</f>
        <v>1409693.6400000001</v>
      </c>
      <c r="N256" s="17">
        <f>M256/M265*100</f>
        <v>13.517570010509758</v>
      </c>
    </row>
    <row r="257" spans="1:14" ht="12">
      <c r="A257" s="51"/>
      <c r="B257" s="30" t="s">
        <v>6</v>
      </c>
      <c r="C257" s="18">
        <v>23391</v>
      </c>
      <c r="D257" s="19">
        <f>C257/C265*100</f>
        <v>41.62692198177677</v>
      </c>
      <c r="E257" s="31">
        <v>2992970</v>
      </c>
      <c r="F257" s="19">
        <f>E257/E265*100</f>
        <v>32.97541000350632</v>
      </c>
      <c r="G257" s="18">
        <v>1072</v>
      </c>
      <c r="H257" s="19">
        <f>G257/G265*100</f>
        <v>29.03575297941495</v>
      </c>
      <c r="I257" s="31">
        <v>141833.93</v>
      </c>
      <c r="J257" s="19">
        <f>I257/I265*100</f>
        <v>10.488866587014723</v>
      </c>
      <c r="K257" s="18">
        <f aca="true" t="shared" si="76" ref="K257:K264">C257+G257</f>
        <v>24463</v>
      </c>
      <c r="L257" s="19">
        <f>K257/K265*100</f>
        <v>40.850644579520406</v>
      </c>
      <c r="M257" s="31">
        <f aca="true" t="shared" si="77" ref="M257:M264">E257+I257</f>
        <v>3134803.93</v>
      </c>
      <c r="N257" s="19">
        <f>M257/M265*100</f>
        <v>30.059674237443623</v>
      </c>
    </row>
    <row r="258" spans="1:14" ht="12">
      <c r="A258" s="51"/>
      <c r="B258" s="30" t="s">
        <v>7</v>
      </c>
      <c r="C258" s="18">
        <v>3510</v>
      </c>
      <c r="D258" s="19">
        <f>C258/C265*100</f>
        <v>6.246440774487471</v>
      </c>
      <c r="E258" s="31">
        <v>841272.64</v>
      </c>
      <c r="F258" s="19">
        <f>E258/E265*100</f>
        <v>9.268823352299611</v>
      </c>
      <c r="G258" s="18">
        <v>287</v>
      </c>
      <c r="H258" s="19">
        <f>G258/G265*100</f>
        <v>7.773564463705308</v>
      </c>
      <c r="I258" s="31">
        <v>70062.51</v>
      </c>
      <c r="J258" s="19">
        <f>I258/I265*100</f>
        <v>5.1812448554544375</v>
      </c>
      <c r="K258" s="18">
        <f t="shared" si="76"/>
        <v>3797</v>
      </c>
      <c r="L258" s="19">
        <f>K258/K265*100</f>
        <v>6.34059181083428</v>
      </c>
      <c r="M258" s="31">
        <f t="shared" si="77"/>
        <v>911335.15</v>
      </c>
      <c r="N258" s="19">
        <f>M258/M265*100</f>
        <v>8.738804193770363</v>
      </c>
    </row>
    <row r="259" spans="1:14" ht="12">
      <c r="A259" s="51"/>
      <c r="B259" s="30" t="s">
        <v>8</v>
      </c>
      <c r="C259" s="18">
        <v>2080</v>
      </c>
      <c r="D259" s="19">
        <f>C259/C265*100</f>
        <v>3.7015945330296125</v>
      </c>
      <c r="E259" s="31">
        <v>787393.56</v>
      </c>
      <c r="F259" s="19">
        <f>E259/E265*100</f>
        <v>8.675204053204828</v>
      </c>
      <c r="G259" s="18">
        <v>284</v>
      </c>
      <c r="H259" s="19">
        <f>G259/G265*100</f>
        <v>7.6923076923076925</v>
      </c>
      <c r="I259" s="31">
        <v>110411.06</v>
      </c>
      <c r="J259" s="19">
        <f>I259/I265*100</f>
        <v>8.165090525735822</v>
      </c>
      <c r="K259" s="18">
        <f t="shared" si="76"/>
        <v>2364</v>
      </c>
      <c r="L259" s="19">
        <f>K259/K265*100</f>
        <v>3.9476320887048293</v>
      </c>
      <c r="M259" s="31">
        <f t="shared" si="77"/>
        <v>897804.6200000001</v>
      </c>
      <c r="N259" s="19">
        <f>M259/M265*100</f>
        <v>8.609059771745235</v>
      </c>
    </row>
    <row r="260" spans="1:14" ht="12">
      <c r="A260" s="51"/>
      <c r="B260" s="30" t="s">
        <v>9</v>
      </c>
      <c r="C260" s="18">
        <v>1498</v>
      </c>
      <c r="D260" s="19">
        <f>C260/C265*100</f>
        <v>2.6658599088838266</v>
      </c>
      <c r="E260" s="31">
        <v>1049616.39</v>
      </c>
      <c r="F260" s="19">
        <f>E260/E265*100</f>
        <v>11.564275888715953</v>
      </c>
      <c r="G260" s="18">
        <v>283</v>
      </c>
      <c r="H260" s="19">
        <f>G260/G265*100</f>
        <v>7.66522210184182</v>
      </c>
      <c r="I260" s="31">
        <v>197363.88</v>
      </c>
      <c r="J260" s="19">
        <f>I260/I265*100</f>
        <v>14.595403274911604</v>
      </c>
      <c r="K260" s="18">
        <f t="shared" si="76"/>
        <v>1781</v>
      </c>
      <c r="L260" s="19">
        <f>K260/K265*100</f>
        <v>2.9740832275733085</v>
      </c>
      <c r="M260" s="31">
        <f t="shared" si="77"/>
        <v>1246980.27</v>
      </c>
      <c r="N260" s="19">
        <f>M260/M265*100</f>
        <v>11.957309462962009</v>
      </c>
    </row>
    <row r="261" spans="1:14" ht="12">
      <c r="A261" s="51"/>
      <c r="B261" s="30" t="s">
        <v>10</v>
      </c>
      <c r="C261" s="18">
        <v>720</v>
      </c>
      <c r="D261" s="19">
        <f>C261/C265*100</f>
        <v>1.2813211845102506</v>
      </c>
      <c r="E261" s="31">
        <v>989461.88</v>
      </c>
      <c r="F261" s="19">
        <f>E261/E265*100</f>
        <v>10.901516278425834</v>
      </c>
      <c r="G261" s="18">
        <v>127</v>
      </c>
      <c r="H261" s="19">
        <f>G261/G265*100</f>
        <v>3.4398699891657643</v>
      </c>
      <c r="I261" s="31">
        <v>175922.75</v>
      </c>
      <c r="J261" s="19">
        <f>I261/I265*100</f>
        <v>13.009794302186679</v>
      </c>
      <c r="K261" s="18">
        <f t="shared" si="76"/>
        <v>847</v>
      </c>
      <c r="L261" s="19">
        <f>K261/K265*100</f>
        <v>1.414401175606172</v>
      </c>
      <c r="M261" s="31">
        <f t="shared" si="77"/>
        <v>1165384.63</v>
      </c>
      <c r="N261" s="19">
        <f>M261/M265*100</f>
        <v>11.174887846693418</v>
      </c>
    </row>
    <row r="262" spans="1:14" ht="12">
      <c r="A262" s="51"/>
      <c r="B262" s="30" t="s">
        <v>11</v>
      </c>
      <c r="C262" s="18">
        <v>225</v>
      </c>
      <c r="D262" s="19">
        <f>C262/C265*100</f>
        <v>0.4004128701594533</v>
      </c>
      <c r="E262" s="31">
        <v>618350.47</v>
      </c>
      <c r="F262" s="19">
        <f>E262/E265*100</f>
        <v>6.8127513052622755</v>
      </c>
      <c r="G262" s="18">
        <v>33</v>
      </c>
      <c r="H262" s="19">
        <f>G262/G265*100</f>
        <v>0.8938244853737811</v>
      </c>
      <c r="I262" s="31">
        <v>95028.33</v>
      </c>
      <c r="J262" s="19">
        <f>I262/I265*100</f>
        <v>7.027510803351558</v>
      </c>
      <c r="K262" s="18">
        <f t="shared" si="76"/>
        <v>258</v>
      </c>
      <c r="L262" s="19">
        <f>K262/K265*100</f>
        <v>0.43083294369113617</v>
      </c>
      <c r="M262" s="31">
        <f t="shared" si="77"/>
        <v>713378.7999999999</v>
      </c>
      <c r="N262" s="19">
        <f>M262/M265*100</f>
        <v>6.84059826858085</v>
      </c>
    </row>
    <row r="263" spans="1:14" ht="12">
      <c r="A263" s="51"/>
      <c r="B263" s="30" t="s">
        <v>12</v>
      </c>
      <c r="C263" s="18">
        <v>27</v>
      </c>
      <c r="D263" s="19">
        <f>C263/C265*100</f>
        <v>0.0480495444191344</v>
      </c>
      <c r="E263" s="31">
        <v>176698.46</v>
      </c>
      <c r="F263" s="19">
        <f>E263/E265*100</f>
        <v>1.946796715465962</v>
      </c>
      <c r="G263" s="18">
        <v>18</v>
      </c>
      <c r="H263" s="19">
        <f>G263/G265*100</f>
        <v>0.4875406283856988</v>
      </c>
      <c r="I263" s="31">
        <v>129243.1</v>
      </c>
      <c r="J263" s="19">
        <f>I263/I265*100</f>
        <v>9.557752740773681</v>
      </c>
      <c r="K263" s="18">
        <f t="shared" si="76"/>
        <v>45</v>
      </c>
      <c r="L263" s="19">
        <f>K263/K265*100</f>
        <v>0.07514528087636096</v>
      </c>
      <c r="M263" s="31">
        <f t="shared" si="77"/>
        <v>305941.56</v>
      </c>
      <c r="N263" s="19">
        <f>M263/M265*100</f>
        <v>2.9336774594688326</v>
      </c>
    </row>
    <row r="264" spans="1:14" ht="12">
      <c r="A264" s="51"/>
      <c r="B264" s="32" t="s">
        <v>13</v>
      </c>
      <c r="C264" s="20">
        <v>12</v>
      </c>
      <c r="D264" s="21">
        <f>C264/C265*100</f>
        <v>0.021355353075170842</v>
      </c>
      <c r="E264" s="33">
        <v>284929.15</v>
      </c>
      <c r="F264" s="21">
        <f>E264/E265*100</f>
        <v>3.1392414702454596</v>
      </c>
      <c r="G264" s="20">
        <v>18</v>
      </c>
      <c r="H264" s="21">
        <f>G264/G265*100</f>
        <v>0.4875406283856988</v>
      </c>
      <c r="I264" s="33">
        <v>358350.72</v>
      </c>
      <c r="J264" s="21">
        <f>I264/I265*100</f>
        <v>26.500660973299322</v>
      </c>
      <c r="K264" s="18">
        <f t="shared" si="76"/>
        <v>30</v>
      </c>
      <c r="L264" s="21">
        <f>K264/K265*100</f>
        <v>0.05009685391757397</v>
      </c>
      <c r="M264" s="33">
        <f t="shared" si="77"/>
        <v>643279.87</v>
      </c>
      <c r="N264" s="21">
        <f>M264/M265*100</f>
        <v>6.16841874882589</v>
      </c>
    </row>
    <row r="265" spans="1:14" ht="12">
      <c r="A265" s="52"/>
      <c r="B265" s="34" t="s">
        <v>14</v>
      </c>
      <c r="C265" s="16">
        <f aca="true" t="shared" si="78" ref="C265:N265">SUM(C256:C264)</f>
        <v>56192</v>
      </c>
      <c r="D265" s="22">
        <f t="shared" si="78"/>
        <v>99.99999999999999</v>
      </c>
      <c r="E265" s="35">
        <f t="shared" si="78"/>
        <v>9076369.330000002</v>
      </c>
      <c r="F265" s="22">
        <f t="shared" si="78"/>
        <v>100</v>
      </c>
      <c r="G265" s="23">
        <f t="shared" si="78"/>
        <v>3692</v>
      </c>
      <c r="H265" s="22">
        <f t="shared" si="78"/>
        <v>100</v>
      </c>
      <c r="I265" s="35">
        <f t="shared" si="78"/>
        <v>1352233.14</v>
      </c>
      <c r="J265" s="22">
        <f t="shared" si="78"/>
        <v>100</v>
      </c>
      <c r="K265" s="23">
        <f t="shared" si="78"/>
        <v>59884</v>
      </c>
      <c r="L265" s="22">
        <f t="shared" si="78"/>
        <v>100</v>
      </c>
      <c r="M265" s="35">
        <f>SUM(M256:M264)</f>
        <v>10428602.470000003</v>
      </c>
      <c r="N265" s="22">
        <f t="shared" si="78"/>
        <v>99.99999999999999</v>
      </c>
    </row>
    <row r="266" spans="1:14" ht="12" customHeight="1">
      <c r="A266" s="50" t="s">
        <v>27</v>
      </c>
      <c r="B266" s="28" t="s">
        <v>4</v>
      </c>
      <c r="C266" s="16">
        <f>C6+C16+C26+C36+C46+C56+C66+C76+C86+C96+C106+C116+C126+C136+C146+C156+C166+C176+C186+C196+C206+C216+C226+C236+C246+C256</f>
        <v>204187</v>
      </c>
      <c r="D266" s="17">
        <f>C266/C275*100</f>
        <v>22.279482367318433</v>
      </c>
      <c r="E266" s="29">
        <f>E6+E16+E26+E36+E46+E56+E66+E76+E86+E96+E106+E116+E126+E136+E146+E156+E166+E176+E186+E196+E206+E216+E226+E236+E246+E256</f>
        <v>14027218.959999997</v>
      </c>
      <c r="F266" s="17">
        <f>E266/E275*100</f>
        <v>4.330134336112606</v>
      </c>
      <c r="G266" s="16">
        <f>G6+G16+G26+G36+G46+G56+G66+G76+G86+G96+G106+G116+G126+G136+G146+G156+G166+G176+G186+G196+G206+G216+G226+G236+G246+G256</f>
        <v>6900</v>
      </c>
      <c r="H266" s="17">
        <f>G266/G275*100</f>
        <v>21.132583994364644</v>
      </c>
      <c r="I266" s="29">
        <f>I6+I16+I26+I36+I46+I56+I66+I76+I86+I96+I106+I116+I126+I136+I146+I156+I166+I176+I186+I196+I206+I216+I226+I236+I246+I256</f>
        <v>512824.84</v>
      </c>
      <c r="J266" s="17">
        <f>I266/I275*100</f>
        <v>0.4970065667717576</v>
      </c>
      <c r="K266" s="16">
        <f>C266+G266</f>
        <v>211087</v>
      </c>
      <c r="L266" s="17">
        <f>K266/K275*100</f>
        <v>22.24002798349227</v>
      </c>
      <c r="M266" s="29">
        <f>E266+I266</f>
        <v>14540043.799999997</v>
      </c>
      <c r="N266" s="17">
        <f>M266/M275*100</f>
        <v>3.404150744997155</v>
      </c>
    </row>
    <row r="267" spans="1:14" ht="12">
      <c r="A267" s="51"/>
      <c r="B267" s="30" t="s">
        <v>6</v>
      </c>
      <c r="C267" s="18">
        <f aca="true" t="shared" si="79" ref="C267:C274">C7+C17+C27+C37+C47+C57+C67+C77+C87+C97+C107+C117+C127+C137+C147+C157+C167+C177+C187+C197+C207+C217+C227+C237+C247+C257</f>
        <v>480389</v>
      </c>
      <c r="D267" s="19">
        <f>C267/C275*100</f>
        <v>52.41674668296089</v>
      </c>
      <c r="E267" s="31">
        <f aca="true" t="shared" si="80" ref="E267:E274">E7+E17+E27+E37+E47+E57+E67+E77+E87+E97+E107+E117+E127+E137+E147+E157+E167+E177+E187+E197+E207+E217+E227+E237+E247+E257</f>
        <v>66021776.19000002</v>
      </c>
      <c r="F267" s="19">
        <f>E267/E275*100</f>
        <v>20.380601516714393</v>
      </c>
      <c r="G267" s="18">
        <f aca="true" t="shared" si="81" ref="G267:G274">G7+G17+G27+G37+G47+G57+G67+G77+G87+G97+G107+G117+G127+G137+G147+G157+G167+G177+G187+G197+G207+G217+G227+G237+G247+G257</f>
        <v>7016</v>
      </c>
      <c r="H267" s="19">
        <f>G267/G275*100</f>
        <v>21.48785642093657</v>
      </c>
      <c r="I267" s="31">
        <f aca="true" t="shared" si="82" ref="I267:I274">I7+I17+I27+I37+I47+I57+I67+I77+I87+I97+I107+I117+I127+I137+I147+I157+I167+I177+I187+I197+I207+I217+I227+I237+I247+I257</f>
        <v>1433244.8099999998</v>
      </c>
      <c r="J267" s="19">
        <f>I267/I275*100</f>
        <v>1.3890358399205855</v>
      </c>
      <c r="K267" s="18">
        <f aca="true" t="shared" si="83" ref="K267:K274">C267+G267</f>
        <v>487405</v>
      </c>
      <c r="L267" s="19">
        <f>K267/K275*100</f>
        <v>51.352763738619856</v>
      </c>
      <c r="M267" s="31">
        <f aca="true" t="shared" si="84" ref="M267:M274">E267+I267</f>
        <v>67455021.00000001</v>
      </c>
      <c r="N267" s="19">
        <f>M267/M275*100</f>
        <v>15.792735094164492</v>
      </c>
    </row>
    <row r="268" spans="1:14" ht="12">
      <c r="A268" s="51"/>
      <c r="B268" s="30" t="s">
        <v>7</v>
      </c>
      <c r="C268" s="18">
        <f t="shared" si="79"/>
        <v>107861</v>
      </c>
      <c r="D268" s="19">
        <f>C268/C275*100</f>
        <v>11.769051152234637</v>
      </c>
      <c r="E268" s="31">
        <f t="shared" si="80"/>
        <v>26524497.389999997</v>
      </c>
      <c r="F268" s="19">
        <f>E268/E275*100</f>
        <v>8.187983464440638</v>
      </c>
      <c r="G268" s="18">
        <f t="shared" si="81"/>
        <v>3709</v>
      </c>
      <c r="H268" s="19">
        <f>G268/G275*100</f>
        <v>11.359529570304124</v>
      </c>
      <c r="I268" s="31">
        <f t="shared" si="82"/>
        <v>1119268.9200000002</v>
      </c>
      <c r="J268" s="19">
        <f>I268/I275*100</f>
        <v>1.0847446532105056</v>
      </c>
      <c r="K268" s="18">
        <f t="shared" si="83"/>
        <v>111570</v>
      </c>
      <c r="L268" s="19">
        <f>K268/K275*100</f>
        <v>11.754963224254608</v>
      </c>
      <c r="M268" s="31">
        <f t="shared" si="84"/>
        <v>27643766.31</v>
      </c>
      <c r="N268" s="19">
        <f>M268/M275*100</f>
        <v>6.472026423930977</v>
      </c>
    </row>
    <row r="269" spans="1:14" ht="12">
      <c r="A269" s="51"/>
      <c r="B269" s="30" t="s">
        <v>8</v>
      </c>
      <c r="C269" s="18">
        <f t="shared" si="79"/>
        <v>53750</v>
      </c>
      <c r="D269" s="19">
        <f>C269/C275*100</f>
        <v>5.864830656424581</v>
      </c>
      <c r="E269" s="31">
        <f t="shared" si="80"/>
        <v>21966297.049999997</v>
      </c>
      <c r="F269" s="19">
        <f>E269/E275*100</f>
        <v>6.780889167317458</v>
      </c>
      <c r="G269" s="18">
        <f t="shared" si="81"/>
        <v>4228</v>
      </c>
      <c r="H269" s="19">
        <f>G269/G275*100</f>
        <v>12.94906740988025</v>
      </c>
      <c r="I269" s="31">
        <f t="shared" si="82"/>
        <v>1999286.41</v>
      </c>
      <c r="J269" s="19">
        <f>I269/I275*100</f>
        <v>1.9376176759057389</v>
      </c>
      <c r="K269" s="18">
        <f t="shared" si="83"/>
        <v>57978</v>
      </c>
      <c r="L269" s="19">
        <f>K269/K275*100</f>
        <v>6.108535070501333</v>
      </c>
      <c r="M269" s="31">
        <f t="shared" si="84"/>
        <v>23965583.459999997</v>
      </c>
      <c r="N269" s="19">
        <f>M269/M275*100</f>
        <v>5.610881226482309</v>
      </c>
    </row>
    <row r="270" spans="1:14" ht="12">
      <c r="A270" s="51"/>
      <c r="B270" s="30" t="s">
        <v>9</v>
      </c>
      <c r="C270" s="18">
        <f t="shared" si="79"/>
        <v>33399</v>
      </c>
      <c r="D270" s="19">
        <f>C270/C275*100</f>
        <v>3.64426937849162</v>
      </c>
      <c r="E270" s="31">
        <f t="shared" si="80"/>
        <v>25847385.820000004</v>
      </c>
      <c r="F270" s="19">
        <f>E270/E275*100</f>
        <v>7.978962412798333</v>
      </c>
      <c r="G270" s="18">
        <f t="shared" si="81"/>
        <v>4313</v>
      </c>
      <c r="H270" s="19">
        <f>G270/G275*100</f>
        <v>13.209396343144162</v>
      </c>
      <c r="I270" s="31">
        <f t="shared" si="82"/>
        <v>3827042.6</v>
      </c>
      <c r="J270" s="19">
        <f>I270/I275*100</f>
        <v>3.708996045346128</v>
      </c>
      <c r="K270" s="18">
        <f t="shared" si="83"/>
        <v>37712</v>
      </c>
      <c r="L270" s="19">
        <f>K270/K275*100</f>
        <v>3.973318751573808</v>
      </c>
      <c r="M270" s="31">
        <f t="shared" si="84"/>
        <v>29674428.420000006</v>
      </c>
      <c r="N270" s="19">
        <f>M270/M275*100</f>
        <v>6.9474500216641575</v>
      </c>
    </row>
    <row r="271" spans="1:14" ht="12">
      <c r="A271" s="51"/>
      <c r="B271" s="30" t="s">
        <v>10</v>
      </c>
      <c r="C271" s="18">
        <f t="shared" si="79"/>
        <v>18174</v>
      </c>
      <c r="D271" s="19">
        <f>C271/C275*100</f>
        <v>1.9830219972067038</v>
      </c>
      <c r="E271" s="31">
        <f t="shared" si="80"/>
        <v>26508480.470000006</v>
      </c>
      <c r="F271" s="19">
        <f>E271/E275*100</f>
        <v>8.183039119061238</v>
      </c>
      <c r="G271" s="18">
        <f t="shared" si="81"/>
        <v>2737</v>
      </c>
      <c r="H271" s="19">
        <f>G271/G275*100</f>
        <v>8.382591651097975</v>
      </c>
      <c r="I271" s="31">
        <f t="shared" si="82"/>
        <v>4634112.819999999</v>
      </c>
      <c r="J271" s="19">
        <f>I271/I275*100</f>
        <v>4.491171883758961</v>
      </c>
      <c r="K271" s="18">
        <f t="shared" si="83"/>
        <v>20911</v>
      </c>
      <c r="L271" s="19">
        <f>K271/K275*100</f>
        <v>2.2031732184492974</v>
      </c>
      <c r="M271" s="31">
        <f t="shared" si="84"/>
        <v>31142593.290000007</v>
      </c>
      <c r="N271" s="19">
        <f>M271/M275*100</f>
        <v>7.291180384841548</v>
      </c>
    </row>
    <row r="272" spans="1:14" ht="12">
      <c r="A272" s="51"/>
      <c r="B272" s="30" t="s">
        <v>11</v>
      </c>
      <c r="C272" s="18">
        <f t="shared" si="79"/>
        <v>11896</v>
      </c>
      <c r="D272" s="19">
        <f>C272/C275*100</f>
        <v>1.2980097765363128</v>
      </c>
      <c r="E272" s="31">
        <f t="shared" si="80"/>
        <v>36927220.52</v>
      </c>
      <c r="F272" s="19">
        <f>E272/E275*100</f>
        <v>11.39925354889121</v>
      </c>
      <c r="G272" s="18">
        <f t="shared" si="81"/>
        <v>1907</v>
      </c>
      <c r="H272" s="19">
        <f>G272/G275*100</f>
        <v>5.840556185109185</v>
      </c>
      <c r="I272" s="31">
        <f t="shared" si="82"/>
        <v>6748126.400000001</v>
      </c>
      <c r="J272" s="19">
        <f>I272/I275*100</f>
        <v>6.539977927367676</v>
      </c>
      <c r="K272" s="18">
        <f t="shared" si="83"/>
        <v>13803</v>
      </c>
      <c r="L272" s="19">
        <f>K272/K275*100</f>
        <v>1.4542776497659438</v>
      </c>
      <c r="M272" s="31">
        <f t="shared" si="84"/>
        <v>43675346.92</v>
      </c>
      <c r="N272" s="19">
        <f>M272/M275*100</f>
        <v>10.225379428067969</v>
      </c>
    </row>
    <row r="273" spans="1:14" ht="12">
      <c r="A273" s="51"/>
      <c r="B273" s="30" t="s">
        <v>12</v>
      </c>
      <c r="C273" s="18">
        <f t="shared" si="79"/>
        <v>3959</v>
      </c>
      <c r="D273" s="19">
        <f>C273/C275*100</f>
        <v>0.43197887569832405</v>
      </c>
      <c r="E273" s="31">
        <f t="shared" si="80"/>
        <v>27356664.440000005</v>
      </c>
      <c r="F273" s="19">
        <f>E273/E275*100</f>
        <v>8.44486938936004</v>
      </c>
      <c r="G273" s="18">
        <f t="shared" si="81"/>
        <v>756</v>
      </c>
      <c r="H273" s="19">
        <f>G273/G275*100</f>
        <v>2.315396159382561</v>
      </c>
      <c r="I273" s="31">
        <f t="shared" si="82"/>
        <v>5772245.49</v>
      </c>
      <c r="J273" s="19">
        <f>I273/I275*100</f>
        <v>5.594198427573558</v>
      </c>
      <c r="K273" s="18">
        <f t="shared" si="83"/>
        <v>4715</v>
      </c>
      <c r="L273" s="19">
        <f>K273/K275*100</f>
        <v>0.4967702034808683</v>
      </c>
      <c r="M273" s="31">
        <f t="shared" si="84"/>
        <v>33128909.930000007</v>
      </c>
      <c r="N273" s="19">
        <f>M273/M275*100</f>
        <v>7.7562217122862585</v>
      </c>
    </row>
    <row r="274" spans="1:14" ht="12">
      <c r="A274" s="51"/>
      <c r="B274" s="32" t="s">
        <v>13</v>
      </c>
      <c r="C274" s="20">
        <f t="shared" si="79"/>
        <v>2865</v>
      </c>
      <c r="D274" s="21">
        <f>C274/C275*100</f>
        <v>0.3126091131284916</v>
      </c>
      <c r="E274" s="33">
        <f t="shared" si="80"/>
        <v>78764657.45</v>
      </c>
      <c r="F274" s="21">
        <f>E274/E275*100</f>
        <v>24.31426704530409</v>
      </c>
      <c r="G274" s="20">
        <f t="shared" si="81"/>
        <v>1085</v>
      </c>
      <c r="H274" s="21">
        <f>G274/G275*100</f>
        <v>3.3230222657805273</v>
      </c>
      <c r="I274" s="33">
        <f t="shared" si="82"/>
        <v>77136556.81000002</v>
      </c>
      <c r="J274" s="21">
        <f>I274/I275*100</f>
        <v>74.75725098014509</v>
      </c>
      <c r="K274" s="20">
        <f t="shared" si="83"/>
        <v>3950</v>
      </c>
      <c r="L274" s="21">
        <f>K274/K275*100</f>
        <v>0.41617015986202116</v>
      </c>
      <c r="M274" s="33">
        <f t="shared" si="84"/>
        <v>155901214.26000002</v>
      </c>
      <c r="N274" s="21">
        <f>M274/M275*100</f>
        <v>36.49997496356512</v>
      </c>
    </row>
    <row r="275" spans="1:14" ht="12">
      <c r="A275" s="52"/>
      <c r="B275" s="4" t="s">
        <v>14</v>
      </c>
      <c r="C275" s="23">
        <f>SUM(C266:C274)</f>
        <v>916480</v>
      </c>
      <c r="D275" s="22">
        <f aca="true" t="shared" si="85" ref="D275:N275">SUM(D266:D274)</f>
        <v>100</v>
      </c>
      <c r="E275" s="36">
        <f>SUM(E266:E274)</f>
        <v>323944198.29</v>
      </c>
      <c r="F275" s="22">
        <f t="shared" si="85"/>
        <v>100</v>
      </c>
      <c r="G275" s="23">
        <f>SUM(G266:G274)</f>
        <v>32651</v>
      </c>
      <c r="H275" s="22">
        <f t="shared" si="85"/>
        <v>99.99999999999999</v>
      </c>
      <c r="I275" s="36">
        <f>SUM(I266:I274)</f>
        <v>103182709.10000002</v>
      </c>
      <c r="J275" s="22">
        <f t="shared" si="85"/>
        <v>100</v>
      </c>
      <c r="K275" s="23">
        <f>SUM(K266:K274)</f>
        <v>949131</v>
      </c>
      <c r="L275" s="22">
        <f t="shared" si="85"/>
        <v>100</v>
      </c>
      <c r="M275" s="36">
        <f>SUM(M266:M274)</f>
        <v>427126907.3900001</v>
      </c>
      <c r="N275" s="22">
        <f t="shared" si="85"/>
        <v>99.99999999999999</v>
      </c>
    </row>
    <row r="276" spans="1:2" ht="12">
      <c r="A276" s="6"/>
      <c r="B276" s="14"/>
    </row>
    <row r="277" spans="1:2" ht="12">
      <c r="A277" s="2" t="s">
        <v>80</v>
      </c>
      <c r="B277" s="62"/>
    </row>
    <row r="278" ht="12">
      <c r="A278" s="2" t="s">
        <v>73</v>
      </c>
    </row>
    <row r="279" spans="1:2" ht="12">
      <c r="A279" s="2" t="s">
        <v>74</v>
      </c>
      <c r="B279" s="12"/>
    </row>
    <row r="280" ht="12">
      <c r="A280" s="2" t="s">
        <v>75</v>
      </c>
    </row>
  </sheetData>
  <sheetProtection/>
  <mergeCells count="33">
    <mergeCell ref="A6:A15"/>
    <mergeCell ref="A16:A25"/>
    <mergeCell ref="A1:N1"/>
    <mergeCell ref="A3:N3"/>
    <mergeCell ref="A4:B5"/>
    <mergeCell ref="C4:F4"/>
    <mergeCell ref="G4:J4"/>
    <mergeCell ref="K4:N4"/>
    <mergeCell ref="A166:A175"/>
    <mergeCell ref="A176:A185"/>
    <mergeCell ref="A66:A75"/>
    <mergeCell ref="A76:A85"/>
    <mergeCell ref="A86:A95"/>
    <mergeCell ref="A96:A105"/>
    <mergeCell ref="A106:A115"/>
    <mergeCell ref="A116:A125"/>
    <mergeCell ref="A126:A135"/>
    <mergeCell ref="A136:A145"/>
    <mergeCell ref="A146:A155"/>
    <mergeCell ref="A156:A165"/>
    <mergeCell ref="A26:A35"/>
    <mergeCell ref="A36:A45"/>
    <mergeCell ref="A46:A55"/>
    <mergeCell ref="A56:A65"/>
    <mergeCell ref="A266:A275"/>
    <mergeCell ref="A206:A215"/>
    <mergeCell ref="A216:A225"/>
    <mergeCell ref="A226:A235"/>
    <mergeCell ref="A236:A245"/>
    <mergeCell ref="A186:A195"/>
    <mergeCell ref="A196:A205"/>
    <mergeCell ref="A246:A255"/>
    <mergeCell ref="A256:A265"/>
  </mergeCells>
  <printOptions/>
  <pageMargins left="0.5905511811023623" right="0.3937007874015748" top="0.3937007874015748" bottom="0.5905511811023623" header="0.5118110236220472" footer="0.4724409448818898"/>
  <pageSetup firstPageNumber="150" useFirstPageNumber="1" horizontalDpi="300" verticalDpi="300" orientation="portrait" paperSize="9" r:id="rId1"/>
  <headerFooter scaleWithDoc="0"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  <ignoredErrors>
    <ignoredError sqref="D272:D274 D267:D271 J267:J274 J266 H267:H274 D266 L266:M266 F267:F274 I266:I274 K265:K274 E266:E274 F266 G266:G274 L267:L274 H266 M267:M274 M15 K15 L6:L14 K16:K26 M16:M25 L16:L24 K29:K34 M26 L26 M36:M45 K35:K45 K46:N54 L36:L44 N55 L55 K56:M64 K55 M55 K65:M74 K75:M84 K85:M94 K95:M104 K105:M114 K115:M124 K125:M134 K136:M144 K145:M155 K156:M164 K165:M174 K175:M184 K185:M194 K195:M204 K205:M214 K215:M224 K225:M234 K235:M244 K245:M254 K255:M264 M265 M29:M35 L29:L34 L27:L28 K28 K27 M28 M27 K135:L1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</cp:lastModifiedBy>
  <cp:lastPrinted>2021-01-15T04:10:44Z</cp:lastPrinted>
  <dcterms:created xsi:type="dcterms:W3CDTF">2000-08-18T02:37:48Z</dcterms:created>
  <dcterms:modified xsi:type="dcterms:W3CDTF">2021-09-16T09:42:41Z</dcterms:modified>
  <cp:category/>
  <cp:version/>
  <cp:contentType/>
  <cp:contentStatus/>
</cp:coreProperties>
</file>