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00" windowHeight="8160" activeTab="0"/>
  </bookViews>
  <sheets>
    <sheet name="表5-4-1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<sst xmlns="http://schemas.openxmlformats.org/spreadsheetml/2006/main" count="109" uniqueCount="107">
  <si>
    <t>区市町村名</t>
  </si>
  <si>
    <t>宅地面積　  　A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</si>
  <si>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</si>
  <si>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</si>
  <si>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</si>
  <si>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</si>
  <si>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</si>
  <si>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</si>
  <si>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</si>
  <si>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</si>
  <si>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</si>
  <si>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</si>
  <si>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</si>
  <si>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</si>
  <si>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</si>
  <si>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</si>
  <si>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</si>
  <si>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</si>
  <si>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</si>
  <si>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</si>
  <si>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</si>
  <si>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</si>
  <si>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</si>
  <si>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</si>
  <si>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</si>
  <si>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</si>
  <si>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</si>
  <si>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</si>
  <si>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</si>
  <si>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</si>
  <si>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</si>
  <si>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</si>
  <si>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</si>
  <si>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</si>
  <si>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</si>
  <si>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</si>
  <si>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</si>
  <si>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</si>
  <si>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</si>
  <si>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</si>
  <si>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</si>
  <si>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</si>
  <si>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</si>
  <si>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</si>
  <si>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</si>
  <si>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</si>
  <si>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</si>
  <si>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</si>
  <si>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</si>
  <si>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</si>
  <si>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</si>
  <si>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</si>
  <si>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</si>
  <si>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</si>
  <si>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西</t>
  </si>
  <si>
    <t>瑞穂町</t>
  </si>
  <si>
    <t>多</t>
  </si>
  <si>
    <t>日の出町</t>
  </si>
  <si>
    <t>摩</t>
  </si>
  <si>
    <t>檜原村</t>
  </si>
  <si>
    <t>郡</t>
  </si>
  <si>
    <t>奥多摩町</t>
  </si>
  <si>
    <t>西多摩郡計</t>
  </si>
  <si>
    <t>多摩地域計</t>
  </si>
  <si>
    <t>区部・多摩計</t>
  </si>
  <si>
    <t>市</t>
  </si>
  <si>
    <t>部</t>
  </si>
  <si>
    <t>西東京市</t>
  </si>
  <si>
    <t>　表５－４－１　概算容積率、指定平均容積率と充足率</t>
  </si>
  <si>
    <t>概算容積率
C＝B/A×100</t>
  </si>
  <si>
    <t>充足率
E＝C/D×100</t>
  </si>
  <si>
    <t>指定平均
容積率 D</t>
  </si>
  <si>
    <t>建物延床
面積　B</t>
  </si>
  <si>
    <t>（単位：千㎡、％）</t>
  </si>
  <si>
    <t>・・・</t>
  </si>
  <si>
    <t>（注）</t>
  </si>
  <si>
    <t>分所有土地を含む。建築延</t>
  </si>
  <si>
    <t>床面積は免税点未満を含</t>
  </si>
  <si>
    <t>む。</t>
  </si>
  <si>
    <t>（固定資産税の課税宅地）</t>
  </si>
  <si>
    <t>の空間利用の度合いを見る</t>
  </si>
  <si>
    <t>ための指標であり、課税宅</t>
  </si>
  <si>
    <t>地面積に対する課税建物の</t>
  </si>
  <si>
    <t>延床面積の割合をいう。</t>
  </si>
  <si>
    <t>月31日現在）。</t>
  </si>
  <si>
    <t>＊指定平均容積率とは、用</t>
  </si>
  <si>
    <t>途地域を指定した区域にお</t>
  </si>
  <si>
    <t>いて、指定容積率にそれぞ</t>
  </si>
  <si>
    <t>れの面積を乗じた値を集計</t>
  </si>
  <si>
    <t>し、用途地域指定総面積で</t>
  </si>
  <si>
    <t>除した数値である。</t>
  </si>
  <si>
    <t>は、当該区域が都市計画区</t>
  </si>
  <si>
    <t>域外のため、算出できない</t>
  </si>
  <si>
    <t>ことを意味する。</t>
  </si>
  <si>
    <t>地の別なく指定されるた</t>
  </si>
  <si>
    <t>め、概算容積率と指定平均</t>
  </si>
  <si>
    <t>容積率とで対象とする区域</t>
  </si>
  <si>
    <t>は一致しない。</t>
  </si>
  <si>
    <t>課税資料から作成</t>
  </si>
  <si>
    <t>宅地面積は免税点未満・区</t>
  </si>
  <si>
    <t>概算容積率とは、民有宅地</t>
  </si>
  <si>
    <t>指定平均容積率は都市整備</t>
  </si>
  <si>
    <r>
      <rPr>
        <sz val="10"/>
        <rFont val="ＭＳ Ｐ明朝"/>
        <family val="1"/>
      </rPr>
      <t>檜原村と奥多摩町の「</t>
    </r>
    <r>
      <rPr>
        <sz val="10"/>
        <rFont val="times"/>
        <family val="1"/>
      </rPr>
      <t>…</t>
    </r>
    <r>
      <rPr>
        <sz val="10"/>
        <rFont val="ＭＳ Ｐ明朝"/>
        <family val="1"/>
      </rPr>
      <t>」</t>
    </r>
  </si>
  <si>
    <t>用途地域は課税地、非課税</t>
  </si>
  <si>
    <t xml:space="preserve"> </t>
  </si>
  <si>
    <r>
      <rPr>
        <sz val="10"/>
        <rFont val="ＭＳ Ｐ明朝"/>
        <family val="1"/>
      </rPr>
      <t>（令和２</t>
    </r>
    <r>
      <rPr>
        <sz val="10"/>
        <rFont val="ＭＳ Ｐ明朝"/>
        <family val="1"/>
      </rPr>
      <t>年１月１日現在）</t>
    </r>
  </si>
  <si>
    <r>
      <rPr>
        <sz val="10"/>
        <rFont val="ＭＳ Ｐ明朝"/>
        <family val="1"/>
      </rPr>
      <t>局資料による（令和２年</t>
    </r>
    <r>
      <rPr>
        <sz val="10"/>
        <rFont val="times"/>
        <family val="1"/>
      </rPr>
      <t>12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</si>
</sst>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0.0%"/>
    <numFmt numFmtId="188" formatCode="\(??,??0\)"/>
    <numFmt numFmtId="189" formatCode="\(??0.0\)"/>
    <numFmt numFmtId="190" formatCode="\(?0.0\)"/>
    <numFmt numFmtId="191" formatCode="0.00000"/>
    <numFmt numFmtId="192" formatCode="0.0000"/>
    <numFmt numFmtId="193" formatCode="0.000"/>
    <numFmt numFmtId="194" formatCode="0.0_);[Red]\(0.0\)"/>
    <numFmt numFmtId="195" formatCode="#,##0.0"/>
    <numFmt numFmtId="196" formatCode="0_);[Red]\(0\)"/>
    <numFmt numFmtId="197" formatCode="#,##0.0000"/>
    <numFmt numFmtId="198" formatCode="0.00000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"/>
    <numFmt numFmtId="204" formatCode="#,##0_ "/>
  </numFmts>
  <fonts count="4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i/>
      <sz val="10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0"/>
      <name val="times"/>
      <family val="1"/>
    </font>
    <font>
      <sz val="10"/>
      <name val="MS 明朝"/>
      <family val="3"/>
    </font>
    <font>
      <sz val="10"/>
      <name val="Times New Roman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4" fontId="5" fillId="0" borderId="0" xfId="0" applyNumberFormat="1" applyFont="1" applyBorder="1" applyAlignment="1">
      <alignment horizontal="centerContinuous" vertical="center"/>
    </xf>
    <xf numFmtId="18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Alignment="1" quotePrefix="1">
      <alignment vertical="center"/>
    </xf>
    <xf numFmtId="197" fontId="5" fillId="0" borderId="0" xfId="0" applyNumberFormat="1" applyFont="1" applyAlignment="1" quotePrefix="1">
      <alignment vertical="center"/>
    </xf>
    <xf numFmtId="195" fontId="5" fillId="0" borderId="0" xfId="0" applyNumberFormat="1" applyFont="1" applyAlignment="1" quotePrefix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distributed" vertical="center"/>
    </xf>
    <xf numFmtId="195" fontId="12" fillId="0" borderId="1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distributed" vertical="center"/>
    </xf>
    <xf numFmtId="184" fontId="5" fillId="0" borderId="15" xfId="0" applyNumberFormat="1" applyFont="1" applyFill="1" applyBorder="1" applyAlignment="1">
      <alignment horizontal="center" vertical="center"/>
    </xf>
    <xf numFmtId="195" fontId="12" fillId="0" borderId="12" xfId="0" applyNumberFormat="1" applyFont="1" applyFill="1" applyBorder="1" applyAlignment="1">
      <alignment vertical="center"/>
    </xf>
    <xf numFmtId="195" fontId="13" fillId="0" borderId="14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5" fillId="33" borderId="0" xfId="0" applyFont="1" applyFill="1" applyAlignment="1">
      <alignment horizontal="right" vertical="center"/>
    </xf>
    <xf numFmtId="56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vertical="center"/>
    </xf>
    <xf numFmtId="195" fontId="12" fillId="33" borderId="13" xfId="0" applyNumberFormat="1" applyFont="1" applyFill="1" applyBorder="1" applyAlignment="1">
      <alignment vertical="center"/>
    </xf>
    <xf numFmtId="195" fontId="12" fillId="33" borderId="14" xfId="0" applyNumberFormat="1" applyFont="1" applyFill="1" applyBorder="1" applyAlignment="1">
      <alignment horizontal="right" vertical="center"/>
    </xf>
    <xf numFmtId="186" fontId="12" fillId="33" borderId="10" xfId="0" applyNumberFormat="1" applyFont="1" applyFill="1" applyBorder="1" applyAlignment="1">
      <alignment vertical="center"/>
    </xf>
    <xf numFmtId="195" fontId="12" fillId="33" borderId="10" xfId="0" applyNumberFormat="1" applyFont="1" applyFill="1" applyBorder="1" applyAlignment="1">
      <alignment vertical="center"/>
    </xf>
    <xf numFmtId="195" fontId="12" fillId="33" borderId="12" xfId="0" applyNumberFormat="1" applyFont="1" applyFill="1" applyBorder="1" applyAlignment="1">
      <alignment horizontal="right" vertical="center"/>
    </xf>
    <xf numFmtId="195" fontId="13" fillId="33" borderId="14" xfId="0" applyNumberFormat="1" applyFont="1" applyFill="1" applyBorder="1" applyAlignment="1">
      <alignment horizontal="right" vertical="center"/>
    </xf>
    <xf numFmtId="186" fontId="12" fillId="33" borderId="12" xfId="0" applyNumberFormat="1" applyFont="1" applyFill="1" applyBorder="1" applyAlignment="1">
      <alignment vertical="center"/>
    </xf>
    <xf numFmtId="195" fontId="12" fillId="33" borderId="12" xfId="0" applyNumberFormat="1" applyFont="1" applyFill="1" applyBorder="1" applyAlignment="1">
      <alignment vertical="center"/>
    </xf>
    <xf numFmtId="186" fontId="12" fillId="33" borderId="14" xfId="0" applyNumberFormat="1" applyFont="1" applyFill="1" applyBorder="1" applyAlignment="1">
      <alignment vertical="center"/>
    </xf>
    <xf numFmtId="186" fontId="12" fillId="33" borderId="16" xfId="0" applyNumberFormat="1" applyFont="1" applyFill="1" applyBorder="1" applyAlignment="1">
      <alignment vertical="center"/>
    </xf>
    <xf numFmtId="186" fontId="12" fillId="33" borderId="17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vertical="center"/>
    </xf>
    <xf numFmtId="195" fontId="13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95" fontId="5" fillId="0" borderId="0" xfId="0" applyNumberFormat="1" applyFont="1" applyFill="1" applyAlignment="1" quotePrefix="1">
      <alignment vertical="center"/>
    </xf>
    <xf numFmtId="0" fontId="13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3"/>
  <sheetViews>
    <sheetView showGridLines="0" tabSelected="1" zoomScale="95" zoomScaleNormal="9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28125" defaultRowHeight="12"/>
  <cols>
    <col min="1" max="1" width="3.8515625" style="2" customWidth="1"/>
    <col min="2" max="2" width="19.140625" style="1" customWidth="1"/>
    <col min="3" max="4" width="14.8515625" style="15" customWidth="1"/>
    <col min="5" max="5" width="16.00390625" style="15" customWidth="1"/>
    <col min="6" max="6" width="14.8515625" style="15" customWidth="1"/>
    <col min="7" max="7" width="17.140625" style="15" customWidth="1"/>
    <col min="8" max="8" width="14.8515625" style="15" customWidth="1"/>
    <col min="9" max="9" width="6.8515625" style="2" customWidth="1"/>
    <col min="10" max="10" width="2.140625" style="2" customWidth="1"/>
    <col min="11" max="12" width="10.140625" style="2" bestFit="1" customWidth="1"/>
    <col min="13" max="13" width="11.7109375" style="2" customWidth="1"/>
    <col min="14" max="14" width="5.28125" style="2" customWidth="1"/>
    <col min="15" max="15" width="10.28125" style="2" customWidth="1"/>
    <col min="16" max="16" width="21.140625" style="2" bestFit="1" customWidth="1"/>
    <col min="17" max="16384" width="9.28125" style="2" customWidth="1"/>
  </cols>
  <sheetData>
    <row r="1" spans="1:9" ht="12">
      <c r="A1" s="1" t="s">
        <v>68</v>
      </c>
      <c r="C1" s="14"/>
      <c r="D1" s="14"/>
      <c r="E1" s="14"/>
      <c r="F1" s="14"/>
      <c r="G1" s="14"/>
      <c r="H1" s="14"/>
      <c r="I1" s="1"/>
    </row>
    <row r="3" spans="1:10" ht="12">
      <c r="A3" s="21"/>
      <c r="B3" s="22"/>
      <c r="F3" s="38"/>
      <c r="G3" s="23" t="s">
        <v>73</v>
      </c>
      <c r="H3" s="23"/>
      <c r="I3" s="9"/>
      <c r="J3" s="8"/>
    </row>
    <row r="4" spans="1:11" ht="30" customHeight="1">
      <c r="A4" s="24" t="s">
        <v>0</v>
      </c>
      <c r="B4" s="25"/>
      <c r="C4" s="39" t="s">
        <v>1</v>
      </c>
      <c r="D4" s="39" t="s">
        <v>72</v>
      </c>
      <c r="E4" s="39" t="s">
        <v>69</v>
      </c>
      <c r="F4" s="40" t="s">
        <v>71</v>
      </c>
      <c r="G4" s="26" t="s">
        <v>70</v>
      </c>
      <c r="H4" s="54"/>
      <c r="I4" s="10"/>
      <c r="J4" s="8"/>
      <c r="K4" s="2" t="s">
        <v>104</v>
      </c>
    </row>
    <row r="5" spans="1:16" ht="12" customHeight="1">
      <c r="A5" s="27"/>
      <c r="B5" s="28" t="s">
        <v>2</v>
      </c>
      <c r="C5" s="52">
        <v>3655.27291</v>
      </c>
      <c r="D5" s="41">
        <v>24949.07547</v>
      </c>
      <c r="E5" s="42">
        <f>D5/C5*100</f>
        <v>682.5502796725511</v>
      </c>
      <c r="F5" s="43">
        <v>561.8</v>
      </c>
      <c r="G5" s="29">
        <f>E5/F5*100</f>
        <v>121.49346380785889</v>
      </c>
      <c r="H5" s="55"/>
      <c r="I5" s="6"/>
      <c r="J5" s="7"/>
      <c r="K5" s="18"/>
      <c r="L5" s="12"/>
      <c r="P5" s="13"/>
    </row>
    <row r="6" spans="1:12" ht="12" customHeight="1">
      <c r="A6" s="27"/>
      <c r="B6" s="28" t="s">
        <v>3</v>
      </c>
      <c r="C6" s="50">
        <v>3933.80542</v>
      </c>
      <c r="D6" s="41">
        <v>23250.57887</v>
      </c>
      <c r="E6" s="42">
        <f aca="true" t="shared" si="0" ref="E6:E62">D6/C6*100</f>
        <v>591.0454734693004</v>
      </c>
      <c r="F6" s="43">
        <v>571</v>
      </c>
      <c r="G6" s="29">
        <f>E6/F6*100</f>
        <v>103.51059080022776</v>
      </c>
      <c r="H6" s="55"/>
      <c r="I6" s="6"/>
      <c r="J6" s="7"/>
      <c r="K6" s="37"/>
      <c r="L6" s="19"/>
    </row>
    <row r="7" spans="1:13" ht="12" customHeight="1">
      <c r="A7" s="27"/>
      <c r="B7" s="28" t="s">
        <v>4</v>
      </c>
      <c r="C7" s="50">
        <v>9315.473829999999</v>
      </c>
      <c r="D7" s="41">
        <v>37991.83103</v>
      </c>
      <c r="E7" s="42">
        <f t="shared" si="0"/>
        <v>407.83573356890645</v>
      </c>
      <c r="F7" s="43">
        <v>408.5</v>
      </c>
      <c r="G7" s="29">
        <f>E7/F7*100</f>
        <v>99.83738887855726</v>
      </c>
      <c r="H7" s="55"/>
      <c r="I7" s="6"/>
      <c r="J7" s="7"/>
      <c r="K7" s="11"/>
      <c r="L7" s="12"/>
      <c r="M7" s="20"/>
    </row>
    <row r="8" spans="1:12" ht="12" customHeight="1">
      <c r="A8" s="27"/>
      <c r="B8" s="28" t="s">
        <v>5</v>
      </c>
      <c r="C8" s="50">
        <v>9878.797320000001</v>
      </c>
      <c r="D8" s="41">
        <v>26148.73718</v>
      </c>
      <c r="E8" s="42">
        <f t="shared" si="0"/>
        <v>264.69555283881454</v>
      </c>
      <c r="F8" s="43">
        <v>387.2</v>
      </c>
      <c r="G8" s="29">
        <f aca="true" t="shared" si="1" ref="G8:G60">E8/F8*100</f>
        <v>68.36145476209053</v>
      </c>
      <c r="H8" s="55"/>
      <c r="I8" s="6"/>
      <c r="J8" s="7"/>
      <c r="K8" s="18"/>
      <c r="L8" s="12"/>
    </row>
    <row r="9" spans="1:12" ht="12" customHeight="1">
      <c r="A9" s="27"/>
      <c r="B9" s="28" t="s">
        <v>6</v>
      </c>
      <c r="C9" s="50">
        <v>5876.20148</v>
      </c>
      <c r="D9" s="41">
        <v>12745.9838</v>
      </c>
      <c r="E9" s="42">
        <f t="shared" si="0"/>
        <v>216.9085563757763</v>
      </c>
      <c r="F9" s="43">
        <v>338</v>
      </c>
      <c r="G9" s="29">
        <f t="shared" si="1"/>
        <v>64.17412910525925</v>
      </c>
      <c r="H9" s="55"/>
      <c r="I9" s="6"/>
      <c r="J9" s="7"/>
      <c r="L9" s="19"/>
    </row>
    <row r="10" spans="1:13" ht="12" customHeight="1">
      <c r="A10" s="27" t="s">
        <v>7</v>
      </c>
      <c r="B10" s="28" t="s">
        <v>8</v>
      </c>
      <c r="C10" s="50">
        <v>4534.50979</v>
      </c>
      <c r="D10" s="41">
        <v>13980.77109</v>
      </c>
      <c r="E10" s="42">
        <f t="shared" si="0"/>
        <v>308.3193495542106</v>
      </c>
      <c r="F10" s="43">
        <v>484.8</v>
      </c>
      <c r="G10" s="29">
        <f t="shared" si="1"/>
        <v>63.59722556811275</v>
      </c>
      <c r="H10" s="55"/>
      <c r="I10" s="6"/>
      <c r="J10" s="7"/>
      <c r="L10" s="12"/>
      <c r="M10" s="20"/>
    </row>
    <row r="11" spans="1:12" ht="12" customHeight="1">
      <c r="A11" s="27"/>
      <c r="B11" s="28" t="s">
        <v>9</v>
      </c>
      <c r="C11" s="50">
        <v>6849.362</v>
      </c>
      <c r="D11" s="41">
        <v>13903.50468</v>
      </c>
      <c r="E11" s="42">
        <f t="shared" si="0"/>
        <v>202.98977744204495</v>
      </c>
      <c r="F11" s="43">
        <v>325.7</v>
      </c>
      <c r="G11" s="29">
        <f t="shared" si="1"/>
        <v>62.32415641450567</v>
      </c>
      <c r="H11" s="55"/>
      <c r="I11" s="6"/>
      <c r="J11" s="7"/>
      <c r="K11" s="18"/>
      <c r="L11" s="12"/>
    </row>
    <row r="12" spans="1:12" ht="12" customHeight="1">
      <c r="A12" s="27"/>
      <c r="B12" s="28" t="s">
        <v>10</v>
      </c>
      <c r="C12" s="50">
        <v>14612.102729999999</v>
      </c>
      <c r="D12" s="41">
        <v>30959.56294</v>
      </c>
      <c r="E12" s="42">
        <f t="shared" si="0"/>
        <v>211.8761653409208</v>
      </c>
      <c r="F12" s="43">
        <v>288.3</v>
      </c>
      <c r="G12" s="29">
        <f t="shared" si="1"/>
        <v>73.49155925803704</v>
      </c>
      <c r="H12" s="55"/>
      <c r="I12" s="6"/>
      <c r="J12" s="7"/>
      <c r="K12" s="11"/>
      <c r="L12" s="19"/>
    </row>
    <row r="13" spans="1:13" ht="12" customHeight="1">
      <c r="A13" s="27"/>
      <c r="B13" s="28" t="s">
        <v>11</v>
      </c>
      <c r="C13" s="50">
        <v>10642.92816</v>
      </c>
      <c r="D13" s="41">
        <v>23637.38331</v>
      </c>
      <c r="E13" s="42">
        <f t="shared" si="0"/>
        <v>222.09473703710506</v>
      </c>
      <c r="F13" s="43">
        <v>278.5</v>
      </c>
      <c r="G13" s="29">
        <f t="shared" si="1"/>
        <v>79.74676374761403</v>
      </c>
      <c r="H13" s="55"/>
      <c r="I13" s="6"/>
      <c r="J13" s="7"/>
      <c r="K13" s="11"/>
      <c r="L13" s="12"/>
      <c r="M13" s="20"/>
    </row>
    <row r="14" spans="1:12" ht="12" customHeight="1">
      <c r="A14" s="27"/>
      <c r="B14" s="28" t="s">
        <v>12</v>
      </c>
      <c r="C14" s="50">
        <v>9121.08489</v>
      </c>
      <c r="D14" s="41">
        <v>13573.37152</v>
      </c>
      <c r="E14" s="42">
        <f t="shared" si="0"/>
        <v>148.81312567193967</v>
      </c>
      <c r="F14" s="43">
        <v>207.4</v>
      </c>
      <c r="G14" s="29">
        <f t="shared" si="1"/>
        <v>71.75174815426215</v>
      </c>
      <c r="H14" s="55"/>
      <c r="I14" s="6"/>
      <c r="J14" s="7"/>
      <c r="K14" s="18"/>
      <c r="L14" s="12"/>
    </row>
    <row r="15" spans="1:12" ht="12" customHeight="1">
      <c r="A15" s="27"/>
      <c r="B15" s="28" t="s">
        <v>13</v>
      </c>
      <c r="C15" s="50">
        <v>24763.59592</v>
      </c>
      <c r="D15" s="41">
        <v>36582.28611</v>
      </c>
      <c r="E15" s="42">
        <f t="shared" si="0"/>
        <v>147.72606623117602</v>
      </c>
      <c r="F15" s="43">
        <v>217.1</v>
      </c>
      <c r="G15" s="29">
        <f t="shared" si="1"/>
        <v>68.04517099547492</v>
      </c>
      <c r="H15" s="55"/>
      <c r="I15" s="6"/>
      <c r="J15" s="7"/>
      <c r="L15" s="19"/>
    </row>
    <row r="16" spans="1:13" ht="12" customHeight="1">
      <c r="A16" s="27"/>
      <c r="B16" s="28" t="s">
        <v>14</v>
      </c>
      <c r="C16" s="50">
        <v>34841.437320000005</v>
      </c>
      <c r="D16" s="41">
        <v>38553.53694</v>
      </c>
      <c r="E16" s="42">
        <f t="shared" si="0"/>
        <v>110.6542666018808</v>
      </c>
      <c r="F16" s="43">
        <v>169.1</v>
      </c>
      <c r="G16" s="29">
        <f t="shared" si="1"/>
        <v>65.4371771743825</v>
      </c>
      <c r="H16" s="55"/>
      <c r="I16" s="6"/>
      <c r="J16" s="7"/>
      <c r="L16" s="12"/>
      <c r="M16" s="20"/>
    </row>
    <row r="17" spans="1:12" ht="12" customHeight="1">
      <c r="A17" s="27"/>
      <c r="B17" s="28" t="s">
        <v>15</v>
      </c>
      <c r="C17" s="50">
        <v>8122.35041</v>
      </c>
      <c r="D17" s="41">
        <v>20520.40683</v>
      </c>
      <c r="E17" s="42">
        <f t="shared" si="0"/>
        <v>252.6412404559138</v>
      </c>
      <c r="F17" s="43">
        <v>327.8</v>
      </c>
      <c r="G17" s="29">
        <f t="shared" si="1"/>
        <v>77.07176340936968</v>
      </c>
      <c r="H17" s="55"/>
      <c r="I17" s="6"/>
      <c r="J17" s="7"/>
      <c r="K17" s="18"/>
      <c r="L17" s="12"/>
    </row>
    <row r="18" spans="1:12" ht="12" customHeight="1">
      <c r="A18" s="27"/>
      <c r="B18" s="28" t="s">
        <v>16</v>
      </c>
      <c r="C18" s="50">
        <v>10078.57941</v>
      </c>
      <c r="D18" s="41">
        <v>13706.82983</v>
      </c>
      <c r="E18" s="42">
        <f t="shared" si="0"/>
        <v>135.9996212998038</v>
      </c>
      <c r="F18" s="43">
        <v>216.6</v>
      </c>
      <c r="G18" s="29">
        <f t="shared" si="1"/>
        <v>62.78837548467396</v>
      </c>
      <c r="H18" s="55"/>
      <c r="I18" s="6"/>
      <c r="J18" s="7"/>
      <c r="K18" s="11"/>
      <c r="L18" s="19"/>
    </row>
    <row r="19" spans="1:13" ht="12" customHeight="1">
      <c r="A19" s="27"/>
      <c r="B19" s="28" t="s">
        <v>17</v>
      </c>
      <c r="C19" s="50">
        <v>21643.81857</v>
      </c>
      <c r="D19" s="41">
        <v>23024.74232</v>
      </c>
      <c r="E19" s="42">
        <f t="shared" si="0"/>
        <v>106.38022235093982</v>
      </c>
      <c r="F19" s="43">
        <v>155.9</v>
      </c>
      <c r="G19" s="29">
        <f t="shared" si="1"/>
        <v>68.23619137327762</v>
      </c>
      <c r="H19" s="55"/>
      <c r="I19" s="6"/>
      <c r="J19" s="7"/>
      <c r="K19" s="11"/>
      <c r="L19" s="12"/>
      <c r="M19" s="20"/>
    </row>
    <row r="20" spans="1:12" ht="12" customHeight="1">
      <c r="A20" s="27"/>
      <c r="B20" s="28" t="s">
        <v>18</v>
      </c>
      <c r="C20" s="50">
        <v>7801.20503</v>
      </c>
      <c r="D20" s="41">
        <v>16153.83299</v>
      </c>
      <c r="E20" s="42">
        <f t="shared" si="0"/>
        <v>207.06843273416698</v>
      </c>
      <c r="F20" s="43">
        <v>354.6</v>
      </c>
      <c r="G20" s="29">
        <f t="shared" si="1"/>
        <v>58.39493308916158</v>
      </c>
      <c r="H20" s="55"/>
      <c r="I20" s="6"/>
      <c r="J20" s="7"/>
      <c r="K20" s="18"/>
      <c r="L20" s="12"/>
    </row>
    <row r="21" spans="1:12" ht="12" customHeight="1">
      <c r="A21" s="27" t="s">
        <v>19</v>
      </c>
      <c r="B21" s="28" t="s">
        <v>20</v>
      </c>
      <c r="C21" s="50">
        <v>9558.78802</v>
      </c>
      <c r="D21" s="41">
        <v>14313.29776</v>
      </c>
      <c r="E21" s="42">
        <f t="shared" si="0"/>
        <v>149.73967128523057</v>
      </c>
      <c r="F21" s="43">
        <v>253</v>
      </c>
      <c r="G21" s="29">
        <f t="shared" si="1"/>
        <v>59.185640824201805</v>
      </c>
      <c r="H21" s="55"/>
      <c r="I21" s="6"/>
      <c r="J21" s="7"/>
      <c r="L21" s="19"/>
    </row>
    <row r="22" spans="1:13" ht="12" customHeight="1">
      <c r="A22" s="27"/>
      <c r="B22" s="28" t="s">
        <v>21</v>
      </c>
      <c r="C22" s="50">
        <v>5382.18765</v>
      </c>
      <c r="D22" s="41">
        <v>9211.34264</v>
      </c>
      <c r="E22" s="42">
        <f t="shared" si="0"/>
        <v>171.14495515592068</v>
      </c>
      <c r="F22" s="43">
        <v>325.8</v>
      </c>
      <c r="G22" s="29">
        <f t="shared" si="1"/>
        <v>52.53067991280561</v>
      </c>
      <c r="H22" s="55"/>
      <c r="I22" s="6"/>
      <c r="J22" s="7"/>
      <c r="L22" s="12"/>
      <c r="M22" s="20"/>
    </row>
    <row r="23" spans="1:12" ht="12" customHeight="1">
      <c r="A23" s="27"/>
      <c r="B23" s="28" t="s">
        <v>22</v>
      </c>
      <c r="C23" s="50">
        <v>18067.57784</v>
      </c>
      <c r="D23" s="41">
        <v>23431.34527</v>
      </c>
      <c r="E23" s="42">
        <f t="shared" si="0"/>
        <v>129.6872523671939</v>
      </c>
      <c r="F23" s="43">
        <v>235.6</v>
      </c>
      <c r="G23" s="29">
        <f t="shared" si="1"/>
        <v>55.04552307605854</v>
      </c>
      <c r="H23" s="55"/>
      <c r="I23" s="6"/>
      <c r="J23" s="35"/>
      <c r="K23" s="35"/>
      <c r="L23" s="35"/>
    </row>
    <row r="24" spans="1:12" ht="12" customHeight="1">
      <c r="A24" s="27"/>
      <c r="B24" s="28" t="s">
        <v>23</v>
      </c>
      <c r="C24" s="50">
        <v>28501.659669999997</v>
      </c>
      <c r="D24" s="41">
        <v>27890.6816</v>
      </c>
      <c r="E24" s="42">
        <f t="shared" si="0"/>
        <v>97.85634213209312</v>
      </c>
      <c r="F24" s="43">
        <v>164.5</v>
      </c>
      <c r="G24" s="29">
        <f t="shared" si="1"/>
        <v>59.48713807422074</v>
      </c>
      <c r="H24" s="55"/>
      <c r="I24" s="6"/>
      <c r="J24" s="35"/>
      <c r="L24" s="35"/>
    </row>
    <row r="25" spans="1:13" ht="12" customHeight="1">
      <c r="A25" s="27"/>
      <c r="B25" s="28" t="s">
        <v>24</v>
      </c>
      <c r="C25" s="50">
        <v>27345.57048</v>
      </c>
      <c r="D25" s="41">
        <v>27693.50991</v>
      </c>
      <c r="E25" s="42">
        <f t="shared" si="0"/>
        <v>101.27237948922836</v>
      </c>
      <c r="F25" s="43">
        <v>242.6</v>
      </c>
      <c r="G25" s="29">
        <f t="shared" si="1"/>
        <v>41.74459171031672</v>
      </c>
      <c r="H25" s="55"/>
      <c r="I25" s="57"/>
      <c r="J25" s="58"/>
      <c r="K25" s="58"/>
      <c r="L25" s="58"/>
      <c r="M25" s="59"/>
    </row>
    <row r="26" spans="1:13" ht="12" customHeight="1">
      <c r="A26" s="27"/>
      <c r="B26" s="28" t="s">
        <v>25</v>
      </c>
      <c r="C26" s="50">
        <v>16589.306370000002</v>
      </c>
      <c r="D26" s="41">
        <v>17908.77341</v>
      </c>
      <c r="E26" s="42">
        <f t="shared" si="0"/>
        <v>107.95372037004583</v>
      </c>
      <c r="F26" s="43">
        <v>212.6</v>
      </c>
      <c r="G26" s="29">
        <f t="shared" si="1"/>
        <v>50.77785530105636</v>
      </c>
      <c r="H26" s="55"/>
      <c r="I26" s="58" t="s">
        <v>75</v>
      </c>
      <c r="J26" s="58">
        <v>1</v>
      </c>
      <c r="K26" s="60" t="s">
        <v>98</v>
      </c>
      <c r="L26" s="58"/>
      <c r="M26" s="21"/>
    </row>
    <row r="27" spans="1:13" ht="12" customHeight="1">
      <c r="A27" s="27"/>
      <c r="B27" s="30" t="s">
        <v>26</v>
      </c>
      <c r="C27" s="51">
        <v>23116.52478</v>
      </c>
      <c r="D27" s="41">
        <v>26525.01331</v>
      </c>
      <c r="E27" s="42">
        <f t="shared" si="0"/>
        <v>114.74481377472863</v>
      </c>
      <c r="F27" s="43">
        <v>234.4</v>
      </c>
      <c r="G27" s="29">
        <f t="shared" si="1"/>
        <v>48.95256560355317</v>
      </c>
      <c r="H27" s="55"/>
      <c r="I27" s="57"/>
      <c r="J27" s="58"/>
      <c r="K27" s="60" t="s">
        <v>105</v>
      </c>
      <c r="L27" s="58"/>
      <c r="M27" s="21"/>
    </row>
    <row r="28" spans="1:13" ht="12" customHeight="1">
      <c r="A28" s="31"/>
      <c r="B28" s="30" t="s">
        <v>27</v>
      </c>
      <c r="C28" s="44">
        <f>SUM(C5:C27)</f>
        <v>314232.1400000001</v>
      </c>
      <c r="D28" s="44">
        <f>SUM(D5:D27)</f>
        <v>516656.3988100001</v>
      </c>
      <c r="E28" s="45">
        <f t="shared" si="0"/>
        <v>164.4186997580833</v>
      </c>
      <c r="F28" s="46">
        <v>257.1</v>
      </c>
      <c r="G28" s="32">
        <f t="shared" si="1"/>
        <v>63.951264005477746</v>
      </c>
      <c r="H28" s="55"/>
      <c r="I28" s="57"/>
      <c r="J28" s="58"/>
      <c r="K28" s="58"/>
      <c r="L28" s="58"/>
      <c r="M28" s="59"/>
    </row>
    <row r="29" spans="1:13" ht="12" customHeight="1">
      <c r="A29" s="27"/>
      <c r="B29" s="28" t="s">
        <v>28</v>
      </c>
      <c r="C29" s="52">
        <v>38567.61388999999</v>
      </c>
      <c r="D29" s="41">
        <v>27893.05441</v>
      </c>
      <c r="E29" s="42">
        <f t="shared" si="0"/>
        <v>72.32247887970132</v>
      </c>
      <c r="F29" s="43">
        <v>126.1</v>
      </c>
      <c r="G29" s="29">
        <f t="shared" si="1"/>
        <v>57.35327429000898</v>
      </c>
      <c r="H29" s="55"/>
      <c r="I29" s="57"/>
      <c r="J29" s="58">
        <v>2</v>
      </c>
      <c r="K29" s="60" t="s">
        <v>99</v>
      </c>
      <c r="L29" s="58"/>
      <c r="M29" s="21"/>
    </row>
    <row r="30" spans="1:12" ht="12" customHeight="1">
      <c r="A30" s="27"/>
      <c r="B30" s="28" t="s">
        <v>29</v>
      </c>
      <c r="C30" s="50">
        <v>10867.707620000001</v>
      </c>
      <c r="D30" s="41">
        <v>9032.9751</v>
      </c>
      <c r="E30" s="42">
        <f t="shared" si="0"/>
        <v>83.11757562723241</v>
      </c>
      <c r="F30" s="43">
        <v>165.3</v>
      </c>
      <c r="G30" s="29">
        <f t="shared" si="1"/>
        <v>50.28286486825917</v>
      </c>
      <c r="H30" s="55"/>
      <c r="I30" s="6"/>
      <c r="J30" s="35"/>
      <c r="K30" s="35" t="s">
        <v>76</v>
      </c>
      <c r="L30" s="35"/>
    </row>
    <row r="31" spans="1:13" ht="12" customHeight="1">
      <c r="A31" s="27"/>
      <c r="B31" s="28" t="s">
        <v>30</v>
      </c>
      <c r="C31" s="50">
        <v>6325.10397</v>
      </c>
      <c r="D31" s="41">
        <v>7262.63478</v>
      </c>
      <c r="E31" s="42">
        <f t="shared" si="0"/>
        <v>114.82237785254937</v>
      </c>
      <c r="F31" s="43">
        <v>165.1</v>
      </c>
      <c r="G31" s="29">
        <f t="shared" si="1"/>
        <v>69.54717011056897</v>
      </c>
      <c r="H31" s="55"/>
      <c r="I31" s="6"/>
      <c r="J31" s="35"/>
      <c r="K31" s="35" t="s">
        <v>77</v>
      </c>
      <c r="L31" s="35"/>
      <c r="M31" s="20"/>
    </row>
    <row r="32" spans="1:12" ht="12" customHeight="1">
      <c r="A32" s="27"/>
      <c r="B32" s="28" t="s">
        <v>31</v>
      </c>
      <c r="C32" s="50">
        <v>8704.574630000001</v>
      </c>
      <c r="D32" s="41">
        <v>7535.46987</v>
      </c>
      <c r="E32" s="42">
        <f t="shared" si="0"/>
        <v>86.56907649489587</v>
      </c>
      <c r="F32" s="43">
        <v>127.7</v>
      </c>
      <c r="G32" s="29">
        <f t="shared" si="1"/>
        <v>67.79097611189965</v>
      </c>
      <c r="H32" s="55"/>
      <c r="I32" s="6"/>
      <c r="J32" s="35"/>
      <c r="K32" s="35" t="s">
        <v>78</v>
      </c>
      <c r="L32" s="35"/>
    </row>
    <row r="33" spans="1:12" ht="12" customHeight="1">
      <c r="A33" s="27"/>
      <c r="B33" s="28" t="s">
        <v>32</v>
      </c>
      <c r="C33" s="50">
        <v>12670.07397000003</v>
      </c>
      <c r="D33" s="41">
        <v>6918.87672</v>
      </c>
      <c r="E33" s="42">
        <f t="shared" si="0"/>
        <v>54.6080215189145</v>
      </c>
      <c r="F33" s="43">
        <v>147.6</v>
      </c>
      <c r="G33" s="29">
        <f t="shared" si="1"/>
        <v>36.997304552110094</v>
      </c>
      <c r="H33" s="55"/>
      <c r="I33" s="6"/>
      <c r="J33" s="35"/>
      <c r="K33" s="35"/>
      <c r="L33" s="35"/>
    </row>
    <row r="34" spans="1:13" ht="12" customHeight="1">
      <c r="A34" s="27"/>
      <c r="B34" s="28" t="s">
        <v>33</v>
      </c>
      <c r="C34" s="50">
        <v>13007.20246</v>
      </c>
      <c r="D34" s="41">
        <v>11905.32786</v>
      </c>
      <c r="E34" s="42">
        <f t="shared" si="0"/>
        <v>91.52873491906882</v>
      </c>
      <c r="F34" s="43">
        <v>158.8</v>
      </c>
      <c r="G34" s="29">
        <f t="shared" si="1"/>
        <v>57.637742392360714</v>
      </c>
      <c r="H34" s="55"/>
      <c r="I34" s="6"/>
      <c r="J34" s="35">
        <v>3</v>
      </c>
      <c r="K34" s="36" t="s">
        <v>100</v>
      </c>
      <c r="L34" s="35"/>
      <c r="M34" s="20"/>
    </row>
    <row r="35" spans="1:12" ht="12" customHeight="1">
      <c r="A35" s="27"/>
      <c r="B35" s="28" t="s">
        <v>34</v>
      </c>
      <c r="C35" s="50">
        <v>7580.80813</v>
      </c>
      <c r="D35" s="41">
        <v>5490.45187</v>
      </c>
      <c r="E35" s="42">
        <f t="shared" si="0"/>
        <v>72.42568042676474</v>
      </c>
      <c r="F35" s="43">
        <v>156.8</v>
      </c>
      <c r="G35" s="29">
        <f t="shared" si="1"/>
        <v>46.1898472109469</v>
      </c>
      <c r="H35" s="55"/>
      <c r="I35" s="6"/>
      <c r="J35" s="35"/>
      <c r="K35" s="35" t="s">
        <v>79</v>
      </c>
      <c r="L35" s="35"/>
    </row>
    <row r="36" spans="1:12" ht="12" customHeight="1">
      <c r="A36" s="27"/>
      <c r="B36" s="28" t="s">
        <v>35</v>
      </c>
      <c r="C36" s="50">
        <v>10260.05377</v>
      </c>
      <c r="D36" s="41">
        <v>9558.008</v>
      </c>
      <c r="E36" s="42">
        <f t="shared" si="0"/>
        <v>93.15748449532735</v>
      </c>
      <c r="F36" s="43">
        <v>137.3</v>
      </c>
      <c r="G36" s="29">
        <f t="shared" si="1"/>
        <v>67.84958812478321</v>
      </c>
      <c r="H36" s="55"/>
      <c r="I36" s="6"/>
      <c r="J36" s="35"/>
      <c r="K36" s="35" t="s">
        <v>80</v>
      </c>
      <c r="L36" s="35"/>
    </row>
    <row r="37" spans="1:13" ht="12" customHeight="1">
      <c r="A37" s="27"/>
      <c r="B37" s="28" t="s">
        <v>36</v>
      </c>
      <c r="C37" s="50">
        <v>28474.749509999998</v>
      </c>
      <c r="D37" s="41">
        <v>19101.15052</v>
      </c>
      <c r="E37" s="42">
        <f t="shared" si="0"/>
        <v>67.08101334936028</v>
      </c>
      <c r="F37" s="43">
        <v>116.7</v>
      </c>
      <c r="G37" s="29">
        <f t="shared" si="1"/>
        <v>57.48158813141412</v>
      </c>
      <c r="H37" s="55"/>
      <c r="I37" s="6"/>
      <c r="J37" s="35"/>
      <c r="K37" s="35" t="s">
        <v>81</v>
      </c>
      <c r="L37" s="35"/>
      <c r="M37" s="20"/>
    </row>
    <row r="38" spans="1:12" ht="12" customHeight="1">
      <c r="A38" s="27" t="s">
        <v>65</v>
      </c>
      <c r="B38" s="28" t="s">
        <v>37</v>
      </c>
      <c r="C38" s="50">
        <v>5778.261720000001</v>
      </c>
      <c r="D38" s="41">
        <v>4796.964</v>
      </c>
      <c r="E38" s="42">
        <f t="shared" si="0"/>
        <v>83.0174234475485</v>
      </c>
      <c r="F38" s="43">
        <v>126</v>
      </c>
      <c r="G38" s="29">
        <f t="shared" si="1"/>
        <v>65.88684400599088</v>
      </c>
      <c r="H38" s="55"/>
      <c r="I38" s="6"/>
      <c r="J38" s="35"/>
      <c r="K38" s="35" t="s">
        <v>82</v>
      </c>
      <c r="L38" s="35"/>
    </row>
    <row r="39" spans="1:12" ht="12" customHeight="1">
      <c r="A39" s="27"/>
      <c r="B39" s="28" t="s">
        <v>38</v>
      </c>
      <c r="C39" s="50">
        <v>10323.066009999999</v>
      </c>
      <c r="D39" s="41">
        <v>7666.2249</v>
      </c>
      <c r="E39" s="42">
        <f t="shared" si="0"/>
        <v>74.2630618904664</v>
      </c>
      <c r="F39" s="43">
        <v>131.3</v>
      </c>
      <c r="G39" s="29">
        <f t="shared" si="1"/>
        <v>56.55983388458979</v>
      </c>
      <c r="H39" s="55"/>
      <c r="I39" s="6"/>
      <c r="J39" s="35"/>
      <c r="K39" s="35" t="s">
        <v>83</v>
      </c>
      <c r="L39" s="35"/>
    </row>
    <row r="40" spans="1:13" ht="12" customHeight="1">
      <c r="A40" s="27"/>
      <c r="B40" s="28" t="s">
        <v>39</v>
      </c>
      <c r="C40" s="50">
        <v>11335.694840000002</v>
      </c>
      <c r="D40" s="41">
        <v>8535.543</v>
      </c>
      <c r="E40" s="42">
        <f t="shared" si="0"/>
        <v>75.29792501012666</v>
      </c>
      <c r="F40" s="43">
        <v>132.9</v>
      </c>
      <c r="G40" s="29">
        <f>E40/F40*100</f>
        <v>56.65758089550539</v>
      </c>
      <c r="H40" s="55"/>
      <c r="I40" s="6"/>
      <c r="J40" s="35"/>
      <c r="K40" s="35"/>
      <c r="L40" s="35"/>
      <c r="M40" s="20"/>
    </row>
    <row r="41" spans="1:12" ht="12" customHeight="1">
      <c r="A41" s="27"/>
      <c r="B41" s="28" t="s">
        <v>40</v>
      </c>
      <c r="C41" s="50">
        <v>7778.082359999999</v>
      </c>
      <c r="D41" s="41">
        <v>5904.44544</v>
      </c>
      <c r="E41" s="42">
        <f t="shared" si="0"/>
        <v>75.91132578339015</v>
      </c>
      <c r="F41" s="43">
        <v>127.4</v>
      </c>
      <c r="G41" s="29">
        <f t="shared" si="1"/>
        <v>59.5850280874334</v>
      </c>
      <c r="H41" s="55"/>
      <c r="I41" s="6"/>
      <c r="J41" s="35">
        <v>4</v>
      </c>
      <c r="K41" s="36" t="s">
        <v>101</v>
      </c>
      <c r="L41" s="35"/>
    </row>
    <row r="42" spans="1:12" ht="12" customHeight="1">
      <c r="A42" s="27"/>
      <c r="B42" s="28" t="s">
        <v>41</v>
      </c>
      <c r="C42" s="50">
        <v>6424.1237200000005</v>
      </c>
      <c r="D42" s="41">
        <v>5347.21586</v>
      </c>
      <c r="E42" s="42">
        <f t="shared" si="0"/>
        <v>83.23650186488003</v>
      </c>
      <c r="F42" s="43">
        <v>128.6</v>
      </c>
      <c r="G42" s="29">
        <f t="shared" si="1"/>
        <v>64.7251180908865</v>
      </c>
      <c r="H42" s="55"/>
      <c r="I42" s="6"/>
      <c r="J42" s="35"/>
      <c r="K42" s="35" t="s">
        <v>106</v>
      </c>
      <c r="L42" s="35"/>
    </row>
    <row r="43" spans="1:13" ht="12" customHeight="1">
      <c r="A43" s="27"/>
      <c r="B43" s="28" t="s">
        <v>42</v>
      </c>
      <c r="C43" s="50">
        <v>4137.68841</v>
      </c>
      <c r="D43" s="41">
        <v>3392.75402</v>
      </c>
      <c r="E43" s="42">
        <f t="shared" si="0"/>
        <v>81.9963632785969</v>
      </c>
      <c r="F43" s="43">
        <v>158</v>
      </c>
      <c r="G43" s="29">
        <f t="shared" si="1"/>
        <v>51.89643245480816</v>
      </c>
      <c r="H43" s="55"/>
      <c r="I43" s="6"/>
      <c r="J43" s="35"/>
      <c r="K43" s="35" t="s">
        <v>84</v>
      </c>
      <c r="L43" s="35"/>
      <c r="M43" s="20"/>
    </row>
    <row r="44" spans="1:12" ht="12" customHeight="1">
      <c r="A44" s="27"/>
      <c r="B44" s="28" t="s">
        <v>43</v>
      </c>
      <c r="C44" s="50">
        <v>3625.29504</v>
      </c>
      <c r="D44" s="41">
        <v>2485.34055</v>
      </c>
      <c r="E44" s="42">
        <f t="shared" si="0"/>
        <v>68.55553886174185</v>
      </c>
      <c r="F44" s="43">
        <v>164.8</v>
      </c>
      <c r="G44" s="29">
        <f t="shared" si="1"/>
        <v>41.599234746202576</v>
      </c>
      <c r="H44" s="55"/>
      <c r="I44" s="6"/>
      <c r="J44" s="35"/>
      <c r="K44" s="35" t="s">
        <v>85</v>
      </c>
      <c r="L44" s="35"/>
    </row>
    <row r="45" spans="1:12" ht="12" customHeight="1">
      <c r="A45" s="27"/>
      <c r="B45" s="28" t="s">
        <v>44</v>
      </c>
      <c r="C45" s="50">
        <v>3450.1936099999994</v>
      </c>
      <c r="D45" s="41">
        <v>3126.43597</v>
      </c>
      <c r="E45" s="42">
        <f t="shared" si="0"/>
        <v>90.61624718503842</v>
      </c>
      <c r="F45" s="43">
        <v>126.9</v>
      </c>
      <c r="G45" s="29">
        <f t="shared" si="1"/>
        <v>71.40760219467171</v>
      </c>
      <c r="H45" s="55"/>
      <c r="I45" s="6"/>
      <c r="J45" s="35"/>
      <c r="K45" s="35" t="s">
        <v>86</v>
      </c>
      <c r="L45" s="35"/>
    </row>
    <row r="46" spans="1:13" ht="12" customHeight="1">
      <c r="A46" s="27" t="s">
        <v>66</v>
      </c>
      <c r="B46" s="28" t="s">
        <v>45</v>
      </c>
      <c r="C46" s="50">
        <v>5195.362869999999</v>
      </c>
      <c r="D46" s="41">
        <v>3493.90667</v>
      </c>
      <c r="E46" s="42">
        <f t="shared" si="0"/>
        <v>67.2504838916093</v>
      </c>
      <c r="F46" s="43">
        <v>105.9</v>
      </c>
      <c r="G46" s="29">
        <f t="shared" si="1"/>
        <v>63.50376193730812</v>
      </c>
      <c r="H46" s="55"/>
      <c r="I46" s="6"/>
      <c r="J46" s="35"/>
      <c r="K46" s="35" t="s">
        <v>87</v>
      </c>
      <c r="L46" s="35"/>
      <c r="M46" s="20"/>
    </row>
    <row r="47" spans="1:12" ht="12" customHeight="1">
      <c r="A47" s="27"/>
      <c r="B47" s="28" t="s">
        <v>46</v>
      </c>
      <c r="C47" s="50">
        <v>3677.9114799999998</v>
      </c>
      <c r="D47" s="41">
        <v>2715.69536</v>
      </c>
      <c r="E47" s="42">
        <f t="shared" si="0"/>
        <v>73.83797502380347</v>
      </c>
      <c r="F47" s="43">
        <v>144.8</v>
      </c>
      <c r="G47" s="29">
        <f t="shared" si="1"/>
        <v>50.99307667389742</v>
      </c>
      <c r="H47" s="55"/>
      <c r="I47" s="6"/>
      <c r="J47" s="35"/>
      <c r="K47" s="35" t="s">
        <v>88</v>
      </c>
      <c r="L47" s="35"/>
    </row>
    <row r="48" spans="1:12" ht="12" customHeight="1">
      <c r="A48" s="27"/>
      <c r="B48" s="28" t="s">
        <v>47</v>
      </c>
      <c r="C48" s="50">
        <v>6743.68328</v>
      </c>
      <c r="D48" s="41">
        <v>4737.01108</v>
      </c>
      <c r="E48" s="42">
        <f t="shared" si="0"/>
        <v>70.24367668702259</v>
      </c>
      <c r="F48" s="43">
        <v>128.5</v>
      </c>
      <c r="G48" s="29">
        <f t="shared" si="1"/>
        <v>54.664339834258826</v>
      </c>
      <c r="H48" s="55"/>
      <c r="I48" s="6"/>
      <c r="J48" s="35"/>
      <c r="K48" s="35" t="s">
        <v>89</v>
      </c>
      <c r="L48" s="35"/>
    </row>
    <row r="49" spans="1:13" ht="12" customHeight="1">
      <c r="A49" s="27"/>
      <c r="B49" s="28" t="s">
        <v>48</v>
      </c>
      <c r="C49" s="50">
        <v>5456.108700000001</v>
      </c>
      <c r="D49" s="41">
        <v>3323.34985</v>
      </c>
      <c r="E49" s="42">
        <f t="shared" si="0"/>
        <v>60.91062390307582</v>
      </c>
      <c r="F49" s="43">
        <v>113.8</v>
      </c>
      <c r="G49" s="29">
        <f t="shared" si="1"/>
        <v>53.524274080031475</v>
      </c>
      <c r="H49" s="55"/>
      <c r="I49" s="6"/>
      <c r="J49" s="35"/>
      <c r="K49" s="35" t="s">
        <v>90</v>
      </c>
      <c r="L49" s="35"/>
      <c r="M49" s="20"/>
    </row>
    <row r="50" spans="1:12" ht="12" customHeight="1">
      <c r="A50" s="27"/>
      <c r="B50" s="28" t="s">
        <v>49</v>
      </c>
      <c r="C50" s="50">
        <v>8167.62282</v>
      </c>
      <c r="D50" s="41">
        <v>7334.44567</v>
      </c>
      <c r="E50" s="42">
        <f t="shared" si="0"/>
        <v>89.79902514646238</v>
      </c>
      <c r="F50" s="43">
        <v>172.3</v>
      </c>
      <c r="G50" s="29">
        <f t="shared" si="1"/>
        <v>52.11783235430202</v>
      </c>
      <c r="H50" s="55"/>
      <c r="I50" s="6"/>
      <c r="J50" s="35"/>
      <c r="K50" s="35"/>
      <c r="L50" s="35"/>
    </row>
    <row r="51" spans="1:12" ht="12" customHeight="1">
      <c r="A51" s="27"/>
      <c r="B51" s="28" t="s">
        <v>50</v>
      </c>
      <c r="C51" s="50">
        <v>4958.307290000001</v>
      </c>
      <c r="D51" s="41">
        <v>3747.76207</v>
      </c>
      <c r="E51" s="42">
        <f t="shared" si="0"/>
        <v>75.58551438630178</v>
      </c>
      <c r="F51" s="43">
        <v>118.7</v>
      </c>
      <c r="G51" s="29">
        <f t="shared" si="1"/>
        <v>63.67777117632838</v>
      </c>
      <c r="H51" s="55"/>
      <c r="I51" s="6"/>
      <c r="J51" s="35">
        <v>5</v>
      </c>
      <c r="K51" s="35" t="s">
        <v>102</v>
      </c>
      <c r="L51" s="35"/>
    </row>
    <row r="52" spans="1:13" ht="12" customHeight="1">
      <c r="A52" s="27"/>
      <c r="B52" s="28" t="s">
        <v>51</v>
      </c>
      <c r="C52" s="50">
        <v>5460.72606</v>
      </c>
      <c r="D52" s="41">
        <v>3179.86518</v>
      </c>
      <c r="E52" s="42">
        <f t="shared" si="0"/>
        <v>58.23154549525233</v>
      </c>
      <c r="F52" s="43">
        <v>172.2</v>
      </c>
      <c r="G52" s="29">
        <f t="shared" si="1"/>
        <v>33.816228510599494</v>
      </c>
      <c r="H52" s="55"/>
      <c r="I52" s="6"/>
      <c r="J52" s="35"/>
      <c r="K52" s="35" t="s">
        <v>91</v>
      </c>
      <c r="L52" s="35"/>
      <c r="M52" s="20"/>
    </row>
    <row r="53" spans="1:12" ht="12" customHeight="1">
      <c r="A53" s="27"/>
      <c r="B53" s="28" t="s">
        <v>52</v>
      </c>
      <c r="C53" s="50">
        <v>8371.80077</v>
      </c>
      <c r="D53" s="41">
        <v>3870.18441</v>
      </c>
      <c r="E53" s="42">
        <f t="shared" si="0"/>
        <v>46.228816431808134</v>
      </c>
      <c r="F53" s="43">
        <v>115.3</v>
      </c>
      <c r="G53" s="29">
        <f t="shared" si="1"/>
        <v>40.09437678387523</v>
      </c>
      <c r="H53" s="55"/>
      <c r="I53" s="6"/>
      <c r="J53" s="35"/>
      <c r="K53" s="35" t="s">
        <v>92</v>
      </c>
      <c r="L53" s="35"/>
    </row>
    <row r="54" spans="1:12" ht="12" customHeight="1">
      <c r="A54" s="27"/>
      <c r="B54" s="30" t="s">
        <v>67</v>
      </c>
      <c r="C54" s="51">
        <v>8900.709270000001</v>
      </c>
      <c r="D54" s="41">
        <v>7867.95747</v>
      </c>
      <c r="E54" s="42">
        <f>D54/C54*100</f>
        <v>88.39697187413019</v>
      </c>
      <c r="F54" s="43">
        <v>140.9</v>
      </c>
      <c r="G54" s="29">
        <f t="shared" si="1"/>
        <v>62.73738245147635</v>
      </c>
      <c r="H54" s="55"/>
      <c r="I54" s="6"/>
      <c r="J54" s="35"/>
      <c r="K54" s="35" t="s">
        <v>93</v>
      </c>
      <c r="L54" s="35"/>
    </row>
    <row r="55" spans="1:14" ht="12" customHeight="1">
      <c r="A55" s="31"/>
      <c r="B55" s="30" t="s">
        <v>53</v>
      </c>
      <c r="C55" s="44">
        <f>SUM(C29:C54)</f>
        <v>246242.52620000005</v>
      </c>
      <c r="D55" s="44">
        <f>SUM(D29:D54)</f>
        <v>186223.05062999995</v>
      </c>
      <c r="E55" s="45">
        <f t="shared" si="0"/>
        <v>75.62586913957672</v>
      </c>
      <c r="F55" s="46">
        <v>135.1</v>
      </c>
      <c r="G55" s="32">
        <f>E55/F55*100</f>
        <v>55.977697364601575</v>
      </c>
      <c r="H55" s="55"/>
      <c r="I55" s="6"/>
      <c r="J55" s="35"/>
      <c r="K55" s="35"/>
      <c r="L55" s="35"/>
      <c r="M55" s="20"/>
      <c r="N55" s="4"/>
    </row>
    <row r="56" spans="1:12" ht="12" customHeight="1">
      <c r="A56" s="27" t="s">
        <v>54</v>
      </c>
      <c r="B56" s="28" t="s">
        <v>55</v>
      </c>
      <c r="C56" s="52">
        <v>5009.628000000001</v>
      </c>
      <c r="D56" s="41">
        <v>2416.478</v>
      </c>
      <c r="E56" s="42">
        <f t="shared" si="0"/>
        <v>48.23667545773858</v>
      </c>
      <c r="F56" s="43">
        <v>113.2</v>
      </c>
      <c r="G56" s="29">
        <f t="shared" si="1"/>
        <v>42.61190411461005</v>
      </c>
      <c r="H56" s="55"/>
      <c r="I56" s="6"/>
      <c r="J56" s="35">
        <v>6</v>
      </c>
      <c r="K56" s="36" t="s">
        <v>103</v>
      </c>
      <c r="L56" s="35"/>
    </row>
    <row r="57" spans="1:12" ht="12" customHeight="1">
      <c r="A57" s="27" t="s">
        <v>56</v>
      </c>
      <c r="B57" s="28" t="s">
        <v>57</v>
      </c>
      <c r="C57" s="50">
        <v>2480.5200000000004</v>
      </c>
      <c r="D57" s="41">
        <v>1022.031</v>
      </c>
      <c r="E57" s="42">
        <f t="shared" si="0"/>
        <v>41.20228822988727</v>
      </c>
      <c r="F57" s="43">
        <v>117.9</v>
      </c>
      <c r="G57" s="29">
        <f t="shared" si="1"/>
        <v>34.946809355290306</v>
      </c>
      <c r="H57" s="55"/>
      <c r="I57" s="6"/>
      <c r="J57" s="35"/>
      <c r="K57" s="35" t="s">
        <v>94</v>
      </c>
      <c r="L57" s="35"/>
    </row>
    <row r="58" spans="1:13" ht="12" customHeight="1">
      <c r="A58" s="27" t="s">
        <v>58</v>
      </c>
      <c r="B58" s="28" t="s">
        <v>59</v>
      </c>
      <c r="C58" s="50">
        <v>426.613</v>
      </c>
      <c r="D58" s="41">
        <v>193.248</v>
      </c>
      <c r="E58" s="42">
        <f>D58/C58*100</f>
        <v>45.29819766392491</v>
      </c>
      <c r="F58" s="47"/>
      <c r="G58" s="33" t="s">
        <v>74</v>
      </c>
      <c r="H58" s="56"/>
      <c r="I58" s="6"/>
      <c r="J58" s="35"/>
      <c r="K58" s="35" t="s">
        <v>95</v>
      </c>
      <c r="L58" s="35"/>
      <c r="M58" s="20"/>
    </row>
    <row r="59" spans="1:12" ht="12" customHeight="1">
      <c r="A59" s="27" t="s">
        <v>60</v>
      </c>
      <c r="B59" s="30" t="s">
        <v>61</v>
      </c>
      <c r="C59" s="51">
        <v>856.945</v>
      </c>
      <c r="D59" s="41">
        <v>388.588</v>
      </c>
      <c r="E59" s="42">
        <f t="shared" si="0"/>
        <v>45.34573397359224</v>
      </c>
      <c r="F59" s="47"/>
      <c r="G59" s="33" t="s">
        <v>74</v>
      </c>
      <c r="H59" s="56"/>
      <c r="I59" s="6"/>
      <c r="J59" s="35"/>
      <c r="K59" s="35" t="s">
        <v>96</v>
      </c>
      <c r="L59" s="35"/>
    </row>
    <row r="60" spans="1:12" ht="12" customHeight="1">
      <c r="A60" s="31"/>
      <c r="B60" s="53" t="s">
        <v>62</v>
      </c>
      <c r="C60" s="48">
        <f>SUM(C56:C59)</f>
        <v>8773.706000000002</v>
      </c>
      <c r="D60" s="48">
        <f>SUM(D56:D59)</f>
        <v>4020.3450000000003</v>
      </c>
      <c r="E60" s="49">
        <f>D60/C60*100</f>
        <v>45.822654645596735</v>
      </c>
      <c r="F60" s="46">
        <v>114.3</v>
      </c>
      <c r="G60" s="32">
        <f t="shared" si="1"/>
        <v>40.08981158844859</v>
      </c>
      <c r="H60" s="55"/>
      <c r="I60" s="6"/>
      <c r="J60" s="35"/>
      <c r="K60" s="35" t="s">
        <v>97</v>
      </c>
      <c r="L60" s="35"/>
    </row>
    <row r="61" spans="1:13" ht="12" customHeight="1">
      <c r="A61" s="34" t="s">
        <v>63</v>
      </c>
      <c r="B61" s="34"/>
      <c r="C61" s="48">
        <f>C55+C60</f>
        <v>255016.23220000006</v>
      </c>
      <c r="D61" s="48">
        <f>D55+D60</f>
        <v>190243.39562999996</v>
      </c>
      <c r="E61" s="49">
        <f>D61/C61*100</f>
        <v>74.60050444192858</v>
      </c>
      <c r="F61" s="46">
        <v>134.5</v>
      </c>
      <c r="G61" s="32">
        <f>E61/F61*100</f>
        <v>55.465059064630914</v>
      </c>
      <c r="H61" s="55"/>
      <c r="I61" s="6"/>
      <c r="J61" s="35"/>
      <c r="K61" s="35"/>
      <c r="L61" s="35"/>
      <c r="M61" s="20"/>
    </row>
    <row r="62" spans="1:12" ht="12" customHeight="1">
      <c r="A62" s="34" t="s">
        <v>64</v>
      </c>
      <c r="B62" s="34"/>
      <c r="C62" s="48">
        <f>C28+C61</f>
        <v>569248.3722000001</v>
      </c>
      <c r="D62" s="48">
        <f>D28+D61</f>
        <v>706899.7944400001</v>
      </c>
      <c r="E62" s="49">
        <f t="shared" si="0"/>
        <v>124.18125882521407</v>
      </c>
      <c r="F62" s="46">
        <v>198.6</v>
      </c>
      <c r="G62" s="32">
        <f>E62/F62*100</f>
        <v>62.52832770655291</v>
      </c>
      <c r="H62" s="55"/>
      <c r="I62" s="6"/>
      <c r="J62" s="35"/>
      <c r="K62" s="35"/>
      <c r="L62" s="35"/>
    </row>
    <row r="63" spans="1:12" ht="11.25" customHeight="1">
      <c r="A63" s="5"/>
      <c r="B63" s="5"/>
      <c r="C63" s="16"/>
      <c r="D63" s="16"/>
      <c r="E63" s="16"/>
      <c r="F63" s="17"/>
      <c r="G63" s="17"/>
      <c r="H63" s="17"/>
      <c r="I63" s="3"/>
      <c r="L63" s="19"/>
    </row>
    <row r="64" spans="12:13" ht="12">
      <c r="L64" s="12"/>
      <c r="M64" s="20"/>
    </row>
    <row r="65" spans="11:12" ht="12">
      <c r="K65" s="18"/>
      <c r="L65" s="12"/>
    </row>
    <row r="66" spans="6:12" ht="12">
      <c r="F66" s="15" t="s">
        <v>104</v>
      </c>
      <c r="L66" s="19"/>
    </row>
    <row r="67" spans="12:13" ht="12">
      <c r="L67" s="12"/>
      <c r="M67" s="20"/>
    </row>
    <row r="68" spans="11:12" ht="12">
      <c r="K68" s="18"/>
      <c r="L68" s="12"/>
    </row>
    <row r="69" ht="12">
      <c r="L69" s="19"/>
    </row>
    <row r="70" spans="12:13" ht="12">
      <c r="L70" s="12"/>
      <c r="M70" s="20"/>
    </row>
    <row r="71" spans="11:12" ht="12">
      <c r="K71" s="18"/>
      <c r="L71" s="12"/>
    </row>
    <row r="72" ht="12">
      <c r="L72" s="19"/>
    </row>
    <row r="73" spans="12:13" ht="12">
      <c r="L73" s="12"/>
      <c r="M73" s="20"/>
    </row>
  </sheetData>
  <sheetProtection/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2014-08-21T02:53:08Z</cp:lastPrinted>
  <dcterms:created xsi:type="dcterms:W3CDTF">2000-04-18T05:20:11Z</dcterms:created>
  <dcterms:modified xsi:type="dcterms:W3CDTF">2021-09-16T08:36:40Z</dcterms:modified>
  <cp:category/>
  <cp:version/>
  <cp:contentType/>
  <cp:contentStatus/>
</cp:coreProperties>
</file>