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20508" windowHeight="8268" activeTab="0"/>
  </bookViews>
  <sheets>
    <sheet name="表3-4-1" sheetId="1" r:id="rId1"/>
  </sheets>
  <definedNames>
    <definedName name="_xlnm.Print_Area" localSheetId="0">'表3-4-1'!$A$1:$L$53</definedName>
  </definedNames>
  <calcPr fullCalcOnLoad="1"/>
</workbook>
</file>

<file path=xl/sharedStrings.xml><?xml version="1.0" encoding="utf-8"?>
<sst xmlns="http://schemas.openxmlformats.org/spreadsheetml/2006/main" count="80" uniqueCount="21">
  <si>
    <t>　表３－４－１　大規模土地(2,000㎡以上)の個人法人別所有状況</t>
  </si>
  <si>
    <t>（個人・法人計）</t>
  </si>
  <si>
    <t>摘　　要</t>
  </si>
  <si>
    <t>所有者数</t>
  </si>
  <si>
    <t>構成比</t>
  </si>
  <si>
    <t>面　積</t>
  </si>
  <si>
    <t>計</t>
  </si>
  <si>
    <t>（個人）</t>
  </si>
  <si>
    <t>（法人）</t>
  </si>
  <si>
    <t>　　　2 免税点未満を含む。</t>
  </si>
  <si>
    <t>区部</t>
  </si>
  <si>
    <t>市部</t>
  </si>
  <si>
    <t>区市計</t>
  </si>
  <si>
    <t>全　地　目</t>
  </si>
  <si>
    <t>宅　　地</t>
  </si>
  <si>
    <t>（単位：人、％、千㎡）</t>
  </si>
  <si>
    <t>　　　3 区部は区分所有に係る土地を除く。</t>
  </si>
  <si>
    <t>2,000㎡未満</t>
  </si>
  <si>
    <t>2,000㎡以上</t>
  </si>
  <si>
    <t>　　　4 端数処理のため、各項の和と表示した計は、必ずしも一致しない。</t>
  </si>
  <si>
    <r>
      <t>（注）1 課税資料から作成（令和２</t>
    </r>
    <r>
      <rPr>
        <sz val="9"/>
        <rFont val="ＭＳ 明朝"/>
        <family val="1"/>
      </rPr>
      <t>年１月１日現在）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</si>
</sst>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"/>
    <numFmt numFmtId="178" formatCode="0.0_);[Red]\(0.0\)"/>
    <numFmt numFmtId="179" formatCode="0.000"/>
  </numFmts>
  <fonts count="44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47"/>
  <sheetViews>
    <sheetView showGridLines="0" tabSelected="1" view="pageBreakPreview" zoomScale="70" zoomScaleSheetLayoutView="7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375" defaultRowHeight="12"/>
  <cols>
    <col min="1" max="1" width="4.50390625" style="3" customWidth="1"/>
    <col min="2" max="2" width="3.875" style="3" customWidth="1"/>
    <col min="3" max="3" width="13.00390625" style="2" customWidth="1"/>
    <col min="4" max="4" width="12.125" style="3" customWidth="1"/>
    <col min="5" max="5" width="10.375" style="3" customWidth="1"/>
    <col min="6" max="6" width="12.125" style="3" customWidth="1"/>
    <col min="7" max="7" width="10.375" style="3" customWidth="1"/>
    <col min="8" max="8" width="12.125" style="3" customWidth="1"/>
    <col min="9" max="9" width="10.375" style="3" customWidth="1"/>
    <col min="10" max="10" width="12.125" style="3" customWidth="1"/>
    <col min="11" max="11" width="10.375" style="3" customWidth="1"/>
    <col min="12" max="12" width="5.50390625" style="3" customWidth="1"/>
    <col min="13" max="16384" width="9.375" style="3" customWidth="1"/>
  </cols>
  <sheetData>
    <row r="1" spans="2:11" ht="12.75">
      <c r="B1" s="1" t="s">
        <v>0</v>
      </c>
      <c r="D1" s="2"/>
      <c r="E1" s="2"/>
      <c r="F1" s="2"/>
      <c r="G1" s="2"/>
      <c r="H1" s="2"/>
      <c r="I1" s="2"/>
      <c r="J1" s="2"/>
      <c r="K1" s="2"/>
    </row>
    <row r="2" spans="2:11" ht="12.75">
      <c r="B2" s="1"/>
      <c r="D2" s="2"/>
      <c r="E2" s="2"/>
      <c r="F2" s="2"/>
      <c r="G2" s="2"/>
      <c r="H2" s="2"/>
      <c r="I2" s="2"/>
      <c r="J2" s="2"/>
      <c r="K2" s="2"/>
    </row>
    <row r="3" spans="2:12" s="5" customFormat="1" ht="15.75" customHeight="1">
      <c r="B3" s="4"/>
      <c r="D3" s="2"/>
      <c r="E3" s="4"/>
      <c r="F3" s="4"/>
      <c r="G3" s="4"/>
      <c r="H3" s="4"/>
      <c r="I3" s="4"/>
      <c r="J3" s="4"/>
      <c r="K3" s="4"/>
      <c r="L3" s="6"/>
    </row>
    <row r="4" spans="2:12" s="5" customFormat="1" ht="15.75" customHeight="1">
      <c r="B4" s="4" t="s">
        <v>1</v>
      </c>
      <c r="C4" s="7"/>
      <c r="D4" s="7"/>
      <c r="E4" s="6"/>
      <c r="F4" s="29"/>
      <c r="G4" s="6"/>
      <c r="H4" s="6"/>
      <c r="I4" s="6"/>
      <c r="J4" s="6"/>
      <c r="K4" s="8" t="s">
        <v>15</v>
      </c>
      <c r="L4" s="6"/>
    </row>
    <row r="5" spans="2:12" s="5" customFormat="1" ht="15.75" customHeight="1">
      <c r="B5" s="25" t="s">
        <v>2</v>
      </c>
      <c r="C5" s="26"/>
      <c r="D5" s="30" t="s">
        <v>13</v>
      </c>
      <c r="E5" s="31"/>
      <c r="F5" s="31"/>
      <c r="G5" s="31"/>
      <c r="H5" s="30" t="s">
        <v>14</v>
      </c>
      <c r="I5" s="31"/>
      <c r="J5" s="31"/>
      <c r="K5" s="9"/>
      <c r="L5" s="6"/>
    </row>
    <row r="6" spans="2:12" s="5" customFormat="1" ht="15.75" customHeight="1">
      <c r="B6" s="27"/>
      <c r="C6" s="28"/>
      <c r="D6" s="21" t="s">
        <v>3</v>
      </c>
      <c r="E6" s="21" t="s">
        <v>4</v>
      </c>
      <c r="F6" s="21" t="s">
        <v>5</v>
      </c>
      <c r="G6" s="21" t="s">
        <v>4</v>
      </c>
      <c r="H6" s="21" t="s">
        <v>3</v>
      </c>
      <c r="I6" s="21" t="s">
        <v>4</v>
      </c>
      <c r="J6" s="21" t="s">
        <v>5</v>
      </c>
      <c r="K6" s="10" t="s">
        <v>4</v>
      </c>
      <c r="L6" s="6"/>
    </row>
    <row r="7" spans="2:12" s="5" customFormat="1" ht="15.75" customHeight="1">
      <c r="B7" s="22" t="s">
        <v>10</v>
      </c>
      <c r="C7" s="11" t="s">
        <v>17</v>
      </c>
      <c r="D7" s="32">
        <f>D20+D33</f>
        <v>1287613</v>
      </c>
      <c r="E7" s="33">
        <f>ROUND(100*D7/D9,1)</f>
        <v>98.9</v>
      </c>
      <c r="F7" s="32">
        <f>F20+F33</f>
        <v>202906.14507000003</v>
      </c>
      <c r="G7" s="33">
        <f>ROUND(100*F7/F9,1)</f>
        <v>68.2</v>
      </c>
      <c r="H7" s="32">
        <f>H20+H33</f>
        <v>1284843</v>
      </c>
      <c r="I7" s="33">
        <f>ROUND(100*H7/H9,1)</f>
        <v>99</v>
      </c>
      <c r="J7" s="32">
        <f>J20+J33</f>
        <v>201226.99289999995</v>
      </c>
      <c r="K7" s="12">
        <f>ROUND(100*J7/J9,1)</f>
        <v>71.6</v>
      </c>
      <c r="L7" s="6"/>
    </row>
    <row r="8" spans="2:12" s="5" customFormat="1" ht="15.75" customHeight="1">
      <c r="B8" s="23"/>
      <c r="C8" s="13" t="s">
        <v>18</v>
      </c>
      <c r="D8" s="34">
        <f>D21+D34</f>
        <v>14209</v>
      </c>
      <c r="E8" s="33">
        <f>ROUND(100*D8/D9,1)</f>
        <v>1.1</v>
      </c>
      <c r="F8" s="34">
        <f>F21+F34</f>
        <v>94705.97759</v>
      </c>
      <c r="G8" s="33">
        <f>ROUND(100*F8/F9,1)</f>
        <v>31.8</v>
      </c>
      <c r="H8" s="34">
        <f>H21+H34</f>
        <v>13306</v>
      </c>
      <c r="I8" s="33">
        <f>ROUND(100*H8/H9,1)</f>
        <v>1</v>
      </c>
      <c r="J8" s="34">
        <f>J21+J34</f>
        <v>79882.44447999999</v>
      </c>
      <c r="K8" s="12">
        <f>ROUND(100*J8/J9,1)</f>
        <v>28.4</v>
      </c>
      <c r="L8" s="6"/>
    </row>
    <row r="9" spans="2:12" s="5" customFormat="1" ht="15.75" customHeight="1">
      <c r="B9" s="24"/>
      <c r="C9" s="13" t="s">
        <v>6</v>
      </c>
      <c r="D9" s="34">
        <f aca="true" t="shared" si="0" ref="D9:K9">SUM(D7:D8)</f>
        <v>1301822</v>
      </c>
      <c r="E9" s="14">
        <f t="shared" si="0"/>
        <v>100</v>
      </c>
      <c r="F9" s="34">
        <f>SUM(F7:F8)</f>
        <v>297612.12266</v>
      </c>
      <c r="G9" s="14">
        <f t="shared" si="0"/>
        <v>100</v>
      </c>
      <c r="H9" s="34">
        <f t="shared" si="0"/>
        <v>1298149</v>
      </c>
      <c r="I9" s="14">
        <f t="shared" si="0"/>
        <v>100</v>
      </c>
      <c r="J9" s="34">
        <f t="shared" si="0"/>
        <v>281109.43737999996</v>
      </c>
      <c r="K9" s="14">
        <f t="shared" si="0"/>
        <v>100</v>
      </c>
      <c r="L9" s="6"/>
    </row>
    <row r="10" spans="2:12" s="5" customFormat="1" ht="15.75" customHeight="1">
      <c r="B10" s="22" t="s">
        <v>11</v>
      </c>
      <c r="C10" s="11" t="s">
        <v>17</v>
      </c>
      <c r="D10" s="32">
        <f>D23+D36</f>
        <v>926663</v>
      </c>
      <c r="E10" s="33">
        <f>ROUND(100*D10/D12,1)</f>
        <v>97.6</v>
      </c>
      <c r="F10" s="32">
        <f>F23+F36</f>
        <v>194421.43628000002</v>
      </c>
      <c r="G10" s="33">
        <f>ROUND(100*F10/F12,1)</f>
        <v>45.5</v>
      </c>
      <c r="H10" s="32">
        <f>H23+H36</f>
        <v>887381</v>
      </c>
      <c r="I10" s="33">
        <f>ROUND(100*H10/H12,1)</f>
        <v>98.8</v>
      </c>
      <c r="J10" s="32">
        <f>J23+J36</f>
        <v>176630.69971</v>
      </c>
      <c r="K10" s="12">
        <f>ROUND(100*J10/J12,1)</f>
        <v>71.7</v>
      </c>
      <c r="L10" s="6"/>
    </row>
    <row r="11" spans="2:12" s="5" customFormat="1" ht="15.75" customHeight="1">
      <c r="B11" s="23"/>
      <c r="C11" s="13" t="s">
        <v>18</v>
      </c>
      <c r="D11" s="34">
        <f>D24+D37</f>
        <v>22468</v>
      </c>
      <c r="E11" s="33">
        <f>ROUND(100*D11/D12,1)</f>
        <v>2.4</v>
      </c>
      <c r="F11" s="34">
        <f>F24+F37</f>
        <v>232705.47111000004</v>
      </c>
      <c r="G11" s="33">
        <f>ROUND(100*F11/F12,1)</f>
        <v>54.5</v>
      </c>
      <c r="H11" s="34">
        <f>H24+H37</f>
        <v>11046</v>
      </c>
      <c r="I11" s="33">
        <f>ROUND(100*H11/H12,1)</f>
        <v>1.2</v>
      </c>
      <c r="J11" s="34">
        <f>J24+J37</f>
        <v>69612.36649000001</v>
      </c>
      <c r="K11" s="12">
        <f>ROUND(100*J11/J12,1)</f>
        <v>28.3</v>
      </c>
      <c r="L11" s="6"/>
    </row>
    <row r="12" spans="2:12" s="5" customFormat="1" ht="15.75" customHeight="1">
      <c r="B12" s="24"/>
      <c r="C12" s="13" t="s">
        <v>6</v>
      </c>
      <c r="D12" s="34">
        <f>SUM(D10:D11)</f>
        <v>949131</v>
      </c>
      <c r="E12" s="14">
        <f>SUM(E10:E11)</f>
        <v>100</v>
      </c>
      <c r="F12" s="34">
        <f>SUM(F10:F11)</f>
        <v>427126.90739000007</v>
      </c>
      <c r="G12" s="14">
        <f>SUM(G10:G11)</f>
        <v>100</v>
      </c>
      <c r="H12" s="34">
        <f>H25+H38</f>
        <v>898427</v>
      </c>
      <c r="I12" s="14">
        <f>SUM(I10:I11)</f>
        <v>100</v>
      </c>
      <c r="J12" s="34">
        <f>SUM(J10:J11)</f>
        <v>246243.0662</v>
      </c>
      <c r="K12" s="14">
        <f>SUM(K10:K11)</f>
        <v>100</v>
      </c>
      <c r="L12" s="6"/>
    </row>
    <row r="13" spans="2:12" s="5" customFormat="1" ht="15.75" customHeight="1">
      <c r="B13" s="22" t="s">
        <v>12</v>
      </c>
      <c r="C13" s="11" t="s">
        <v>17</v>
      </c>
      <c r="D13" s="35">
        <f>D7+D10</f>
        <v>2214276</v>
      </c>
      <c r="E13" s="33">
        <f>ROUND(100*D13/D15,1)</f>
        <v>98.4</v>
      </c>
      <c r="F13" s="35">
        <f>F7+F10</f>
        <v>397327.58135000005</v>
      </c>
      <c r="G13" s="33">
        <f>ROUND(100*F13/F15,1)</f>
        <v>54.8</v>
      </c>
      <c r="H13" s="35">
        <f>H7+H10</f>
        <v>2172224</v>
      </c>
      <c r="I13" s="33">
        <f>ROUND(100*H13/H15,1)</f>
        <v>98.9</v>
      </c>
      <c r="J13" s="35">
        <f>J7+J10</f>
        <v>377857.6926099999</v>
      </c>
      <c r="K13" s="12">
        <f>ROUND(100*J13/J15,1)</f>
        <v>71.7</v>
      </c>
      <c r="L13" s="6"/>
    </row>
    <row r="14" spans="2:12" s="5" customFormat="1" ht="15.75" customHeight="1">
      <c r="B14" s="23"/>
      <c r="C14" s="13" t="s">
        <v>18</v>
      </c>
      <c r="D14" s="36">
        <f>D8+D11</f>
        <v>36677</v>
      </c>
      <c r="E14" s="33">
        <f>ROUND(100*D14/D15,1)</f>
        <v>1.6</v>
      </c>
      <c r="F14" s="36">
        <f>F8+F11</f>
        <v>327411.44870000007</v>
      </c>
      <c r="G14" s="33">
        <f>ROUND(100*F14/F15,1)</f>
        <v>45.2</v>
      </c>
      <c r="H14" s="36">
        <f>H8+H11</f>
        <v>24352</v>
      </c>
      <c r="I14" s="33">
        <f>ROUND(100*H14/H15,1)</f>
        <v>1.1</v>
      </c>
      <c r="J14" s="36">
        <f>J8+J11</f>
        <v>149494.81097</v>
      </c>
      <c r="K14" s="15">
        <f>ROUND(100*J14/J15,1)</f>
        <v>28.3</v>
      </c>
      <c r="L14" s="6"/>
    </row>
    <row r="15" spans="2:12" s="5" customFormat="1" ht="15.75" customHeight="1">
      <c r="B15" s="24"/>
      <c r="C15" s="13" t="s">
        <v>6</v>
      </c>
      <c r="D15" s="37">
        <f>D9+D12</f>
        <v>2250953</v>
      </c>
      <c r="E15" s="14">
        <f>SUM(E13:E14)</f>
        <v>100</v>
      </c>
      <c r="F15" s="37">
        <f>F9+F12</f>
        <v>724739.0300500001</v>
      </c>
      <c r="G15" s="14">
        <f>SUM(G13:G14)</f>
        <v>100</v>
      </c>
      <c r="H15" s="37">
        <f>H9+H12</f>
        <v>2196576</v>
      </c>
      <c r="I15" s="14">
        <f>SUM(I13:I14)</f>
        <v>100</v>
      </c>
      <c r="J15" s="37">
        <f>J9+J12</f>
        <v>527352.50358</v>
      </c>
      <c r="K15" s="14">
        <f>SUM(K13:K14)</f>
        <v>100</v>
      </c>
      <c r="L15" s="6"/>
    </row>
    <row r="16" spans="2:12" s="5" customFormat="1" ht="9.75" customHeight="1">
      <c r="B16" s="4"/>
      <c r="D16" s="4"/>
      <c r="E16" s="4"/>
      <c r="F16" s="38"/>
      <c r="G16" s="4"/>
      <c r="H16" s="4"/>
      <c r="I16" s="4"/>
      <c r="J16" s="38"/>
      <c r="K16" s="4"/>
      <c r="L16" s="6"/>
    </row>
    <row r="17" spans="2:12" s="5" customFormat="1" ht="15.75" customHeight="1">
      <c r="B17" s="4" t="s">
        <v>7</v>
      </c>
      <c r="C17" s="7"/>
      <c r="D17" s="6"/>
      <c r="E17" s="6"/>
      <c r="F17" s="29"/>
      <c r="G17" s="6"/>
      <c r="H17" s="6"/>
      <c r="I17" s="6"/>
      <c r="J17" s="6"/>
      <c r="K17" s="8" t="s">
        <v>15</v>
      </c>
      <c r="L17" s="6"/>
    </row>
    <row r="18" spans="2:12" s="5" customFormat="1" ht="15.75" customHeight="1">
      <c r="B18" s="25" t="s">
        <v>2</v>
      </c>
      <c r="C18" s="26"/>
      <c r="D18" s="30" t="s">
        <v>13</v>
      </c>
      <c r="E18" s="31"/>
      <c r="F18" s="31"/>
      <c r="G18" s="31"/>
      <c r="H18" s="30" t="s">
        <v>14</v>
      </c>
      <c r="I18" s="31"/>
      <c r="J18" s="31"/>
      <c r="K18" s="9"/>
      <c r="L18" s="6"/>
    </row>
    <row r="19" spans="2:12" s="5" customFormat="1" ht="15.75" customHeight="1">
      <c r="B19" s="27"/>
      <c r="C19" s="28"/>
      <c r="D19" s="21" t="s">
        <v>3</v>
      </c>
      <c r="E19" s="21" t="s">
        <v>4</v>
      </c>
      <c r="F19" s="21" t="s">
        <v>5</v>
      </c>
      <c r="G19" s="21" t="s">
        <v>4</v>
      </c>
      <c r="H19" s="21" t="s">
        <v>3</v>
      </c>
      <c r="I19" s="21" t="s">
        <v>4</v>
      </c>
      <c r="J19" s="21" t="s">
        <v>5</v>
      </c>
      <c r="K19" s="16" t="s">
        <v>4</v>
      </c>
      <c r="L19" s="6"/>
    </row>
    <row r="20" spans="2:12" s="5" customFormat="1" ht="15.75" customHeight="1">
      <c r="B20" s="22" t="s">
        <v>10</v>
      </c>
      <c r="C20" s="11" t="s">
        <v>17</v>
      </c>
      <c r="D20" s="32">
        <v>1193041</v>
      </c>
      <c r="E20" s="33">
        <f>ROUND(100*D20/D22,1)</f>
        <v>99.3</v>
      </c>
      <c r="F20" s="32">
        <v>172605.28964000003</v>
      </c>
      <c r="G20" s="33">
        <f>ROUND(100*F20/F22,1)</f>
        <v>83.8</v>
      </c>
      <c r="H20" s="32">
        <v>1190510</v>
      </c>
      <c r="I20" s="33">
        <f>ROUND(100*H20/H22,1)</f>
        <v>99.4</v>
      </c>
      <c r="J20" s="32">
        <v>171008.66921999995</v>
      </c>
      <c r="K20" s="17">
        <f>ROUND(100*J20/J22,1)</f>
        <v>85</v>
      </c>
      <c r="L20" s="6"/>
    </row>
    <row r="21" spans="2:12" s="5" customFormat="1" ht="15.75" customHeight="1">
      <c r="B21" s="23"/>
      <c r="C21" s="13" t="s">
        <v>18</v>
      </c>
      <c r="D21" s="34">
        <v>8387</v>
      </c>
      <c r="E21" s="33">
        <f>ROUND(100*D21/D22,1)</f>
        <v>0.7</v>
      </c>
      <c r="F21" s="34">
        <v>33400.648270000005</v>
      </c>
      <c r="G21" s="33">
        <f>ROUND(100*F21/F22,1)</f>
        <v>16.2</v>
      </c>
      <c r="H21" s="34">
        <v>7617</v>
      </c>
      <c r="I21" s="33">
        <f>ROUND(100*H21/H22,1)</f>
        <v>0.6</v>
      </c>
      <c r="J21" s="34">
        <v>30067.402599999998</v>
      </c>
      <c r="K21" s="12">
        <f>ROUND(100*J21/J22,1)</f>
        <v>15</v>
      </c>
      <c r="L21" s="6"/>
    </row>
    <row r="22" spans="2:12" s="5" customFormat="1" ht="15.75" customHeight="1">
      <c r="B22" s="24"/>
      <c r="C22" s="13" t="s">
        <v>6</v>
      </c>
      <c r="D22" s="34">
        <f aca="true" t="shared" si="1" ref="D22:K22">SUM(D20:D21)</f>
        <v>1201428</v>
      </c>
      <c r="E22" s="14">
        <f t="shared" si="1"/>
        <v>100</v>
      </c>
      <c r="F22" s="34">
        <f t="shared" si="1"/>
        <v>206005.93791000004</v>
      </c>
      <c r="G22" s="14">
        <f t="shared" si="1"/>
        <v>100</v>
      </c>
      <c r="H22" s="34">
        <f t="shared" si="1"/>
        <v>1198127</v>
      </c>
      <c r="I22" s="14">
        <f t="shared" si="1"/>
        <v>100</v>
      </c>
      <c r="J22" s="34">
        <f t="shared" si="1"/>
        <v>201076.07181999995</v>
      </c>
      <c r="K22" s="14">
        <f t="shared" si="1"/>
        <v>100</v>
      </c>
      <c r="L22" s="6"/>
    </row>
    <row r="23" spans="2:12" s="5" customFormat="1" ht="15.75" customHeight="1">
      <c r="B23" s="22" t="s">
        <v>11</v>
      </c>
      <c r="C23" s="11" t="s">
        <v>17</v>
      </c>
      <c r="D23" s="32">
        <v>897760</v>
      </c>
      <c r="E23" s="33">
        <f>ROUND(100*D23/D25,1)</f>
        <v>98</v>
      </c>
      <c r="F23" s="35">
        <v>180895.65588000003</v>
      </c>
      <c r="G23" s="33">
        <f>ROUND(100*F23/F25,1)</f>
        <v>55.8</v>
      </c>
      <c r="H23" s="32">
        <v>862415</v>
      </c>
      <c r="I23" s="33">
        <f>ROUND(100*H23/H25,1)</f>
        <v>99</v>
      </c>
      <c r="J23" s="32">
        <v>165452.16796999998</v>
      </c>
      <c r="K23" s="12">
        <f>ROUND(100*J23/J25,1)</f>
        <v>82.8</v>
      </c>
      <c r="L23" s="6"/>
    </row>
    <row r="24" spans="2:12" s="5" customFormat="1" ht="15.75" customHeight="1">
      <c r="B24" s="23"/>
      <c r="C24" s="13" t="s">
        <v>18</v>
      </c>
      <c r="D24" s="34">
        <v>18720</v>
      </c>
      <c r="E24" s="33">
        <f>ROUND(100*D24/D25,1)</f>
        <v>2</v>
      </c>
      <c r="F24" s="36">
        <v>143048.54241</v>
      </c>
      <c r="G24" s="33">
        <f>ROUND(100*F24/F25,1)</f>
        <v>44.2</v>
      </c>
      <c r="H24" s="34">
        <v>8284</v>
      </c>
      <c r="I24" s="33">
        <f>ROUND(100*H24/H25,1)</f>
        <v>1</v>
      </c>
      <c r="J24" s="34">
        <v>34426.12785</v>
      </c>
      <c r="K24" s="12">
        <f>ROUND(100*J24/J25,1)</f>
        <v>17.2</v>
      </c>
      <c r="L24" s="6"/>
    </row>
    <row r="25" spans="2:12" s="5" customFormat="1" ht="15.75" customHeight="1">
      <c r="B25" s="24"/>
      <c r="C25" s="13" t="s">
        <v>6</v>
      </c>
      <c r="D25" s="34">
        <f aca="true" t="shared" si="2" ref="D25:K25">SUM(D23:D24)</f>
        <v>916480</v>
      </c>
      <c r="E25" s="14">
        <f t="shared" si="2"/>
        <v>100</v>
      </c>
      <c r="F25" s="34">
        <f t="shared" si="2"/>
        <v>323944.19829000003</v>
      </c>
      <c r="G25" s="14">
        <f t="shared" si="2"/>
        <v>100</v>
      </c>
      <c r="H25" s="34">
        <f t="shared" si="2"/>
        <v>870699</v>
      </c>
      <c r="I25" s="14">
        <f t="shared" si="2"/>
        <v>100</v>
      </c>
      <c r="J25" s="34">
        <f>SUM(J23:J24)</f>
        <v>199878.29581999997</v>
      </c>
      <c r="K25" s="14">
        <f t="shared" si="2"/>
        <v>100</v>
      </c>
      <c r="L25" s="6"/>
    </row>
    <row r="26" spans="2:12" s="5" customFormat="1" ht="15.75" customHeight="1">
      <c r="B26" s="22" t="s">
        <v>12</v>
      </c>
      <c r="C26" s="11" t="s">
        <v>17</v>
      </c>
      <c r="D26" s="35">
        <f>D20+D23</f>
        <v>2090801</v>
      </c>
      <c r="E26" s="33">
        <f>ROUND(100*D26/D28,1)</f>
        <v>98.7</v>
      </c>
      <c r="F26" s="35">
        <f>F20+F23</f>
        <v>353500.94552000007</v>
      </c>
      <c r="G26" s="33">
        <f>ROUND(100*F26/F28,1)</f>
        <v>66.7</v>
      </c>
      <c r="H26" s="35">
        <f>H20+H23</f>
        <v>2052925</v>
      </c>
      <c r="I26" s="33">
        <f>ROUND(100*H26/H28,1)</f>
        <v>99.2</v>
      </c>
      <c r="J26" s="35">
        <f>J20+J23</f>
        <v>336460.83718999993</v>
      </c>
      <c r="K26" s="12">
        <f>ROUND(100*J26/J28,1)</f>
        <v>83.9</v>
      </c>
      <c r="L26" s="6"/>
    </row>
    <row r="27" spans="2:12" s="5" customFormat="1" ht="15.75" customHeight="1">
      <c r="B27" s="23"/>
      <c r="C27" s="13" t="s">
        <v>18</v>
      </c>
      <c r="D27" s="36">
        <f>D21+D24</f>
        <v>27107</v>
      </c>
      <c r="E27" s="33">
        <f>ROUND(100*D27/D28,1)</f>
        <v>1.3</v>
      </c>
      <c r="F27" s="36">
        <f>F21+F24</f>
        <v>176449.19068</v>
      </c>
      <c r="G27" s="33">
        <f>ROUND(100*F27/F28,1)</f>
        <v>33.3</v>
      </c>
      <c r="H27" s="36">
        <f>H21+H24</f>
        <v>15901</v>
      </c>
      <c r="I27" s="33">
        <f>ROUND(100*H27/H28,1)</f>
        <v>0.8</v>
      </c>
      <c r="J27" s="36">
        <f>J21+J24</f>
        <v>64493.53044999999</v>
      </c>
      <c r="K27" s="15">
        <f>ROUND(100*J27/J28,1)</f>
        <v>16.1</v>
      </c>
      <c r="L27" s="6"/>
    </row>
    <row r="28" spans="2:12" s="5" customFormat="1" ht="15.75" customHeight="1">
      <c r="B28" s="24"/>
      <c r="C28" s="13" t="s">
        <v>6</v>
      </c>
      <c r="D28" s="37">
        <f>D22+D25</f>
        <v>2117908</v>
      </c>
      <c r="E28" s="14">
        <f aca="true" t="shared" si="3" ref="E28:K28">SUM(E26:E27)</f>
        <v>100</v>
      </c>
      <c r="F28" s="37">
        <f>F22+F25</f>
        <v>529950.1362000001</v>
      </c>
      <c r="G28" s="14">
        <f t="shared" si="3"/>
        <v>100</v>
      </c>
      <c r="H28" s="37">
        <f>H22+H25</f>
        <v>2068826</v>
      </c>
      <c r="I28" s="14">
        <f t="shared" si="3"/>
        <v>100</v>
      </c>
      <c r="J28" s="37">
        <f>J22+J25</f>
        <v>400954.36763999995</v>
      </c>
      <c r="K28" s="14">
        <f t="shared" si="3"/>
        <v>100</v>
      </c>
      <c r="L28" s="6"/>
    </row>
    <row r="29" spans="2:12" s="5" customFormat="1" ht="11.25" customHeight="1">
      <c r="B29" s="4"/>
      <c r="D29" s="4"/>
      <c r="E29" s="4"/>
      <c r="F29" s="4"/>
      <c r="G29" s="4"/>
      <c r="H29" s="4"/>
      <c r="I29" s="4"/>
      <c r="J29" s="4"/>
      <c r="K29" s="4"/>
      <c r="L29" s="6"/>
    </row>
    <row r="30" spans="2:12" s="5" customFormat="1" ht="15.75" customHeight="1">
      <c r="B30" s="4" t="s">
        <v>8</v>
      </c>
      <c r="C30" s="7"/>
      <c r="D30" s="6"/>
      <c r="E30" s="6"/>
      <c r="F30" s="6"/>
      <c r="G30" s="6"/>
      <c r="H30" s="6"/>
      <c r="I30" s="6"/>
      <c r="J30" s="6"/>
      <c r="K30" s="8" t="s">
        <v>15</v>
      </c>
      <c r="L30" s="6"/>
    </row>
    <row r="31" spans="2:12" s="5" customFormat="1" ht="15.75" customHeight="1">
      <c r="B31" s="25" t="s">
        <v>2</v>
      </c>
      <c r="C31" s="26"/>
      <c r="D31" s="30" t="s">
        <v>13</v>
      </c>
      <c r="E31" s="31"/>
      <c r="F31" s="31"/>
      <c r="G31" s="31"/>
      <c r="H31" s="30" t="s">
        <v>14</v>
      </c>
      <c r="I31" s="31"/>
      <c r="J31" s="31"/>
      <c r="K31" s="9"/>
      <c r="L31" s="6"/>
    </row>
    <row r="32" spans="2:12" s="5" customFormat="1" ht="15.75" customHeight="1">
      <c r="B32" s="27"/>
      <c r="C32" s="28"/>
      <c r="D32" s="21" t="s">
        <v>3</v>
      </c>
      <c r="E32" s="21" t="s">
        <v>4</v>
      </c>
      <c r="F32" s="21" t="s">
        <v>5</v>
      </c>
      <c r="G32" s="21" t="s">
        <v>4</v>
      </c>
      <c r="H32" s="21" t="s">
        <v>3</v>
      </c>
      <c r="I32" s="21" t="s">
        <v>4</v>
      </c>
      <c r="J32" s="21" t="s">
        <v>5</v>
      </c>
      <c r="K32" s="16" t="s">
        <v>4</v>
      </c>
      <c r="L32" s="6"/>
    </row>
    <row r="33" spans="2:12" s="5" customFormat="1" ht="15.75" customHeight="1">
      <c r="B33" s="22" t="s">
        <v>10</v>
      </c>
      <c r="C33" s="11" t="s">
        <v>17</v>
      </c>
      <c r="D33" s="32">
        <v>94572</v>
      </c>
      <c r="E33" s="33">
        <f>ROUND(100*D33/D35,1)</f>
        <v>94.2</v>
      </c>
      <c r="F33" s="32">
        <v>30300.85543</v>
      </c>
      <c r="G33" s="33">
        <f>ROUND(100*F33/F35,1)</f>
        <v>33.1</v>
      </c>
      <c r="H33" s="32">
        <v>94333</v>
      </c>
      <c r="I33" s="33">
        <f>ROUND(100*H33/H35,1)</f>
        <v>94.3</v>
      </c>
      <c r="J33" s="32">
        <v>30218.323679999998</v>
      </c>
      <c r="K33" s="17">
        <f>ROUND(100*J33/J35,1)</f>
        <v>37.8</v>
      </c>
      <c r="L33" s="6"/>
    </row>
    <row r="34" spans="2:12" s="5" customFormat="1" ht="15.75" customHeight="1">
      <c r="B34" s="23"/>
      <c r="C34" s="13" t="s">
        <v>18</v>
      </c>
      <c r="D34" s="34">
        <v>5822</v>
      </c>
      <c r="E34" s="33">
        <f>ROUND(100*D34/D35,1)</f>
        <v>5.8</v>
      </c>
      <c r="F34" s="34">
        <v>61305.32932</v>
      </c>
      <c r="G34" s="33">
        <f>ROUND(100*F34/F35,1)</f>
        <v>66.9</v>
      </c>
      <c r="H34" s="34">
        <v>5689</v>
      </c>
      <c r="I34" s="33">
        <f>ROUND(100*H34/H35,1)</f>
        <v>5.7</v>
      </c>
      <c r="J34" s="34">
        <v>49815.04188</v>
      </c>
      <c r="K34" s="12">
        <f>ROUND(100*J34/J35,1)</f>
        <v>62.2</v>
      </c>
      <c r="L34" s="6"/>
    </row>
    <row r="35" spans="2:12" s="5" customFormat="1" ht="15.75" customHeight="1">
      <c r="B35" s="24"/>
      <c r="C35" s="13" t="s">
        <v>6</v>
      </c>
      <c r="D35" s="34">
        <f>SUM(D33:D34)</f>
        <v>100394</v>
      </c>
      <c r="E35" s="14">
        <f aca="true" t="shared" si="4" ref="E35:K35">SUM(E33:E34)</f>
        <v>100</v>
      </c>
      <c r="F35" s="34">
        <f>SUM(F33:F34)</f>
        <v>91606.18475</v>
      </c>
      <c r="G35" s="14">
        <f t="shared" si="4"/>
        <v>100</v>
      </c>
      <c r="H35" s="34">
        <f t="shared" si="4"/>
        <v>100022</v>
      </c>
      <c r="I35" s="14">
        <f t="shared" si="4"/>
        <v>100</v>
      </c>
      <c r="J35" s="34">
        <f t="shared" si="4"/>
        <v>80033.36555999999</v>
      </c>
      <c r="K35" s="14">
        <f t="shared" si="4"/>
        <v>100</v>
      </c>
      <c r="L35" s="6"/>
    </row>
    <row r="36" spans="2:12" s="5" customFormat="1" ht="15.75" customHeight="1">
      <c r="B36" s="22" t="s">
        <v>11</v>
      </c>
      <c r="C36" s="11" t="s">
        <v>17</v>
      </c>
      <c r="D36" s="32">
        <v>28903</v>
      </c>
      <c r="E36" s="33">
        <f>ROUND(100*D36/D38,1)</f>
        <v>88.5</v>
      </c>
      <c r="F36" s="32">
        <v>13525.780400000003</v>
      </c>
      <c r="G36" s="33">
        <f>ROUND(100*F36/F38,1)</f>
        <v>13.1</v>
      </c>
      <c r="H36" s="32">
        <v>24966</v>
      </c>
      <c r="I36" s="33">
        <f>ROUND(100*H36/H38,1)</f>
        <v>90</v>
      </c>
      <c r="J36" s="32">
        <v>11178.531739999999</v>
      </c>
      <c r="K36" s="12">
        <f>ROUND(100*J36/J38,1)</f>
        <v>24.1</v>
      </c>
      <c r="L36" s="6"/>
    </row>
    <row r="37" spans="2:12" s="5" customFormat="1" ht="15.75" customHeight="1">
      <c r="B37" s="23"/>
      <c r="C37" s="13" t="s">
        <v>18</v>
      </c>
      <c r="D37" s="34">
        <v>3748</v>
      </c>
      <c r="E37" s="33">
        <f>ROUND(100*D37/D38,1)</f>
        <v>11.5</v>
      </c>
      <c r="F37" s="34">
        <v>89656.92870000003</v>
      </c>
      <c r="G37" s="33">
        <f>ROUND(100*F37/F38,1)</f>
        <v>86.9</v>
      </c>
      <c r="H37" s="34">
        <v>2762</v>
      </c>
      <c r="I37" s="33">
        <f>ROUND(100*H37/H38,1)</f>
        <v>10</v>
      </c>
      <c r="J37" s="34">
        <v>35186.23864000001</v>
      </c>
      <c r="K37" s="12">
        <f>ROUND(100*J37/J38,1)</f>
        <v>75.9</v>
      </c>
      <c r="L37" s="6"/>
    </row>
    <row r="38" spans="2:12" s="5" customFormat="1" ht="15.75" customHeight="1">
      <c r="B38" s="24"/>
      <c r="C38" s="13" t="s">
        <v>6</v>
      </c>
      <c r="D38" s="34">
        <f aca="true" t="shared" si="5" ref="D38:K38">SUM(D36:D37)</f>
        <v>32651</v>
      </c>
      <c r="E38" s="14">
        <f t="shared" si="5"/>
        <v>100</v>
      </c>
      <c r="F38" s="34">
        <f t="shared" si="5"/>
        <v>103182.70910000004</v>
      </c>
      <c r="G38" s="14">
        <f t="shared" si="5"/>
        <v>100</v>
      </c>
      <c r="H38" s="34">
        <f t="shared" si="5"/>
        <v>27728</v>
      </c>
      <c r="I38" s="14">
        <f t="shared" si="5"/>
        <v>100</v>
      </c>
      <c r="J38" s="34">
        <f t="shared" si="5"/>
        <v>46364.77038000001</v>
      </c>
      <c r="K38" s="14">
        <f t="shared" si="5"/>
        <v>100</v>
      </c>
      <c r="L38" s="6"/>
    </row>
    <row r="39" spans="2:12" s="5" customFormat="1" ht="15.75" customHeight="1">
      <c r="B39" s="22" t="s">
        <v>12</v>
      </c>
      <c r="C39" s="11" t="s">
        <v>17</v>
      </c>
      <c r="D39" s="35">
        <f>D33+D36</f>
        <v>123475</v>
      </c>
      <c r="E39" s="33">
        <f>ROUND(100*D39/D41,1)</f>
        <v>92.8</v>
      </c>
      <c r="F39" s="35">
        <f>F33+F36</f>
        <v>43826.63583</v>
      </c>
      <c r="G39" s="33">
        <f>ROUND(100*F39/F41,1)</f>
        <v>22.5</v>
      </c>
      <c r="H39" s="35">
        <f>H33+H36</f>
        <v>119299</v>
      </c>
      <c r="I39" s="33">
        <f>ROUND(100*H39/H41,1)</f>
        <v>93.4</v>
      </c>
      <c r="J39" s="35">
        <f>J33+J36</f>
        <v>41396.85541999999</v>
      </c>
      <c r="K39" s="12">
        <f>ROUND(100*J39/J41,1)</f>
        <v>32.8</v>
      </c>
      <c r="L39" s="6"/>
    </row>
    <row r="40" spans="2:12" s="5" customFormat="1" ht="15.75" customHeight="1">
      <c r="B40" s="23"/>
      <c r="C40" s="13" t="s">
        <v>18</v>
      </c>
      <c r="D40" s="36">
        <f>D34+D37</f>
        <v>9570</v>
      </c>
      <c r="E40" s="33">
        <f>ROUND(100*D40/D41,1)</f>
        <v>7.2</v>
      </c>
      <c r="F40" s="36">
        <f>F34+F37</f>
        <v>150962.25802000004</v>
      </c>
      <c r="G40" s="33">
        <f>ROUND(100*F40/F41,1)</f>
        <v>77.5</v>
      </c>
      <c r="H40" s="36">
        <f>H34+H37</f>
        <v>8451</v>
      </c>
      <c r="I40" s="33">
        <f>ROUND(100*H40/H41,1)</f>
        <v>6.6</v>
      </c>
      <c r="J40" s="36">
        <f>J34+J37</f>
        <v>85001.28052</v>
      </c>
      <c r="K40" s="15">
        <f>ROUND(100*J40/J41,1)</f>
        <v>67.2</v>
      </c>
      <c r="L40" s="6"/>
    </row>
    <row r="41" spans="2:12" s="5" customFormat="1" ht="15.75" customHeight="1">
      <c r="B41" s="24"/>
      <c r="C41" s="13" t="s">
        <v>6</v>
      </c>
      <c r="D41" s="37">
        <f>D35+D38</f>
        <v>133045</v>
      </c>
      <c r="E41" s="14">
        <f>SUM(E39:E40)</f>
        <v>100</v>
      </c>
      <c r="F41" s="37">
        <f>F35+F38</f>
        <v>194788.89385000005</v>
      </c>
      <c r="G41" s="14">
        <f>SUM(G39:G40)</f>
        <v>100</v>
      </c>
      <c r="H41" s="37">
        <f>H35+H38</f>
        <v>127750</v>
      </c>
      <c r="I41" s="14">
        <f>SUM(I39:I40)</f>
        <v>100</v>
      </c>
      <c r="J41" s="37">
        <f>J35+J38</f>
        <v>126398.13594000001</v>
      </c>
      <c r="K41" s="14">
        <f>SUM(K39:K40)</f>
        <v>100</v>
      </c>
      <c r="L41" s="6"/>
    </row>
    <row r="42" spans="2:12" s="5" customFormat="1" ht="6.75" customHeight="1"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6"/>
    </row>
    <row r="43" spans="2:12" s="5" customFormat="1" ht="10.5" customHeight="1">
      <c r="B43" s="20" t="s">
        <v>20</v>
      </c>
      <c r="C43" s="4"/>
      <c r="D43" s="6"/>
      <c r="E43" s="6"/>
      <c r="F43" s="6"/>
      <c r="G43" s="6"/>
      <c r="H43" s="6"/>
      <c r="I43" s="6"/>
      <c r="J43" s="6"/>
      <c r="K43" s="6"/>
      <c r="L43" s="6"/>
    </row>
    <row r="44" spans="2:12" s="5" customFormat="1" ht="10.5" customHeight="1">
      <c r="B44" s="6" t="s">
        <v>9</v>
      </c>
      <c r="C44" s="4"/>
      <c r="D44" s="6"/>
      <c r="E44" s="6"/>
      <c r="F44" s="6"/>
      <c r="G44" s="6"/>
      <c r="H44" s="6"/>
      <c r="I44" s="6"/>
      <c r="J44" s="6"/>
      <c r="K44" s="6"/>
      <c r="L44" s="6"/>
    </row>
    <row r="45" spans="2:12" s="5" customFormat="1" ht="10.5" customHeight="1">
      <c r="B45" s="6" t="s">
        <v>16</v>
      </c>
      <c r="C45" s="4"/>
      <c r="D45" s="6"/>
      <c r="E45" s="6"/>
      <c r="F45" s="6"/>
      <c r="G45" s="6"/>
      <c r="H45" s="6"/>
      <c r="I45" s="6"/>
      <c r="J45" s="6"/>
      <c r="K45" s="6"/>
      <c r="L45" s="6"/>
    </row>
    <row r="46" spans="2:12" s="5" customFormat="1" ht="10.5" customHeight="1">
      <c r="B46" s="6" t="s">
        <v>19</v>
      </c>
      <c r="C46" s="4"/>
      <c r="D46" s="6"/>
      <c r="E46" s="6"/>
      <c r="F46" s="6"/>
      <c r="G46" s="6"/>
      <c r="H46" s="6"/>
      <c r="I46" s="6"/>
      <c r="J46" s="6"/>
      <c r="K46" s="6"/>
      <c r="L46" s="6"/>
    </row>
    <row r="47" spans="2:12" ht="15.75" customHeight="1">
      <c r="B47" s="6"/>
      <c r="C47" s="4"/>
      <c r="D47" s="6"/>
      <c r="E47" s="6"/>
      <c r="F47" s="6"/>
      <c r="G47" s="6"/>
      <c r="H47" s="6"/>
      <c r="I47" s="6"/>
      <c r="J47" s="6"/>
      <c r="K47" s="6"/>
      <c r="L47" s="6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12">
    <mergeCell ref="B7:B9"/>
    <mergeCell ref="B10:B12"/>
    <mergeCell ref="B5:C6"/>
    <mergeCell ref="B18:C19"/>
    <mergeCell ref="B13:B15"/>
    <mergeCell ref="B20:B22"/>
    <mergeCell ref="B39:B41"/>
    <mergeCell ref="B36:B38"/>
    <mergeCell ref="B23:B25"/>
    <mergeCell ref="B26:B28"/>
    <mergeCell ref="B33:B35"/>
    <mergeCell ref="B31:C32"/>
  </mergeCells>
  <printOptions horizontalCentered="1"/>
  <pageMargins left="0.73" right="0.3937007874015748" top="0.86" bottom="0.3937007874015748" header="1.08" footer="0.5118110236220472"/>
  <pageSetup horizontalDpi="300" verticalDpi="300" orientation="portrait" paperSize="9" scale="96" r:id="rId1"/>
  <ignoredErrors>
    <ignoredError sqref="E10:E11 G11 I10:I11 H11:H15 F10:F11 H9:H10 J9:J11 E13:E15 G13:G15 I13:I15 E26:E28 G26:G28 I26:I28 E39:E41 G39:G41 F13:F15 J13 F26:F28 H26:H28 J26:J28 F41 H39:H41 J40:J41 I39:I41 E7:E8 D9 I7:I8 G7: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2013-07-30T07:12:17Z</cp:lastPrinted>
  <dcterms:created xsi:type="dcterms:W3CDTF">2000-08-22T02:52:00Z</dcterms:created>
  <dcterms:modified xsi:type="dcterms:W3CDTF">2021-09-16T08:12:00Z</dcterms:modified>
  <cp:category/>
  <cp:version/>
  <cp:contentType/>
  <cp:contentStatus/>
</cp:coreProperties>
</file>