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416" windowHeight="8280" activeTab="0"/>
  </bookViews>
  <sheets>
    <sheet name="表3-1-4" sheetId="1" r:id="rId1"/>
  </sheets>
  <definedNames>
    <definedName name="_xlnm.Print_Area" localSheetId="0">'表3-1-4'!$A$1:$M$69</definedName>
  </definedNames>
  <calcPr fullCalcOnLoad="1" refMode="R1C1"/>
</workbook>
</file>

<file path=xl/sharedStrings.xml><?xml version="1.0" encoding="utf-8"?>
<sst xmlns="http://schemas.openxmlformats.org/spreadsheetml/2006/main" count="88" uniqueCount="82">
  <si>
    <t>　表３－１－４　民有地の所有者数，面積</t>
  </si>
  <si>
    <t>面　　　　積</t>
  </si>
  <si>
    <t>所有者数構成比</t>
  </si>
  <si>
    <t>計</t>
  </si>
  <si>
    <t>千代田区</t>
  </si>
  <si>
    <t>中央区</t>
  </si>
  <si>
    <t>港区</t>
  </si>
  <si>
    <t>新宿区</t>
  </si>
  <si>
    <t>文京区</t>
  </si>
  <si>
    <t>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</si>
  <si>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</si>
  <si>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</si>
  <si>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</si>
  <si>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</si>
  <si>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</si>
  <si>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</si>
  <si>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</si>
  <si>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</si>
  <si>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</si>
  <si>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</si>
  <si>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</si>
  <si>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部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</si>
  <si>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</si>
  <si>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</si>
  <si>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</si>
  <si>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</si>
  <si>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</si>
  <si>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</si>
  <si>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</si>
  <si>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</si>
  <si>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</si>
  <si>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</si>
  <si>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</si>
  <si>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</si>
  <si>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</si>
  <si>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</si>
  <si>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</si>
  <si>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</si>
  <si>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</si>
  <si>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</si>
  <si>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</si>
  <si>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</si>
  <si>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</si>
  <si>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</si>
  <si>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</si>
  <si>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</si>
  <si>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</si>
  <si>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</si>
  <si>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</si>
  <si>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</si>
  <si>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</si>
  <si>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</si>
  <si>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</si>
  <si>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</si>
  <si>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</si>
  <si>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</si>
  <si>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　部　計</t>
  </si>
  <si>
    <t>西</t>
  </si>
  <si>
    <t>瑞　穂　町</t>
  </si>
  <si>
    <t>多</t>
  </si>
  <si>
    <t>日の出　町</t>
  </si>
  <si>
    <t>摩</t>
  </si>
  <si>
    <t>檜　原　村</t>
  </si>
  <si>
    <t>郡</t>
  </si>
  <si>
    <t>奥多摩　町</t>
  </si>
  <si>
    <t>西多摩郡計</t>
  </si>
  <si>
    <t>多摩地域計</t>
  </si>
  <si>
    <t>区部･多摩計</t>
  </si>
  <si>
    <t>区部･市部計</t>
  </si>
  <si>
    <t>西東京市</t>
  </si>
  <si>
    <t>個  人</t>
  </si>
  <si>
    <t>法  人</t>
  </si>
  <si>
    <t>個 人</t>
  </si>
  <si>
    <t>法 人</t>
  </si>
  <si>
    <t>所 有 者 数</t>
  </si>
  <si>
    <t>区　市　名</t>
  </si>
  <si>
    <t>面 積 構 成 比</t>
  </si>
  <si>
    <t>　     3 区部は区分所有に係る土地を除く。</t>
  </si>
  <si>
    <t>（単位：人、千㎡、％）</t>
  </si>
  <si>
    <t>　  　 2 面積は評価総地積（免税点未満を含む。）</t>
  </si>
  <si>
    <t>　     4 端数処理のため、各項の和と表示した計は、必ずしも一致しない。</t>
  </si>
  <si>
    <t>（注） 1 課税資料から作成（令和２年１月１日現在）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</si>
</sst>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\(??,???,??0\)"/>
    <numFmt numFmtId="187" formatCode="\(?,???,??0\)"/>
    <numFmt numFmtId="188" formatCode="\(???,??0\)"/>
    <numFmt numFmtId="189" formatCode="\(??,??0\)"/>
    <numFmt numFmtId="190" formatCode="\(????.?\)"/>
    <numFmt numFmtId="191" formatCode="\(????.0\)"/>
    <numFmt numFmtId="192" formatCode="#,##0,"/>
    <numFmt numFmtId="193" formatCode="#,##0_ "/>
    <numFmt numFmtId="194" formatCode="0_ "/>
    <numFmt numFmtId="195" formatCode="0_);[Red]\(0\)"/>
  </numFmts>
  <fonts count="41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4" fontId="5" fillId="0" borderId="14" xfId="0" applyNumberFormat="1" applyFont="1" applyFill="1" applyBorder="1" applyAlignment="1">
      <alignment horizontal="center" vertical="center"/>
    </xf>
    <xf numFmtId="184" fontId="5" fillId="0" borderId="14" xfId="0" applyNumberFormat="1" applyFont="1" applyFill="1" applyBorder="1" applyAlignment="1">
      <alignment horizontal="distributed" vertical="center"/>
    </xf>
    <xf numFmtId="3" fontId="7" fillId="0" borderId="14" xfId="0" applyNumberFormat="1" applyFont="1" applyFill="1" applyBorder="1" applyAlignment="1">
      <alignment vertical="center"/>
    </xf>
    <xf numFmtId="185" fontId="7" fillId="0" borderId="14" xfId="0" applyNumberFormat="1" applyFont="1" applyFill="1" applyBorder="1" applyAlignment="1">
      <alignment vertical="center"/>
    </xf>
    <xf numFmtId="185" fontId="7" fillId="0" borderId="15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distributed" vertical="center"/>
    </xf>
    <xf numFmtId="184" fontId="5" fillId="0" borderId="12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horizontal="distributed" vertical="center"/>
    </xf>
    <xf numFmtId="185" fontId="7" fillId="0" borderId="11" xfId="0" applyNumberFormat="1" applyFont="1" applyFill="1" applyBorder="1" applyAlignment="1">
      <alignment vertical="center"/>
    </xf>
    <xf numFmtId="185" fontId="7" fillId="0" borderId="16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92" fontId="7" fillId="0" borderId="14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18" xfId="0" applyNumberFormat="1" applyFont="1" applyFill="1" applyBorder="1" applyAlignment="1">
      <alignment vertical="center"/>
    </xf>
    <xf numFmtId="192" fontId="7" fillId="0" borderId="16" xfId="0" applyNumberFormat="1" applyFont="1" applyFill="1" applyBorder="1" applyAlignment="1">
      <alignment vertical="center"/>
    </xf>
    <xf numFmtId="192" fontId="7" fillId="0" borderId="19" xfId="0" applyNumberFormat="1" applyFont="1" applyFill="1" applyBorder="1" applyAlignment="1">
      <alignment vertical="center"/>
    </xf>
    <xf numFmtId="192" fontId="7" fillId="0" borderId="10" xfId="0" applyNumberFormat="1" applyFont="1" applyFill="1" applyBorder="1" applyAlignment="1">
      <alignment vertical="center"/>
    </xf>
    <xf numFmtId="192" fontId="7" fillId="0" borderId="12" xfId="0" applyNumberFormat="1" applyFont="1" applyFill="1" applyBorder="1" applyAlignment="1">
      <alignment vertical="center"/>
    </xf>
    <xf numFmtId="192" fontId="7" fillId="0" borderId="20" xfId="0" applyNumberFormat="1" applyFont="1" applyFill="1" applyBorder="1" applyAlignment="1">
      <alignment vertical="center"/>
    </xf>
    <xf numFmtId="192" fontId="7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192" fontId="7" fillId="0" borderId="21" xfId="0" applyNumberFormat="1" applyFont="1" applyFill="1" applyBorder="1" applyAlignment="1">
      <alignment vertical="center"/>
    </xf>
    <xf numFmtId="192" fontId="7" fillId="0" borderId="15" xfId="0" applyNumberFormat="1" applyFont="1" applyFill="1" applyBorder="1" applyAlignment="1">
      <alignment vertical="center"/>
    </xf>
    <xf numFmtId="192" fontId="7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69"/>
  <sheetViews>
    <sheetView showGridLines="0" tabSelected="1" zoomScale="80" zoomScaleNormal="80" zoomScalePageLayoutView="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A3" sqref="A3"/>
    </sheetView>
  </sheetViews>
  <sheetFormatPr defaultColWidth="9.28125" defaultRowHeight="12"/>
  <cols>
    <col min="1" max="1" width="3.7109375" style="2" customWidth="1"/>
    <col min="2" max="2" width="12.28125" style="1" customWidth="1"/>
    <col min="3" max="5" width="9.8515625" style="2" customWidth="1"/>
    <col min="6" max="6" width="11.00390625" style="2" customWidth="1"/>
    <col min="7" max="7" width="10.57421875" style="2" customWidth="1"/>
    <col min="8" max="8" width="10.421875" style="2" customWidth="1"/>
    <col min="9" max="12" width="9.8515625" style="2" customWidth="1"/>
    <col min="13" max="16384" width="9.28125" style="2" customWidth="1"/>
  </cols>
  <sheetData>
    <row r="1" spans="1:12" ht="10.5" hidden="1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10.5" hidden="1"/>
    <row r="3" spans="10:12" ht="10.5">
      <c r="J3" s="43" t="s">
        <v>78</v>
      </c>
      <c r="K3" s="43"/>
      <c r="L3" s="43"/>
    </row>
    <row r="4" spans="1:12" ht="11.25" customHeight="1">
      <c r="A4" s="47" t="s">
        <v>75</v>
      </c>
      <c r="B4" s="48"/>
      <c r="C4" s="44" t="s">
        <v>74</v>
      </c>
      <c r="D4" s="46"/>
      <c r="E4" s="45"/>
      <c r="F4" s="8" t="s">
        <v>1</v>
      </c>
      <c r="G4" s="8"/>
      <c r="H4" s="8"/>
      <c r="I4" s="44" t="s">
        <v>2</v>
      </c>
      <c r="J4" s="45"/>
      <c r="K4" s="44" t="s">
        <v>76</v>
      </c>
      <c r="L4" s="45"/>
    </row>
    <row r="5" spans="1:12" ht="11.25" customHeight="1">
      <c r="A5" s="49"/>
      <c r="B5" s="50"/>
      <c r="C5" s="9" t="s">
        <v>70</v>
      </c>
      <c r="D5" s="9" t="s">
        <v>71</v>
      </c>
      <c r="E5" s="9" t="s">
        <v>3</v>
      </c>
      <c r="F5" s="9" t="s">
        <v>70</v>
      </c>
      <c r="G5" s="9" t="s">
        <v>71</v>
      </c>
      <c r="H5" s="9" t="s">
        <v>3</v>
      </c>
      <c r="I5" s="9" t="s">
        <v>72</v>
      </c>
      <c r="J5" s="9" t="s">
        <v>73</v>
      </c>
      <c r="K5" s="9" t="s">
        <v>72</v>
      </c>
      <c r="L5" s="10" t="s">
        <v>73</v>
      </c>
    </row>
    <row r="6" spans="1:12" ht="12.75" customHeight="1">
      <c r="A6" s="11"/>
      <c r="B6" s="12" t="s">
        <v>4</v>
      </c>
      <c r="C6" s="13">
        <v>4800</v>
      </c>
      <c r="D6" s="13">
        <v>3416</v>
      </c>
      <c r="E6" s="35">
        <f>C6+D6</f>
        <v>8216</v>
      </c>
      <c r="F6" s="36">
        <v>562.407</v>
      </c>
      <c r="G6" s="13">
        <v>2963.4391100000003</v>
      </c>
      <c r="H6" s="13">
        <f>F6+G6</f>
        <v>3525.8461100000004</v>
      </c>
      <c r="I6" s="14">
        <f>C6/E6*100</f>
        <v>58.422590068159685</v>
      </c>
      <c r="J6" s="14">
        <f>D6/E6*100</f>
        <v>41.57740993184031</v>
      </c>
      <c r="K6" s="14">
        <f>F6/H6*100</f>
        <v>15.95097977773057</v>
      </c>
      <c r="L6" s="15">
        <f>G6/H6*100</f>
        <v>84.04902022226942</v>
      </c>
    </row>
    <row r="7" spans="1:12" ht="12.75" customHeight="1">
      <c r="A7" s="11"/>
      <c r="B7" s="12" t="s">
        <v>5</v>
      </c>
      <c r="C7" s="13">
        <v>7612</v>
      </c>
      <c r="D7" s="13">
        <v>4440</v>
      </c>
      <c r="E7" s="37">
        <f>C7+D7</f>
        <v>12052</v>
      </c>
      <c r="F7" s="36">
        <v>678.8195</v>
      </c>
      <c r="G7" s="13">
        <v>2383.8977900000004</v>
      </c>
      <c r="H7" s="13">
        <f aca="true" t="shared" si="0" ref="H7:H27">F7+G7</f>
        <v>3062.7172900000005</v>
      </c>
      <c r="I7" s="14">
        <f>C7/E7*100</f>
        <v>63.15964155326916</v>
      </c>
      <c r="J7" s="14">
        <f>D7/E7*100</f>
        <v>36.84035844673083</v>
      </c>
      <c r="K7" s="14">
        <f>F7/H7*100</f>
        <v>22.16396212005581</v>
      </c>
      <c r="L7" s="15">
        <f>G7/H7*100</f>
        <v>77.83603787994419</v>
      </c>
    </row>
    <row r="8" spans="1:12" ht="12.75" customHeight="1">
      <c r="A8" s="11"/>
      <c r="B8" s="12" t="s">
        <v>6</v>
      </c>
      <c r="C8" s="13">
        <v>12823</v>
      </c>
      <c r="D8" s="13">
        <v>5453</v>
      </c>
      <c r="E8" s="37">
        <f aca="true" t="shared" si="1" ref="E8:E27">C8+D8</f>
        <v>18276</v>
      </c>
      <c r="F8" s="36">
        <v>1873.2540600000002</v>
      </c>
      <c r="G8" s="13">
        <v>6100.79384</v>
      </c>
      <c r="H8" s="13">
        <f t="shared" si="0"/>
        <v>7974.0479000000005</v>
      </c>
      <c r="I8" s="14">
        <f aca="true" t="shared" si="2" ref="I8:I28">C8/E8*100</f>
        <v>70.163055373167</v>
      </c>
      <c r="J8" s="14">
        <f aca="true" t="shared" si="3" ref="J8:J28">D8/E8*100</f>
        <v>29.836944626833006</v>
      </c>
      <c r="K8" s="14">
        <f aca="true" t="shared" si="4" ref="K8:K28">F8/H8*100</f>
        <v>23.49188371441812</v>
      </c>
      <c r="L8" s="15">
        <f aca="true" t="shared" si="5" ref="L8:L28">G8/H8*100</f>
        <v>76.50811628558188</v>
      </c>
    </row>
    <row r="9" spans="1:12" ht="12.75" customHeight="1">
      <c r="A9" s="11"/>
      <c r="B9" s="12" t="s">
        <v>7</v>
      </c>
      <c r="C9" s="13">
        <v>32727</v>
      </c>
      <c r="D9" s="13">
        <v>5808</v>
      </c>
      <c r="E9" s="37">
        <f t="shared" si="1"/>
        <v>38535</v>
      </c>
      <c r="F9" s="36">
        <v>4702.82494</v>
      </c>
      <c r="G9" s="13">
        <v>3801.5216899999996</v>
      </c>
      <c r="H9" s="13">
        <f t="shared" si="0"/>
        <v>8504.34663</v>
      </c>
      <c r="I9" s="14">
        <f t="shared" si="2"/>
        <v>84.92798754379136</v>
      </c>
      <c r="J9" s="14">
        <f t="shared" si="3"/>
        <v>15.072012456208641</v>
      </c>
      <c r="K9" s="14">
        <f t="shared" si="4"/>
        <v>55.299074045386135</v>
      </c>
      <c r="L9" s="15">
        <f t="shared" si="5"/>
        <v>44.700925954613865</v>
      </c>
    </row>
    <row r="10" spans="1:12" ht="12.75" customHeight="1">
      <c r="A10" s="11"/>
      <c r="B10" s="12" t="s">
        <v>8</v>
      </c>
      <c r="C10" s="13">
        <v>25928</v>
      </c>
      <c r="D10" s="13">
        <v>2964</v>
      </c>
      <c r="E10" s="37">
        <f t="shared" si="1"/>
        <v>28892</v>
      </c>
      <c r="F10" s="36">
        <v>3251.68973</v>
      </c>
      <c r="G10" s="13">
        <v>1760.0026699999999</v>
      </c>
      <c r="H10" s="13">
        <f t="shared" si="0"/>
        <v>5011.6924</v>
      </c>
      <c r="I10" s="14">
        <f t="shared" si="2"/>
        <v>89.74110480409801</v>
      </c>
      <c r="J10" s="14">
        <f t="shared" si="3"/>
        <v>10.25889519590198</v>
      </c>
      <c r="K10" s="14">
        <f t="shared" si="4"/>
        <v>64.8820691788666</v>
      </c>
      <c r="L10" s="15">
        <f t="shared" si="5"/>
        <v>35.11793082113339</v>
      </c>
    </row>
    <row r="11" spans="1:12" ht="12.75" customHeight="1">
      <c r="A11" s="11"/>
      <c r="B11" s="12" t="s">
        <v>10</v>
      </c>
      <c r="C11" s="13">
        <v>22239</v>
      </c>
      <c r="D11" s="13">
        <v>4782</v>
      </c>
      <c r="E11" s="37">
        <f t="shared" si="1"/>
        <v>27021</v>
      </c>
      <c r="F11" s="36">
        <v>2355.99523</v>
      </c>
      <c r="G11" s="13">
        <v>1935.7920900000001</v>
      </c>
      <c r="H11" s="13">
        <f t="shared" si="0"/>
        <v>4291.78732</v>
      </c>
      <c r="I11" s="14">
        <f t="shared" si="2"/>
        <v>82.30265349172865</v>
      </c>
      <c r="J11" s="14">
        <f t="shared" si="3"/>
        <v>17.697346508271345</v>
      </c>
      <c r="K11" s="14">
        <f t="shared" si="4"/>
        <v>54.89543293585199</v>
      </c>
      <c r="L11" s="15">
        <f t="shared" si="5"/>
        <v>45.104567064148</v>
      </c>
    </row>
    <row r="12" spans="1:12" ht="12.75" customHeight="1">
      <c r="A12" s="11" t="s">
        <v>9</v>
      </c>
      <c r="B12" s="12" t="s">
        <v>11</v>
      </c>
      <c r="C12" s="13">
        <v>29730</v>
      </c>
      <c r="D12" s="13">
        <v>3611</v>
      </c>
      <c r="E12" s="37">
        <f t="shared" si="1"/>
        <v>33341</v>
      </c>
      <c r="F12" s="36">
        <v>3834.84459</v>
      </c>
      <c r="G12" s="13">
        <v>2358.06463</v>
      </c>
      <c r="H12" s="13">
        <f t="shared" si="0"/>
        <v>6192.90922</v>
      </c>
      <c r="I12" s="14">
        <f t="shared" si="2"/>
        <v>89.16949101706606</v>
      </c>
      <c r="J12" s="14">
        <f t="shared" si="3"/>
        <v>10.830508982933926</v>
      </c>
      <c r="K12" s="14">
        <f t="shared" si="4"/>
        <v>61.923152007708595</v>
      </c>
      <c r="L12" s="15">
        <f t="shared" si="5"/>
        <v>38.07684799229142</v>
      </c>
    </row>
    <row r="13" spans="1:12" ht="12.75" customHeight="1">
      <c r="A13" s="11"/>
      <c r="B13" s="12" t="s">
        <v>12</v>
      </c>
      <c r="C13" s="13">
        <v>30139</v>
      </c>
      <c r="D13" s="13">
        <v>4390</v>
      </c>
      <c r="E13" s="37">
        <f t="shared" si="1"/>
        <v>34529</v>
      </c>
      <c r="F13" s="36">
        <v>3832.7164900000002</v>
      </c>
      <c r="G13" s="13">
        <v>9187.776310000001</v>
      </c>
      <c r="H13" s="13">
        <f t="shared" si="0"/>
        <v>13020.492800000002</v>
      </c>
      <c r="I13" s="14">
        <f t="shared" si="2"/>
        <v>87.28604940774422</v>
      </c>
      <c r="J13" s="14">
        <f t="shared" si="3"/>
        <v>12.713950592255784</v>
      </c>
      <c r="K13" s="14">
        <f t="shared" si="4"/>
        <v>29.43603248258007</v>
      </c>
      <c r="L13" s="15">
        <f t="shared" si="5"/>
        <v>70.56396751741993</v>
      </c>
    </row>
    <row r="14" spans="1:12" ht="12.75" customHeight="1">
      <c r="A14" s="11"/>
      <c r="B14" s="12" t="s">
        <v>13</v>
      </c>
      <c r="C14" s="13">
        <v>41781</v>
      </c>
      <c r="D14" s="13">
        <v>3874</v>
      </c>
      <c r="E14" s="37">
        <f t="shared" si="1"/>
        <v>45655</v>
      </c>
      <c r="F14" s="36">
        <v>5706.8211200000005</v>
      </c>
      <c r="G14" s="13">
        <v>6142.2100900000005</v>
      </c>
      <c r="H14" s="13">
        <f t="shared" si="0"/>
        <v>11849.031210000001</v>
      </c>
      <c r="I14" s="14">
        <f t="shared" si="2"/>
        <v>91.5146205234914</v>
      </c>
      <c r="J14" s="14">
        <f t="shared" si="3"/>
        <v>8.485379476508598</v>
      </c>
      <c r="K14" s="14">
        <f t="shared" si="4"/>
        <v>48.16276553633958</v>
      </c>
      <c r="L14" s="15">
        <f t="shared" si="5"/>
        <v>51.83723446366043</v>
      </c>
    </row>
    <row r="15" spans="1:12" ht="12.75" customHeight="1">
      <c r="A15" s="11"/>
      <c r="B15" s="12" t="s">
        <v>14</v>
      </c>
      <c r="C15" s="13">
        <v>36755</v>
      </c>
      <c r="D15" s="13">
        <v>3095</v>
      </c>
      <c r="E15" s="37">
        <f t="shared" si="1"/>
        <v>39850</v>
      </c>
      <c r="F15" s="36">
        <v>6086.60598</v>
      </c>
      <c r="G15" s="13">
        <v>2123.5312</v>
      </c>
      <c r="H15" s="13">
        <f t="shared" si="0"/>
        <v>8210.13718</v>
      </c>
      <c r="I15" s="14">
        <f t="shared" si="2"/>
        <v>92.23337515683814</v>
      </c>
      <c r="J15" s="14">
        <f t="shared" si="3"/>
        <v>7.766624843161857</v>
      </c>
      <c r="K15" s="14">
        <f t="shared" si="4"/>
        <v>74.13525312131264</v>
      </c>
      <c r="L15" s="15">
        <f t="shared" si="5"/>
        <v>25.864746878687356</v>
      </c>
    </row>
    <row r="16" spans="1:12" ht="12.75" customHeight="1">
      <c r="A16" s="11"/>
      <c r="B16" s="12" t="s">
        <v>15</v>
      </c>
      <c r="C16" s="13">
        <v>91473</v>
      </c>
      <c r="D16" s="13">
        <v>6942</v>
      </c>
      <c r="E16" s="37">
        <f t="shared" si="1"/>
        <v>98415</v>
      </c>
      <c r="F16" s="36">
        <v>15622.053299999998</v>
      </c>
      <c r="G16" s="13">
        <v>7643.169189999999</v>
      </c>
      <c r="H16" s="13">
        <f t="shared" si="0"/>
        <v>23265.222489999996</v>
      </c>
      <c r="I16" s="14">
        <f t="shared" si="2"/>
        <v>92.94619722603261</v>
      </c>
      <c r="J16" s="14">
        <f t="shared" si="3"/>
        <v>7.053802773967383</v>
      </c>
      <c r="K16" s="14">
        <f t="shared" si="4"/>
        <v>67.14766345653804</v>
      </c>
      <c r="L16" s="15">
        <f t="shared" si="5"/>
        <v>32.85233654346196</v>
      </c>
    </row>
    <row r="17" spans="1:12" ht="12.75" customHeight="1">
      <c r="A17" s="11"/>
      <c r="B17" s="12" t="s">
        <v>16</v>
      </c>
      <c r="C17" s="13">
        <v>133648</v>
      </c>
      <c r="D17" s="13">
        <v>6920</v>
      </c>
      <c r="E17" s="37">
        <f t="shared" si="1"/>
        <v>140568</v>
      </c>
      <c r="F17" s="36">
        <v>26235.67705</v>
      </c>
      <c r="G17" s="13">
        <v>6678.73989</v>
      </c>
      <c r="H17" s="13">
        <f t="shared" si="0"/>
        <v>32914.416939999996</v>
      </c>
      <c r="I17" s="14">
        <f t="shared" si="2"/>
        <v>95.077115702009</v>
      </c>
      <c r="J17" s="14">
        <f t="shared" si="3"/>
        <v>4.922884297991008</v>
      </c>
      <c r="K17" s="14">
        <f t="shared" si="4"/>
        <v>79.70877046926051</v>
      </c>
      <c r="L17" s="15">
        <f t="shared" si="5"/>
        <v>20.29122953073949</v>
      </c>
    </row>
    <row r="18" spans="1:12" ht="12.75" customHeight="1">
      <c r="A18" s="11"/>
      <c r="B18" s="12" t="s">
        <v>17</v>
      </c>
      <c r="C18" s="13">
        <v>23902</v>
      </c>
      <c r="D18" s="13">
        <v>4811</v>
      </c>
      <c r="E18" s="37">
        <f t="shared" si="1"/>
        <v>28713</v>
      </c>
      <c r="F18" s="36">
        <v>3802.19562</v>
      </c>
      <c r="G18" s="13">
        <v>3247.38793</v>
      </c>
      <c r="H18" s="13">
        <f t="shared" si="0"/>
        <v>7049.583549999999</v>
      </c>
      <c r="I18" s="14">
        <f t="shared" si="2"/>
        <v>83.2445233866193</v>
      </c>
      <c r="J18" s="14">
        <f t="shared" si="3"/>
        <v>16.755476613380697</v>
      </c>
      <c r="K18" s="14">
        <f t="shared" si="4"/>
        <v>53.93503875842425</v>
      </c>
      <c r="L18" s="15">
        <f t="shared" si="5"/>
        <v>46.06496124157575</v>
      </c>
    </row>
    <row r="19" spans="1:12" ht="12.75" customHeight="1">
      <c r="A19" s="11"/>
      <c r="B19" s="12" t="s">
        <v>18</v>
      </c>
      <c r="C19" s="13">
        <v>47918</v>
      </c>
      <c r="D19" s="13">
        <v>3492</v>
      </c>
      <c r="E19" s="37">
        <f t="shared" si="1"/>
        <v>51410</v>
      </c>
      <c r="F19" s="36">
        <v>7462.39401</v>
      </c>
      <c r="G19" s="13">
        <v>1924.43574</v>
      </c>
      <c r="H19" s="13">
        <f t="shared" si="0"/>
        <v>9386.82975</v>
      </c>
      <c r="I19" s="14">
        <f t="shared" si="2"/>
        <v>93.20754716981132</v>
      </c>
      <c r="J19" s="14">
        <f t="shared" si="3"/>
        <v>6.7924528301886795</v>
      </c>
      <c r="K19" s="14">
        <f t="shared" si="4"/>
        <v>79.49855498337976</v>
      </c>
      <c r="L19" s="15">
        <f t="shared" si="5"/>
        <v>20.501445016620227</v>
      </c>
    </row>
    <row r="20" spans="1:12" ht="12.75" customHeight="1">
      <c r="A20" s="11"/>
      <c r="B20" s="12" t="s">
        <v>19</v>
      </c>
      <c r="C20" s="13">
        <v>95145</v>
      </c>
      <c r="D20" s="13">
        <v>4601</v>
      </c>
      <c r="E20" s="37">
        <f t="shared" si="1"/>
        <v>99746</v>
      </c>
      <c r="F20" s="36">
        <v>17555.76185</v>
      </c>
      <c r="G20" s="13">
        <v>3189.45459</v>
      </c>
      <c r="H20" s="13">
        <f t="shared" si="0"/>
        <v>20745.21644</v>
      </c>
      <c r="I20" s="14">
        <f t="shared" si="2"/>
        <v>95.38728370059953</v>
      </c>
      <c r="J20" s="14">
        <f t="shared" si="3"/>
        <v>4.612716299400478</v>
      </c>
      <c r="K20" s="14">
        <f t="shared" si="4"/>
        <v>84.62559019702375</v>
      </c>
      <c r="L20" s="15">
        <f t="shared" si="5"/>
        <v>15.374409802976247</v>
      </c>
    </row>
    <row r="21" spans="1:12" ht="12.75" customHeight="1">
      <c r="A21" s="11"/>
      <c r="B21" s="12" t="s">
        <v>20</v>
      </c>
      <c r="C21" s="13">
        <v>35411</v>
      </c>
      <c r="D21" s="13">
        <v>3814</v>
      </c>
      <c r="E21" s="37">
        <f t="shared" si="1"/>
        <v>39225</v>
      </c>
      <c r="F21" s="36">
        <v>5175.33981</v>
      </c>
      <c r="G21" s="13">
        <v>2174.1633899999997</v>
      </c>
      <c r="H21" s="13">
        <f t="shared" si="0"/>
        <v>7349.5032</v>
      </c>
      <c r="I21" s="14">
        <f t="shared" si="2"/>
        <v>90.27660930529</v>
      </c>
      <c r="J21" s="14">
        <f t="shared" si="3"/>
        <v>9.723390694710005</v>
      </c>
      <c r="K21" s="14">
        <f t="shared" si="4"/>
        <v>70.41754618189702</v>
      </c>
      <c r="L21" s="15">
        <f t="shared" si="5"/>
        <v>29.582453818102966</v>
      </c>
    </row>
    <row r="22" spans="1:12" ht="12.75" customHeight="1">
      <c r="A22" s="11" t="s">
        <v>21</v>
      </c>
      <c r="B22" s="12" t="s">
        <v>22</v>
      </c>
      <c r="C22" s="13">
        <v>40553</v>
      </c>
      <c r="D22" s="13">
        <v>2889</v>
      </c>
      <c r="E22" s="37">
        <f t="shared" si="1"/>
        <v>43442</v>
      </c>
      <c r="F22" s="36">
        <v>5904.25162</v>
      </c>
      <c r="G22" s="13">
        <v>3632.0895400000004</v>
      </c>
      <c r="H22" s="13">
        <f t="shared" si="0"/>
        <v>9536.34116</v>
      </c>
      <c r="I22" s="14">
        <f t="shared" si="2"/>
        <v>93.34975369458128</v>
      </c>
      <c r="J22" s="14">
        <f t="shared" si="3"/>
        <v>6.65024630541872</v>
      </c>
      <c r="K22" s="14">
        <f t="shared" si="4"/>
        <v>61.91317530422747</v>
      </c>
      <c r="L22" s="15">
        <f t="shared" si="5"/>
        <v>38.08682469577253</v>
      </c>
    </row>
    <row r="23" spans="1:12" ht="12.75" customHeight="1">
      <c r="A23" s="11"/>
      <c r="B23" s="12" t="s">
        <v>23</v>
      </c>
      <c r="C23" s="13">
        <v>24684</v>
      </c>
      <c r="D23" s="13">
        <v>2178</v>
      </c>
      <c r="E23" s="37">
        <f t="shared" si="1"/>
        <v>26862</v>
      </c>
      <c r="F23" s="36">
        <v>3420.0705500000004</v>
      </c>
      <c r="G23" s="13">
        <v>1786.96637</v>
      </c>
      <c r="H23" s="13">
        <f t="shared" si="0"/>
        <v>5207.0369200000005</v>
      </c>
      <c r="I23" s="14">
        <f t="shared" si="2"/>
        <v>91.8918918918919</v>
      </c>
      <c r="J23" s="14">
        <f t="shared" si="3"/>
        <v>8.108108108108109</v>
      </c>
      <c r="K23" s="14">
        <f t="shared" si="4"/>
        <v>65.68170348214086</v>
      </c>
      <c r="L23" s="15">
        <f t="shared" si="5"/>
        <v>34.318296517859146</v>
      </c>
    </row>
    <row r="24" spans="1:12" ht="12.75" customHeight="1">
      <c r="A24" s="11"/>
      <c r="B24" s="12" t="s">
        <v>24</v>
      </c>
      <c r="C24" s="13">
        <v>64851</v>
      </c>
      <c r="D24" s="13">
        <v>4334</v>
      </c>
      <c r="E24" s="37">
        <f t="shared" si="1"/>
        <v>69185</v>
      </c>
      <c r="F24" s="36">
        <v>11602.519439999998</v>
      </c>
      <c r="G24" s="13">
        <v>4608.044000000001</v>
      </c>
      <c r="H24" s="13">
        <f t="shared" si="0"/>
        <v>16210.563439999998</v>
      </c>
      <c r="I24" s="14">
        <f t="shared" si="2"/>
        <v>93.73563633735637</v>
      </c>
      <c r="J24" s="14">
        <f t="shared" si="3"/>
        <v>6.264363662643636</v>
      </c>
      <c r="K24" s="14">
        <f t="shared" si="4"/>
        <v>71.57381964509926</v>
      </c>
      <c r="L24" s="15">
        <f t="shared" si="5"/>
        <v>28.426180354900737</v>
      </c>
    </row>
    <row r="25" spans="1:12" ht="12.75" customHeight="1">
      <c r="A25" s="11"/>
      <c r="B25" s="12" t="s">
        <v>25</v>
      </c>
      <c r="C25" s="13">
        <v>123732</v>
      </c>
      <c r="D25" s="13">
        <v>4421</v>
      </c>
      <c r="E25" s="37">
        <f t="shared" si="1"/>
        <v>128153</v>
      </c>
      <c r="F25" s="36">
        <v>25370.869909999998</v>
      </c>
      <c r="G25" s="13">
        <v>3610.90232</v>
      </c>
      <c r="H25" s="13">
        <f t="shared" si="0"/>
        <v>28981.77223</v>
      </c>
      <c r="I25" s="14">
        <f t="shared" si="2"/>
        <v>96.55021731836165</v>
      </c>
      <c r="J25" s="14">
        <f t="shared" si="3"/>
        <v>3.449782681638354</v>
      </c>
      <c r="K25" s="14">
        <f t="shared" si="4"/>
        <v>87.54078152521593</v>
      </c>
      <c r="L25" s="15">
        <f t="shared" si="5"/>
        <v>12.459218474784075</v>
      </c>
    </row>
    <row r="26" spans="1:12" ht="12.75" customHeight="1">
      <c r="A26" s="11"/>
      <c r="B26" s="12" t="s">
        <v>26</v>
      </c>
      <c r="C26" s="13">
        <v>104435</v>
      </c>
      <c r="D26" s="13">
        <v>5460</v>
      </c>
      <c r="E26" s="37">
        <f t="shared" si="1"/>
        <v>109895</v>
      </c>
      <c r="F26" s="36">
        <v>20661.43922</v>
      </c>
      <c r="G26" s="13">
        <v>6066.4093</v>
      </c>
      <c r="H26" s="13">
        <f t="shared" si="0"/>
        <v>26727.84852</v>
      </c>
      <c r="I26" s="14">
        <f t="shared" si="2"/>
        <v>95.03162109286136</v>
      </c>
      <c r="J26" s="14">
        <f t="shared" si="3"/>
        <v>4.968378907138633</v>
      </c>
      <c r="K26" s="14">
        <f t="shared" si="4"/>
        <v>77.3030392047433</v>
      </c>
      <c r="L26" s="15">
        <f t="shared" si="5"/>
        <v>22.696960795256707</v>
      </c>
    </row>
    <row r="27" spans="1:12" ht="12.75" customHeight="1">
      <c r="A27" s="11"/>
      <c r="B27" s="12" t="s">
        <v>27</v>
      </c>
      <c r="C27" s="13">
        <v>73498</v>
      </c>
      <c r="D27" s="13">
        <v>3855</v>
      </c>
      <c r="E27" s="37">
        <f t="shared" si="1"/>
        <v>77353</v>
      </c>
      <c r="F27" s="36">
        <v>12904.1929</v>
      </c>
      <c r="G27" s="13">
        <v>3315.29846</v>
      </c>
      <c r="H27" s="13">
        <f t="shared" si="0"/>
        <v>16219.49136</v>
      </c>
      <c r="I27" s="14">
        <f t="shared" si="2"/>
        <v>95.0163535997311</v>
      </c>
      <c r="J27" s="14">
        <f t="shared" si="3"/>
        <v>4.983646400268897</v>
      </c>
      <c r="K27" s="14">
        <f t="shared" si="4"/>
        <v>79.55978774910238</v>
      </c>
      <c r="L27" s="15">
        <f t="shared" si="5"/>
        <v>20.440212250897613</v>
      </c>
    </row>
    <row r="28" spans="1:12" ht="12.75" customHeight="1">
      <c r="A28" s="11"/>
      <c r="B28" s="16" t="s">
        <v>28</v>
      </c>
      <c r="C28" s="13">
        <v>97644</v>
      </c>
      <c r="D28" s="13">
        <v>4844</v>
      </c>
      <c r="E28" s="37">
        <f>C28+D28</f>
        <v>102488</v>
      </c>
      <c r="F28" s="36">
        <v>17403.19399</v>
      </c>
      <c r="G28" s="13">
        <v>4972.09461</v>
      </c>
      <c r="H28" s="13">
        <f aca="true" t="shared" si="6" ref="H28:H55">F28+G28</f>
        <v>22375.2886</v>
      </c>
      <c r="I28" s="14">
        <f t="shared" si="2"/>
        <v>95.27359300601046</v>
      </c>
      <c r="J28" s="14">
        <f t="shared" si="3"/>
        <v>4.72640699398954</v>
      </c>
      <c r="K28" s="14">
        <f t="shared" si="4"/>
        <v>77.77863473010132</v>
      </c>
      <c r="L28" s="15">
        <f t="shared" si="5"/>
        <v>22.221365269898687</v>
      </c>
    </row>
    <row r="29" spans="1:12" ht="12.75" customHeight="1">
      <c r="A29" s="17"/>
      <c r="B29" s="16" t="s">
        <v>29</v>
      </c>
      <c r="C29" s="18">
        <f>SUM(C6:C28)</f>
        <v>1201428</v>
      </c>
      <c r="D29" s="24">
        <f>SUM(D6:D28)</f>
        <v>100394</v>
      </c>
      <c r="E29" s="18">
        <f>C29+D29</f>
        <v>1301822</v>
      </c>
      <c r="F29" s="38">
        <f>SUM(F6:F28)</f>
        <v>206005.93791</v>
      </c>
      <c r="G29" s="18">
        <f>SUM(G6:G28)</f>
        <v>91606.18474999999</v>
      </c>
      <c r="H29" s="18">
        <f>F29+G29</f>
        <v>297612.12266</v>
      </c>
      <c r="I29" s="20">
        <f>C29/E29*100</f>
        <v>92.28819300948977</v>
      </c>
      <c r="J29" s="20">
        <f>D29/E29*100</f>
        <v>7.7118069905102224</v>
      </c>
      <c r="K29" s="20">
        <f>F29/H29*100</f>
        <v>69.21960573002151</v>
      </c>
      <c r="L29" s="21">
        <f>G29/H29*100</f>
        <v>30.78039426997849</v>
      </c>
    </row>
    <row r="30" spans="1:12" ht="12.75" customHeight="1">
      <c r="A30" s="11"/>
      <c r="B30" s="12" t="s">
        <v>30</v>
      </c>
      <c r="C30" s="13">
        <v>122643</v>
      </c>
      <c r="D30" s="13">
        <v>4275</v>
      </c>
      <c r="E30" s="37">
        <f aca="true" t="shared" si="7" ref="E30:E63">C30+D30</f>
        <v>126918</v>
      </c>
      <c r="F30" s="39">
        <v>62910473.29000001</v>
      </c>
      <c r="G30" s="31">
        <v>27597249.630000003</v>
      </c>
      <c r="H30" s="26">
        <f t="shared" si="6"/>
        <v>90507722.92000002</v>
      </c>
      <c r="I30" s="14">
        <f aca="true" t="shared" si="8" ref="I30:I63">C30/E30*100</f>
        <v>96.63168344915614</v>
      </c>
      <c r="J30" s="14">
        <f aca="true" t="shared" si="9" ref="J30:J63">D30/E30*100</f>
        <v>3.368316550843852</v>
      </c>
      <c r="K30" s="14">
        <f aca="true" t="shared" si="10" ref="K30:K64">F30/H30*100</f>
        <v>69.50840354873</v>
      </c>
      <c r="L30" s="15">
        <f aca="true" t="shared" si="11" ref="L30:L63">G30/H30*100</f>
        <v>30.49159645126999</v>
      </c>
    </row>
    <row r="31" spans="1:12" ht="12.75" customHeight="1">
      <c r="A31" s="11"/>
      <c r="B31" s="12" t="s">
        <v>31</v>
      </c>
      <c r="C31" s="13">
        <v>31192</v>
      </c>
      <c r="D31" s="13">
        <v>1380</v>
      </c>
      <c r="E31" s="37">
        <f t="shared" si="7"/>
        <v>32572</v>
      </c>
      <c r="F31" s="27">
        <v>10381952.29</v>
      </c>
      <c r="G31" s="40">
        <v>3524373.68</v>
      </c>
      <c r="H31" s="26">
        <f t="shared" si="6"/>
        <v>13906325.969999999</v>
      </c>
      <c r="I31" s="14">
        <f t="shared" si="8"/>
        <v>95.76323222399607</v>
      </c>
      <c r="J31" s="14">
        <f t="shared" si="9"/>
        <v>4.236767776003929</v>
      </c>
      <c r="K31" s="14">
        <f t="shared" si="10"/>
        <v>74.65632772018216</v>
      </c>
      <c r="L31" s="15">
        <f t="shared" si="11"/>
        <v>25.34367227981785</v>
      </c>
    </row>
    <row r="32" spans="1:12" ht="12.75" customHeight="1">
      <c r="A32" s="11"/>
      <c r="B32" s="12" t="s">
        <v>32</v>
      </c>
      <c r="C32" s="13">
        <v>22151</v>
      </c>
      <c r="D32" s="13">
        <v>1084</v>
      </c>
      <c r="E32" s="37">
        <f t="shared" si="7"/>
        <v>23235</v>
      </c>
      <c r="F32" s="27">
        <v>5395145.4</v>
      </c>
      <c r="G32" s="40">
        <v>1385105.2400000002</v>
      </c>
      <c r="H32" s="26">
        <f t="shared" si="6"/>
        <v>6780250.640000001</v>
      </c>
      <c r="I32" s="14">
        <f t="shared" si="8"/>
        <v>95.33462448891758</v>
      </c>
      <c r="J32" s="14">
        <f t="shared" si="9"/>
        <v>4.665375511082419</v>
      </c>
      <c r="K32" s="14">
        <f t="shared" si="10"/>
        <v>79.57147436661722</v>
      </c>
      <c r="L32" s="15">
        <f t="shared" si="11"/>
        <v>20.428525633382783</v>
      </c>
    </row>
    <row r="33" spans="1:12" ht="12.75" customHeight="1">
      <c r="A33" s="11"/>
      <c r="B33" s="12" t="s">
        <v>33</v>
      </c>
      <c r="C33" s="13">
        <v>32576</v>
      </c>
      <c r="D33" s="13">
        <v>1095</v>
      </c>
      <c r="E33" s="37">
        <f t="shared" si="7"/>
        <v>33671</v>
      </c>
      <c r="F33" s="27">
        <v>8708888.65</v>
      </c>
      <c r="G33" s="40">
        <v>1602919.6400000001</v>
      </c>
      <c r="H33" s="26">
        <f t="shared" si="6"/>
        <v>10311808.290000001</v>
      </c>
      <c r="I33" s="14">
        <f t="shared" si="8"/>
        <v>96.7479433340263</v>
      </c>
      <c r="J33" s="14">
        <f t="shared" si="9"/>
        <v>3.2520566659736865</v>
      </c>
      <c r="K33" s="14">
        <f t="shared" si="10"/>
        <v>84.45549417792753</v>
      </c>
      <c r="L33" s="15">
        <f t="shared" si="11"/>
        <v>15.544505822072455</v>
      </c>
    </row>
    <row r="34" spans="1:12" ht="12.75" customHeight="1">
      <c r="A34" s="11"/>
      <c r="B34" s="12" t="s">
        <v>34</v>
      </c>
      <c r="C34" s="13">
        <v>36187</v>
      </c>
      <c r="D34" s="13">
        <v>1291</v>
      </c>
      <c r="E34" s="37">
        <f t="shared" si="7"/>
        <v>37478</v>
      </c>
      <c r="F34" s="27">
        <v>41304565.99000002</v>
      </c>
      <c r="G34" s="40">
        <v>19057912.69</v>
      </c>
      <c r="H34" s="26">
        <f t="shared" si="6"/>
        <v>60362478.68000002</v>
      </c>
      <c r="I34" s="14">
        <f t="shared" si="8"/>
        <v>96.55531244997066</v>
      </c>
      <c r="J34" s="14">
        <f t="shared" si="9"/>
        <v>3.44468755002935</v>
      </c>
      <c r="K34" s="14">
        <f t="shared" si="10"/>
        <v>68.42755117623345</v>
      </c>
      <c r="L34" s="15">
        <f t="shared" si="11"/>
        <v>31.572448823766553</v>
      </c>
    </row>
    <row r="35" spans="1:12" ht="12.75" customHeight="1">
      <c r="A35" s="11"/>
      <c r="B35" s="12" t="s">
        <v>35</v>
      </c>
      <c r="C35" s="13">
        <v>45111</v>
      </c>
      <c r="D35" s="13">
        <v>1536</v>
      </c>
      <c r="E35" s="37">
        <f t="shared" si="7"/>
        <v>46647</v>
      </c>
      <c r="F35" s="27">
        <v>11084279.620000001</v>
      </c>
      <c r="G35" s="40">
        <v>4048248.62</v>
      </c>
      <c r="H35" s="26">
        <f t="shared" si="6"/>
        <v>15132528.240000002</v>
      </c>
      <c r="I35" s="14">
        <f t="shared" si="8"/>
        <v>96.70718374171973</v>
      </c>
      <c r="J35" s="14">
        <f t="shared" si="9"/>
        <v>3.2928162582802756</v>
      </c>
      <c r="K35" s="14">
        <f t="shared" si="10"/>
        <v>73.24803525362526</v>
      </c>
      <c r="L35" s="15">
        <f t="shared" si="11"/>
        <v>26.751964746374725</v>
      </c>
    </row>
    <row r="36" spans="1:12" ht="12.75" customHeight="1">
      <c r="A36" s="11"/>
      <c r="B36" s="12" t="s">
        <v>36</v>
      </c>
      <c r="C36" s="13">
        <v>21274</v>
      </c>
      <c r="D36" s="13">
        <v>873</v>
      </c>
      <c r="E36" s="37">
        <f t="shared" si="7"/>
        <v>22147</v>
      </c>
      <c r="F36" s="27">
        <v>5851060.63</v>
      </c>
      <c r="G36" s="40">
        <v>3246516.53</v>
      </c>
      <c r="H36" s="26">
        <f t="shared" si="6"/>
        <v>9097577.16</v>
      </c>
      <c r="I36" s="14">
        <f t="shared" si="8"/>
        <v>96.05815686097439</v>
      </c>
      <c r="J36" s="14">
        <f t="shared" si="9"/>
        <v>3.9418431390256017</v>
      </c>
      <c r="K36" s="14">
        <f t="shared" si="10"/>
        <v>64.31449304684985</v>
      </c>
      <c r="L36" s="15">
        <f t="shared" si="11"/>
        <v>35.685506953150146</v>
      </c>
    </row>
    <row r="37" spans="1:12" ht="12.75" customHeight="1">
      <c r="A37" s="11" t="s">
        <v>38</v>
      </c>
      <c r="B37" s="12" t="s">
        <v>37</v>
      </c>
      <c r="C37" s="13">
        <v>38011</v>
      </c>
      <c r="D37" s="13">
        <v>1368</v>
      </c>
      <c r="E37" s="37">
        <f t="shared" si="7"/>
        <v>39379</v>
      </c>
      <c r="F37" s="27">
        <v>9882180.41</v>
      </c>
      <c r="G37" s="40">
        <v>2080771.87</v>
      </c>
      <c r="H37" s="26">
        <f t="shared" si="6"/>
        <v>11962952.280000001</v>
      </c>
      <c r="I37" s="14">
        <f t="shared" si="8"/>
        <v>96.52606719317403</v>
      </c>
      <c r="J37" s="14">
        <f t="shared" si="9"/>
        <v>3.473932806825973</v>
      </c>
      <c r="K37" s="14">
        <f t="shared" si="10"/>
        <v>82.6065353994708</v>
      </c>
      <c r="L37" s="15">
        <f t="shared" si="11"/>
        <v>17.393464600529192</v>
      </c>
    </row>
    <row r="38" spans="1:12" ht="12.75" customHeight="1">
      <c r="A38" s="11"/>
      <c r="B38" s="12" t="s">
        <v>39</v>
      </c>
      <c r="C38" s="13">
        <v>101626</v>
      </c>
      <c r="D38" s="13">
        <v>3067</v>
      </c>
      <c r="E38" s="37">
        <f t="shared" si="7"/>
        <v>104693</v>
      </c>
      <c r="F38" s="27">
        <v>34285734.94</v>
      </c>
      <c r="G38" s="40">
        <v>7579561.24</v>
      </c>
      <c r="H38" s="26">
        <f t="shared" si="6"/>
        <v>41865296.18</v>
      </c>
      <c r="I38" s="14">
        <f t="shared" si="8"/>
        <v>97.07048226720029</v>
      </c>
      <c r="J38" s="14">
        <f t="shared" si="9"/>
        <v>2.9295177327997095</v>
      </c>
      <c r="K38" s="14">
        <f t="shared" si="10"/>
        <v>81.89535980490464</v>
      </c>
      <c r="L38" s="15">
        <f t="shared" si="11"/>
        <v>18.104640195095357</v>
      </c>
    </row>
    <row r="39" spans="1:12" ht="12.75" customHeight="1">
      <c r="A39" s="11"/>
      <c r="B39" s="12" t="s">
        <v>40</v>
      </c>
      <c r="C39" s="13">
        <v>24412</v>
      </c>
      <c r="D39" s="13">
        <v>722</v>
      </c>
      <c r="E39" s="37">
        <f t="shared" si="7"/>
        <v>25134</v>
      </c>
      <c r="F39" s="27">
        <v>5764891.8</v>
      </c>
      <c r="G39" s="40">
        <v>892210.22</v>
      </c>
      <c r="H39" s="26">
        <f t="shared" si="6"/>
        <v>6657102.02</v>
      </c>
      <c r="I39" s="14">
        <f t="shared" si="8"/>
        <v>97.12739715126921</v>
      </c>
      <c r="J39" s="14">
        <f t="shared" si="9"/>
        <v>2.8726028487308026</v>
      </c>
      <c r="K39" s="14">
        <f t="shared" si="10"/>
        <v>86.59761834324419</v>
      </c>
      <c r="L39" s="15">
        <f t="shared" si="11"/>
        <v>13.402381656755802</v>
      </c>
    </row>
    <row r="40" spans="1:12" ht="12.75" customHeight="1">
      <c r="A40" s="11"/>
      <c r="B40" s="12" t="s">
        <v>41</v>
      </c>
      <c r="C40" s="13">
        <v>48864</v>
      </c>
      <c r="D40" s="13">
        <v>1743</v>
      </c>
      <c r="E40" s="37">
        <f t="shared" si="7"/>
        <v>50607</v>
      </c>
      <c r="F40" s="27">
        <v>10455491.899999999</v>
      </c>
      <c r="G40" s="40">
        <v>2663401.1599999997</v>
      </c>
      <c r="H40" s="26">
        <f t="shared" si="6"/>
        <v>13118893.059999999</v>
      </c>
      <c r="I40" s="14">
        <f t="shared" si="8"/>
        <v>96.55581243701464</v>
      </c>
      <c r="J40" s="14">
        <f t="shared" si="9"/>
        <v>3.4441875629853578</v>
      </c>
      <c r="K40" s="14">
        <f t="shared" si="10"/>
        <v>79.6979733898372</v>
      </c>
      <c r="L40" s="15">
        <f t="shared" si="11"/>
        <v>20.302026610162795</v>
      </c>
    </row>
    <row r="41" spans="1:12" ht="12.75" customHeight="1">
      <c r="A41" s="11"/>
      <c r="B41" s="12" t="s">
        <v>42</v>
      </c>
      <c r="C41" s="13">
        <v>47974</v>
      </c>
      <c r="D41" s="13">
        <v>1761</v>
      </c>
      <c r="E41" s="37">
        <f t="shared" si="7"/>
        <v>49735</v>
      </c>
      <c r="F41" s="27">
        <v>11111005</v>
      </c>
      <c r="G41" s="40">
        <v>3298109.5900000003</v>
      </c>
      <c r="H41" s="26">
        <f t="shared" si="6"/>
        <v>14409114.59</v>
      </c>
      <c r="I41" s="14">
        <f t="shared" si="8"/>
        <v>96.45923393988137</v>
      </c>
      <c r="J41" s="14">
        <f t="shared" si="9"/>
        <v>3.540766060118629</v>
      </c>
      <c r="K41" s="14">
        <f t="shared" si="10"/>
        <v>77.11094898024542</v>
      </c>
      <c r="L41" s="15">
        <f t="shared" si="11"/>
        <v>22.889051019754575</v>
      </c>
    </row>
    <row r="42" spans="1:12" ht="12.75" customHeight="1">
      <c r="A42" s="11"/>
      <c r="B42" s="12" t="s">
        <v>43</v>
      </c>
      <c r="C42" s="13">
        <v>33385</v>
      </c>
      <c r="D42" s="13">
        <v>898</v>
      </c>
      <c r="E42" s="37">
        <f t="shared" si="7"/>
        <v>34283</v>
      </c>
      <c r="F42" s="27">
        <v>8535123.94</v>
      </c>
      <c r="G42" s="40">
        <v>1381948.7</v>
      </c>
      <c r="H42" s="26">
        <f t="shared" si="6"/>
        <v>9917072.639999999</v>
      </c>
      <c r="I42" s="14">
        <f t="shared" si="8"/>
        <v>97.38062596622233</v>
      </c>
      <c r="J42" s="14">
        <f t="shared" si="9"/>
        <v>2.619374033777674</v>
      </c>
      <c r="K42" s="14">
        <f t="shared" si="10"/>
        <v>86.06495333687502</v>
      </c>
      <c r="L42" s="15">
        <f t="shared" si="11"/>
        <v>13.935046663124979</v>
      </c>
    </row>
    <row r="43" spans="1:12" ht="12.75" customHeight="1">
      <c r="A43" s="11"/>
      <c r="B43" s="12" t="s">
        <v>44</v>
      </c>
      <c r="C43" s="13">
        <v>27165</v>
      </c>
      <c r="D43" s="13">
        <v>1006</v>
      </c>
      <c r="E43" s="37">
        <f t="shared" si="7"/>
        <v>28171</v>
      </c>
      <c r="F43" s="27">
        <v>6695648.199999999</v>
      </c>
      <c r="G43" s="40">
        <v>1357531.58</v>
      </c>
      <c r="H43" s="26">
        <f t="shared" si="6"/>
        <v>8053179.779999999</v>
      </c>
      <c r="I43" s="14">
        <f t="shared" si="8"/>
        <v>96.428951758901</v>
      </c>
      <c r="J43" s="14">
        <f t="shared" si="9"/>
        <v>3.5710482410990028</v>
      </c>
      <c r="K43" s="14">
        <f t="shared" si="10"/>
        <v>83.14291227706828</v>
      </c>
      <c r="L43" s="15">
        <f t="shared" si="11"/>
        <v>16.857087722931727</v>
      </c>
    </row>
    <row r="44" spans="1:12" ht="12.75" customHeight="1">
      <c r="A44" s="11"/>
      <c r="B44" s="12" t="s">
        <v>45</v>
      </c>
      <c r="C44" s="13">
        <v>13423</v>
      </c>
      <c r="D44" s="13">
        <v>637</v>
      </c>
      <c r="E44" s="37">
        <f t="shared" si="7"/>
        <v>14060</v>
      </c>
      <c r="F44" s="27">
        <v>3936261.25</v>
      </c>
      <c r="G44" s="40">
        <v>836554.67</v>
      </c>
      <c r="H44" s="26">
        <f t="shared" si="6"/>
        <v>4772815.92</v>
      </c>
      <c r="I44" s="14">
        <f t="shared" si="8"/>
        <v>95.46941678520626</v>
      </c>
      <c r="J44" s="14">
        <f t="shared" si="9"/>
        <v>4.530583214793741</v>
      </c>
      <c r="K44" s="14">
        <f t="shared" si="10"/>
        <v>82.4725134171946</v>
      </c>
      <c r="L44" s="15">
        <f t="shared" si="11"/>
        <v>17.5274865828054</v>
      </c>
    </row>
    <row r="45" spans="1:12" ht="12.75" customHeight="1">
      <c r="A45" s="11"/>
      <c r="B45" s="12" t="s">
        <v>46</v>
      </c>
      <c r="C45" s="13">
        <v>10786</v>
      </c>
      <c r="D45" s="13">
        <v>421</v>
      </c>
      <c r="E45" s="37">
        <f t="shared" si="7"/>
        <v>11207</v>
      </c>
      <c r="F45" s="27">
        <v>2576510.1799999997</v>
      </c>
      <c r="G45" s="40">
        <v>651719.04</v>
      </c>
      <c r="H45" s="26">
        <f t="shared" si="6"/>
        <v>3228229.2199999997</v>
      </c>
      <c r="I45" s="14">
        <f t="shared" si="8"/>
        <v>96.24341929151423</v>
      </c>
      <c r="J45" s="14">
        <f t="shared" si="9"/>
        <v>3.7565807084857674</v>
      </c>
      <c r="K45" s="14">
        <f t="shared" si="10"/>
        <v>79.81187221891263</v>
      </c>
      <c r="L45" s="15">
        <f t="shared" si="11"/>
        <v>20.18812778108737</v>
      </c>
    </row>
    <row r="46" spans="1:12" ht="12.75" customHeight="1">
      <c r="A46" s="11"/>
      <c r="B46" s="12" t="s">
        <v>47</v>
      </c>
      <c r="C46" s="13">
        <v>18108</v>
      </c>
      <c r="D46" s="13">
        <v>664</v>
      </c>
      <c r="E46" s="37">
        <f t="shared" si="7"/>
        <v>18772</v>
      </c>
      <c r="F46" s="27">
        <v>3565676.6499999994</v>
      </c>
      <c r="G46" s="40">
        <v>419456.35</v>
      </c>
      <c r="H46" s="26">
        <f t="shared" si="6"/>
        <v>3985132.9999999995</v>
      </c>
      <c r="I46" s="14">
        <f t="shared" si="8"/>
        <v>96.46281696143191</v>
      </c>
      <c r="J46" s="14">
        <f t="shared" si="9"/>
        <v>3.53718303856808</v>
      </c>
      <c r="K46" s="14">
        <f t="shared" si="10"/>
        <v>89.47447048818697</v>
      </c>
      <c r="L46" s="15">
        <f t="shared" si="11"/>
        <v>10.525529511813032</v>
      </c>
    </row>
    <row r="47" spans="1:12" ht="12.75" customHeight="1">
      <c r="A47" s="11"/>
      <c r="B47" s="12" t="s">
        <v>48</v>
      </c>
      <c r="C47" s="13">
        <v>18370</v>
      </c>
      <c r="D47" s="13">
        <v>525</v>
      </c>
      <c r="E47" s="37">
        <f t="shared" si="7"/>
        <v>18895</v>
      </c>
      <c r="F47" s="27">
        <v>5229060.43</v>
      </c>
      <c r="G47" s="40">
        <v>821796.95</v>
      </c>
      <c r="H47" s="26">
        <f t="shared" si="6"/>
        <v>6050857.38</v>
      </c>
      <c r="I47" s="14">
        <f t="shared" si="8"/>
        <v>97.22148716591691</v>
      </c>
      <c r="J47" s="14">
        <f t="shared" si="9"/>
        <v>2.7785128340830907</v>
      </c>
      <c r="K47" s="14">
        <f t="shared" si="10"/>
        <v>86.41850405008223</v>
      </c>
      <c r="L47" s="15">
        <f t="shared" si="11"/>
        <v>13.58149594991776</v>
      </c>
    </row>
    <row r="48" spans="1:12" ht="12.75" customHeight="1">
      <c r="A48" s="11" t="s">
        <v>21</v>
      </c>
      <c r="B48" s="12" t="s">
        <v>49</v>
      </c>
      <c r="C48" s="37">
        <v>14410</v>
      </c>
      <c r="D48" s="36">
        <v>334</v>
      </c>
      <c r="E48" s="37">
        <f t="shared" si="7"/>
        <v>14744</v>
      </c>
      <c r="F48" s="27">
        <v>5078321.2299999995</v>
      </c>
      <c r="G48" s="40">
        <v>821480.12</v>
      </c>
      <c r="H48" s="26">
        <f t="shared" si="6"/>
        <v>5899801.35</v>
      </c>
      <c r="I48" s="14">
        <f t="shared" si="8"/>
        <v>97.73467173087357</v>
      </c>
      <c r="J48" s="14">
        <f t="shared" si="9"/>
        <v>2.2653282691264245</v>
      </c>
      <c r="K48" s="14">
        <f t="shared" si="10"/>
        <v>86.07613932628426</v>
      </c>
      <c r="L48" s="15">
        <f t="shared" si="11"/>
        <v>13.923860673715735</v>
      </c>
    </row>
    <row r="49" spans="1:12" ht="12.75" customHeight="1">
      <c r="A49" s="11"/>
      <c r="B49" s="12" t="s">
        <v>50</v>
      </c>
      <c r="C49" s="13">
        <v>37344</v>
      </c>
      <c r="D49" s="13">
        <v>1103</v>
      </c>
      <c r="E49" s="37">
        <f t="shared" si="7"/>
        <v>38447</v>
      </c>
      <c r="F49" s="27">
        <v>7164747.46</v>
      </c>
      <c r="G49" s="40">
        <v>1282565.67</v>
      </c>
      <c r="H49" s="26">
        <f t="shared" si="6"/>
        <v>8447313.129999999</v>
      </c>
      <c r="I49" s="14">
        <f>C49/E49*100</f>
        <v>97.13111556168231</v>
      </c>
      <c r="J49" s="14">
        <f t="shared" si="9"/>
        <v>2.8688844383176844</v>
      </c>
      <c r="K49" s="14">
        <f t="shared" si="10"/>
        <v>84.81688022851831</v>
      </c>
      <c r="L49" s="15">
        <f t="shared" si="11"/>
        <v>15.183119771481705</v>
      </c>
    </row>
    <row r="50" spans="1:12" ht="12.75" customHeight="1">
      <c r="A50" s="11"/>
      <c r="B50" s="12" t="s">
        <v>51</v>
      </c>
      <c r="C50" s="13">
        <v>19681</v>
      </c>
      <c r="D50" s="13">
        <v>605</v>
      </c>
      <c r="E50" s="37">
        <f t="shared" si="7"/>
        <v>20286</v>
      </c>
      <c r="F50" s="27">
        <v>7211730.6</v>
      </c>
      <c r="G50" s="40">
        <v>1642379.7000000002</v>
      </c>
      <c r="H50" s="26">
        <f t="shared" si="6"/>
        <v>8854110.3</v>
      </c>
      <c r="I50" s="14">
        <f t="shared" si="8"/>
        <v>97.01764763876565</v>
      </c>
      <c r="J50" s="14">
        <f t="shared" si="9"/>
        <v>2.9823523612343488</v>
      </c>
      <c r="K50" s="14">
        <f t="shared" si="10"/>
        <v>81.45065235972946</v>
      </c>
      <c r="L50" s="15">
        <f t="shared" si="11"/>
        <v>18.54934764027053</v>
      </c>
    </row>
    <row r="51" spans="1:12" ht="12.75" customHeight="1">
      <c r="A51" s="11"/>
      <c r="B51" s="12" t="s">
        <v>52</v>
      </c>
      <c r="C51" s="13">
        <v>40652</v>
      </c>
      <c r="D51" s="13">
        <v>905</v>
      </c>
      <c r="E51" s="37">
        <f t="shared" si="7"/>
        <v>41557</v>
      </c>
      <c r="F51" s="27">
        <v>6707548.29</v>
      </c>
      <c r="G51" s="40">
        <v>3460341.0900000003</v>
      </c>
      <c r="H51" s="26">
        <f t="shared" si="6"/>
        <v>10167889.38</v>
      </c>
      <c r="I51" s="14">
        <f t="shared" si="8"/>
        <v>97.82226820992854</v>
      </c>
      <c r="J51" s="14">
        <f t="shared" si="9"/>
        <v>2.177731790071468</v>
      </c>
      <c r="K51" s="14">
        <f t="shared" si="10"/>
        <v>65.96795105967213</v>
      </c>
      <c r="L51" s="15">
        <f t="shared" si="11"/>
        <v>34.03204894032787</v>
      </c>
    </row>
    <row r="52" spans="1:12" ht="12.75" customHeight="1">
      <c r="A52" s="11"/>
      <c r="B52" s="12" t="s">
        <v>53</v>
      </c>
      <c r="C52" s="13">
        <v>14385</v>
      </c>
      <c r="D52" s="13">
        <v>528</v>
      </c>
      <c r="E52" s="37">
        <f t="shared" si="7"/>
        <v>14913</v>
      </c>
      <c r="F52" s="27">
        <v>5919308.540000001</v>
      </c>
      <c r="G52" s="40">
        <v>3449706.9699999997</v>
      </c>
      <c r="H52" s="26">
        <f t="shared" si="6"/>
        <v>9369015.510000002</v>
      </c>
      <c r="I52" s="14">
        <f t="shared" si="8"/>
        <v>96.45946489639911</v>
      </c>
      <c r="J52" s="14">
        <f t="shared" si="9"/>
        <v>3.540535103600885</v>
      </c>
      <c r="K52" s="14">
        <f t="shared" si="10"/>
        <v>63.1796215267446</v>
      </c>
      <c r="L52" s="15">
        <f t="shared" si="11"/>
        <v>36.820378473255396</v>
      </c>
    </row>
    <row r="53" spans="1:12" ht="12.75" customHeight="1">
      <c r="A53" s="11"/>
      <c r="B53" s="12" t="s">
        <v>54</v>
      </c>
      <c r="C53" s="13">
        <v>12832</v>
      </c>
      <c r="D53" s="13">
        <v>408</v>
      </c>
      <c r="E53" s="37">
        <f t="shared" si="7"/>
        <v>13240</v>
      </c>
      <c r="F53" s="27">
        <v>4129592.9600000004</v>
      </c>
      <c r="G53" s="40">
        <v>1951059.04</v>
      </c>
      <c r="H53" s="26">
        <f t="shared" si="6"/>
        <v>6080652</v>
      </c>
      <c r="I53" s="14">
        <f t="shared" si="8"/>
        <v>96.91842900302115</v>
      </c>
      <c r="J53" s="14">
        <f t="shared" si="9"/>
        <v>3.081570996978852</v>
      </c>
      <c r="K53" s="14">
        <f t="shared" si="10"/>
        <v>67.91365399631488</v>
      </c>
      <c r="L53" s="15">
        <f t="shared" si="11"/>
        <v>32.08634600368514</v>
      </c>
    </row>
    <row r="54" spans="1:12" ht="12.75" customHeight="1">
      <c r="A54" s="11"/>
      <c r="B54" s="12" t="s">
        <v>55</v>
      </c>
      <c r="C54" s="13">
        <v>27726</v>
      </c>
      <c r="D54" s="13">
        <v>730</v>
      </c>
      <c r="E54" s="37">
        <f t="shared" si="7"/>
        <v>28456</v>
      </c>
      <c r="F54" s="27">
        <v>30982629.310000002</v>
      </c>
      <c r="G54" s="40">
        <v>6777555.97</v>
      </c>
      <c r="H54" s="26">
        <f t="shared" si="6"/>
        <v>37760185.28</v>
      </c>
      <c r="I54" s="14">
        <f t="shared" si="8"/>
        <v>97.43463592915379</v>
      </c>
      <c r="J54" s="14">
        <f t="shared" si="9"/>
        <v>2.565364070846219</v>
      </c>
      <c r="K54" s="14">
        <f t="shared" si="10"/>
        <v>82.05105213403233</v>
      </c>
      <c r="L54" s="15">
        <f t="shared" si="11"/>
        <v>17.948947865967675</v>
      </c>
    </row>
    <row r="55" spans="1:12" ht="12.75" customHeight="1">
      <c r="A55" s="11"/>
      <c r="B55" s="12" t="s">
        <v>69</v>
      </c>
      <c r="C55" s="13">
        <v>56192</v>
      </c>
      <c r="D55" s="13">
        <v>3692</v>
      </c>
      <c r="E55" s="37">
        <f t="shared" si="7"/>
        <v>59884</v>
      </c>
      <c r="F55" s="27">
        <v>9076369.330000002</v>
      </c>
      <c r="G55" s="41">
        <v>1352233.14</v>
      </c>
      <c r="H55" s="26">
        <f t="shared" si="6"/>
        <v>10428602.470000003</v>
      </c>
      <c r="I55" s="14">
        <f t="shared" si="8"/>
        <v>93.83474717787723</v>
      </c>
      <c r="J55" s="14">
        <f t="shared" si="9"/>
        <v>6.1652528221227705</v>
      </c>
      <c r="K55" s="14">
        <f t="shared" si="10"/>
        <v>87.03341944531901</v>
      </c>
      <c r="L55" s="15">
        <f t="shared" si="11"/>
        <v>12.966580554680974</v>
      </c>
    </row>
    <row r="56" spans="1:19" ht="12.75" customHeight="1">
      <c r="A56" s="17"/>
      <c r="B56" s="19" t="s">
        <v>56</v>
      </c>
      <c r="C56" s="18">
        <f>SUM(C30:C55)</f>
        <v>916480</v>
      </c>
      <c r="D56" s="24">
        <f>SUM(D30:D55)</f>
        <v>32651</v>
      </c>
      <c r="E56" s="18">
        <f>C56+D56</f>
        <v>949131</v>
      </c>
      <c r="F56" s="28">
        <f>SUM(F30:F55)</f>
        <v>323944198.29</v>
      </c>
      <c r="G56" s="29">
        <f>SUM(G30:G55)</f>
        <v>103182709.10000002</v>
      </c>
      <c r="H56" s="29">
        <f>F56+G56</f>
        <v>427126907.39000005</v>
      </c>
      <c r="I56" s="20">
        <f t="shared" si="8"/>
        <v>96.5599058507203</v>
      </c>
      <c r="J56" s="20">
        <f t="shared" si="9"/>
        <v>3.4400941492797092</v>
      </c>
      <c r="K56" s="20">
        <f t="shared" si="10"/>
        <v>75.8426108693297</v>
      </c>
      <c r="L56" s="21">
        <f>G56/H56*100</f>
        <v>24.15738913067029</v>
      </c>
      <c r="M56" s="3"/>
      <c r="N56" s="3"/>
      <c r="O56" s="3"/>
      <c r="P56" s="3"/>
      <c r="Q56" s="3"/>
      <c r="R56" s="3"/>
      <c r="S56" s="3"/>
    </row>
    <row r="57" spans="1:12" ht="12" customHeight="1" hidden="1">
      <c r="A57" s="11" t="s">
        <v>57</v>
      </c>
      <c r="B57" s="12" t="s">
        <v>58</v>
      </c>
      <c r="C57" s="7"/>
      <c r="D57" s="25"/>
      <c r="E57" s="18">
        <f t="shared" si="7"/>
        <v>0</v>
      </c>
      <c r="F57" s="30"/>
      <c r="G57" s="31"/>
      <c r="H57" s="29">
        <f aca="true" t="shared" si="12" ref="H57:H63">F57+G57</f>
        <v>0</v>
      </c>
      <c r="I57" s="20" t="e">
        <f t="shared" si="8"/>
        <v>#DIV/0!</v>
      </c>
      <c r="J57" s="20" t="e">
        <f t="shared" si="9"/>
        <v>#DIV/0!</v>
      </c>
      <c r="K57" s="20" t="e">
        <f t="shared" si="10"/>
        <v>#DIV/0!</v>
      </c>
      <c r="L57" s="21" t="e">
        <f t="shared" si="11"/>
        <v>#DIV/0!</v>
      </c>
    </row>
    <row r="58" spans="1:12" ht="12" customHeight="1" hidden="1">
      <c r="A58" s="11" t="s">
        <v>59</v>
      </c>
      <c r="B58" s="12" t="s">
        <v>60</v>
      </c>
      <c r="C58" s="13"/>
      <c r="D58" s="13"/>
      <c r="E58" s="18">
        <f t="shared" si="7"/>
        <v>0</v>
      </c>
      <c r="F58" s="27"/>
      <c r="G58" s="26"/>
      <c r="H58" s="29">
        <f t="shared" si="12"/>
        <v>0</v>
      </c>
      <c r="I58" s="20" t="e">
        <f t="shared" si="8"/>
        <v>#DIV/0!</v>
      </c>
      <c r="J58" s="20" t="e">
        <f t="shared" si="9"/>
        <v>#DIV/0!</v>
      </c>
      <c r="K58" s="20" t="e">
        <f t="shared" si="10"/>
        <v>#DIV/0!</v>
      </c>
      <c r="L58" s="21" t="e">
        <f t="shared" si="11"/>
        <v>#DIV/0!</v>
      </c>
    </row>
    <row r="59" spans="1:12" ht="12" customHeight="1" hidden="1">
      <c r="A59" s="11" t="s">
        <v>61</v>
      </c>
      <c r="B59" s="12" t="s">
        <v>62</v>
      </c>
      <c r="C59" s="13"/>
      <c r="D59" s="13"/>
      <c r="E59" s="18">
        <f t="shared" si="7"/>
        <v>0</v>
      </c>
      <c r="F59" s="27"/>
      <c r="G59" s="26"/>
      <c r="H59" s="29">
        <f t="shared" si="12"/>
        <v>0</v>
      </c>
      <c r="I59" s="20" t="e">
        <f t="shared" si="8"/>
        <v>#DIV/0!</v>
      </c>
      <c r="J59" s="20" t="e">
        <f t="shared" si="9"/>
        <v>#DIV/0!</v>
      </c>
      <c r="K59" s="20" t="e">
        <f t="shared" si="10"/>
        <v>#DIV/0!</v>
      </c>
      <c r="L59" s="21" t="e">
        <f t="shared" si="11"/>
        <v>#DIV/0!</v>
      </c>
    </row>
    <row r="60" spans="1:12" ht="12" customHeight="1" hidden="1">
      <c r="A60" s="11" t="s">
        <v>63</v>
      </c>
      <c r="B60" s="16" t="s">
        <v>64</v>
      </c>
      <c r="C60" s="22"/>
      <c r="D60" s="22"/>
      <c r="E60" s="18">
        <f t="shared" si="7"/>
        <v>0</v>
      </c>
      <c r="F60" s="27"/>
      <c r="G60" s="32"/>
      <c r="H60" s="29">
        <f t="shared" si="12"/>
        <v>0</v>
      </c>
      <c r="I60" s="20" t="e">
        <f t="shared" si="8"/>
        <v>#DIV/0!</v>
      </c>
      <c r="J60" s="20" t="e">
        <f t="shared" si="9"/>
        <v>#DIV/0!</v>
      </c>
      <c r="K60" s="20" t="e">
        <f t="shared" si="10"/>
        <v>#DIV/0!</v>
      </c>
      <c r="L60" s="21" t="e">
        <f t="shared" si="11"/>
        <v>#DIV/0!</v>
      </c>
    </row>
    <row r="61" spans="1:12" ht="12" customHeight="1" hidden="1">
      <c r="A61" s="17"/>
      <c r="B61" s="16" t="s">
        <v>65</v>
      </c>
      <c r="C61" s="22"/>
      <c r="D61" s="22"/>
      <c r="E61" s="18">
        <f t="shared" si="7"/>
        <v>0</v>
      </c>
      <c r="F61" s="28"/>
      <c r="G61" s="32"/>
      <c r="H61" s="29">
        <f t="shared" si="12"/>
        <v>0</v>
      </c>
      <c r="I61" s="20" t="e">
        <f t="shared" si="8"/>
        <v>#DIV/0!</v>
      </c>
      <c r="J61" s="20" t="e">
        <f t="shared" si="9"/>
        <v>#DIV/0!</v>
      </c>
      <c r="K61" s="20" t="e">
        <f t="shared" si="10"/>
        <v>#DIV/0!</v>
      </c>
      <c r="L61" s="21" t="e">
        <f t="shared" si="11"/>
        <v>#DIV/0!</v>
      </c>
    </row>
    <row r="62" spans="1:12" ht="12" customHeight="1" hidden="1">
      <c r="A62" s="23" t="s">
        <v>66</v>
      </c>
      <c r="B62" s="23"/>
      <c r="C62" s="22"/>
      <c r="D62" s="22"/>
      <c r="E62" s="18">
        <f t="shared" si="7"/>
        <v>0</v>
      </c>
      <c r="F62" s="28"/>
      <c r="G62" s="32"/>
      <c r="H62" s="29">
        <f t="shared" si="12"/>
        <v>0</v>
      </c>
      <c r="I62" s="20" t="e">
        <f t="shared" si="8"/>
        <v>#DIV/0!</v>
      </c>
      <c r="J62" s="20" t="e">
        <f t="shared" si="9"/>
        <v>#DIV/0!</v>
      </c>
      <c r="K62" s="20" t="e">
        <f t="shared" si="10"/>
        <v>#DIV/0!</v>
      </c>
      <c r="L62" s="21" t="e">
        <f t="shared" si="11"/>
        <v>#DIV/0!</v>
      </c>
    </row>
    <row r="63" spans="1:12" ht="12" customHeight="1" hidden="1">
      <c r="A63" s="23" t="s">
        <v>67</v>
      </c>
      <c r="B63" s="23"/>
      <c r="C63" s="22"/>
      <c r="D63" s="22"/>
      <c r="E63" s="18">
        <f t="shared" si="7"/>
        <v>0</v>
      </c>
      <c r="F63" s="27"/>
      <c r="G63" s="32"/>
      <c r="H63" s="29">
        <f t="shared" si="12"/>
        <v>0</v>
      </c>
      <c r="I63" s="20" t="e">
        <f t="shared" si="8"/>
        <v>#DIV/0!</v>
      </c>
      <c r="J63" s="20" t="e">
        <f t="shared" si="9"/>
        <v>#DIV/0!</v>
      </c>
      <c r="K63" s="20" t="e">
        <f t="shared" si="10"/>
        <v>#DIV/0!</v>
      </c>
      <c r="L63" s="21" t="e">
        <f t="shared" si="11"/>
        <v>#DIV/0!</v>
      </c>
    </row>
    <row r="64" spans="1:19" ht="12.75" customHeight="1">
      <c r="A64" s="23" t="s">
        <v>68</v>
      </c>
      <c r="B64" s="23"/>
      <c r="C64" s="24">
        <f>C29+C56</f>
        <v>2117908</v>
      </c>
      <c r="D64" s="24">
        <f>D29+D56</f>
        <v>133045</v>
      </c>
      <c r="E64" s="18">
        <f>C64+D64</f>
        <v>2250953</v>
      </c>
      <c r="F64" s="33">
        <f>F29*1000+F56</f>
        <v>529950136.20000005</v>
      </c>
      <c r="G64" s="34">
        <f>G29*1000+G56</f>
        <v>194788893.85000002</v>
      </c>
      <c r="H64" s="29">
        <f>F64+G64</f>
        <v>724739030.0500001</v>
      </c>
      <c r="I64" s="20">
        <f>C64/E64*100</f>
        <v>94.0893923595917</v>
      </c>
      <c r="J64" s="20">
        <f>D64/E64*100</f>
        <v>5.910607640408307</v>
      </c>
      <c r="K64" s="20">
        <f t="shared" si="10"/>
        <v>73.12289172054643</v>
      </c>
      <c r="L64" s="21">
        <f>G64/H64*100</f>
        <v>26.877108279453566</v>
      </c>
      <c r="N64" s="3"/>
      <c r="O64" s="3"/>
      <c r="P64" s="3"/>
      <c r="Q64" s="3"/>
      <c r="R64" s="3"/>
      <c r="S64" s="3"/>
    </row>
    <row r="65" spans="1:12" ht="4.5" customHeight="1">
      <c r="A65" s="4"/>
      <c r="B65" s="4"/>
      <c r="C65" s="5"/>
      <c r="D65" s="5"/>
      <c r="E65" s="5"/>
      <c r="F65" s="5"/>
      <c r="G65" s="5"/>
      <c r="H65" s="5"/>
      <c r="I65" s="6"/>
      <c r="J65" s="6"/>
      <c r="K65" s="6"/>
      <c r="L65" s="6"/>
    </row>
    <row r="66" spans="1:8" ht="10.5" customHeight="1">
      <c r="A66" s="51" t="s">
        <v>81</v>
      </c>
      <c r="B66" s="51"/>
      <c r="C66" s="51"/>
      <c r="D66" s="51"/>
      <c r="E66" s="51"/>
      <c r="F66" s="51"/>
      <c r="G66" s="51"/>
      <c r="H66" s="51"/>
    </row>
    <row r="67" spans="1:6" ht="10.5" customHeight="1">
      <c r="A67" s="42" t="s">
        <v>79</v>
      </c>
      <c r="B67" s="42"/>
      <c r="C67" s="42"/>
      <c r="D67" s="42"/>
      <c r="E67" s="42"/>
      <c r="F67" s="42"/>
    </row>
    <row r="68" spans="1:5" ht="10.5" customHeight="1">
      <c r="A68" s="42" t="s">
        <v>77</v>
      </c>
      <c r="B68" s="42"/>
      <c r="C68" s="42"/>
      <c r="D68" s="42"/>
      <c r="E68" s="42"/>
    </row>
    <row r="69" spans="1:8" ht="10.5" customHeight="1">
      <c r="A69" s="42" t="s">
        <v>80</v>
      </c>
      <c r="B69" s="42"/>
      <c r="C69" s="42"/>
      <c r="D69" s="42"/>
      <c r="E69" s="42"/>
      <c r="F69" s="42"/>
      <c r="G69" s="42"/>
      <c r="H69" s="42"/>
    </row>
  </sheetData>
  <sheetProtection/>
  <mergeCells count="9">
    <mergeCell ref="A69:H69"/>
    <mergeCell ref="J3:L3"/>
    <mergeCell ref="K4:L4"/>
    <mergeCell ref="A68:E68"/>
    <mergeCell ref="I4:J4"/>
    <mergeCell ref="A67:F67"/>
    <mergeCell ref="C4:E4"/>
    <mergeCell ref="A4:B5"/>
    <mergeCell ref="A66:H66"/>
  </mergeCells>
  <printOptions horizontalCentered="1"/>
  <pageMargins left="0.64" right="0.3937007874015748" top="0.984251968503937" bottom="0.3937007874015748" header="0.5118110236220472" footer="0.5118110236220472"/>
  <pageSetup horizontalDpi="300" verticalDpi="300" orientation="portrait" paperSize="9" r:id="rId1"/>
  <headerFooter alignWithMargins="0">
    <oddHeader>&amp;L&amp;14　図３－１－４　民有地の所有者数、面積&amp;8
</oddHeader>
  </headerFooter>
  <ignoredErrors>
    <ignoredError sqref="E56:E63 E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2018-09-05T06:06:43Z</cp:lastPrinted>
  <dcterms:created xsi:type="dcterms:W3CDTF">2000-04-18T04:46:47Z</dcterms:created>
  <dcterms:modified xsi:type="dcterms:W3CDTF">2021-09-16T08:06:07Z</dcterms:modified>
  <cp:category/>
  <cp:version/>
  <cp:contentType/>
  <cp:contentStatus/>
</cp:coreProperties>
</file>