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" yWindow="228" windowWidth="3720" windowHeight="1788" activeTab="0"/>
  </bookViews>
  <sheets>
    <sheet name="表3-1-1" sheetId="1" r:id="rId1"/>
  </sheets>
  <definedNames>
    <definedName name="_xlnm.Print_Area" localSheetId="0">'表3-1-1'!$A$1:$I$87</definedName>
  </definedNames>
  <calcPr fullCalcOnLoad="1" refMode="R1C1"/>
</workbook>
</file>

<file path=xl/sharedStrings.xml><?xml version="1.0" encoding="utf-8"?>
<sst xmlns="http://schemas.openxmlformats.org/spreadsheetml/2006/main" count="105" uniqueCount="95">
  <si>
    <t>　表３－１－１　地域別行政面積及び民有地面積の増減</t>
  </si>
  <si>
    <t>行政面積</t>
  </si>
  <si>
    <t>民有地面積</t>
  </si>
  <si>
    <t>民有地</t>
  </si>
  <si>
    <t>区市町村名</t>
  </si>
  <si>
    <t>増　減</t>
  </si>
  <si>
    <t>(A)</t>
  </si>
  <si>
    <t>(B)</t>
  </si>
  <si>
    <t>(B/A)</t>
  </si>
  <si>
    <t>(B-D)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</si>
  <si>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</si>
  <si>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</si>
  <si>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</si>
  <si>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</si>
  <si>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</si>
  <si>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</si>
  <si>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</si>
  <si>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</si>
  <si>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</si>
  <si>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</si>
  <si>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</si>
  <si>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</si>
  <si>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</si>
  <si>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</si>
  <si>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</si>
  <si>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</si>
  <si>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</si>
  <si>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</si>
  <si>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</si>
  <si>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</si>
  <si>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</si>
  <si>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</si>
  <si>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</si>
  <si>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</si>
  <si>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</si>
  <si>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</si>
  <si>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</si>
  <si>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</si>
  <si>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</si>
  <si>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</si>
  <si>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</si>
  <si>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</si>
  <si>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</si>
  <si>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</si>
  <si>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</si>
  <si>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</si>
  <si>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</si>
  <si>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</si>
  <si>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</si>
  <si>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</si>
  <si>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</si>
  <si>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</si>
  <si>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</si>
  <si>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</si>
  <si>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</si>
  <si>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</si>
  <si>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</si>
  <si>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</si>
  <si>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</si>
  <si>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</si>
  <si>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</si>
  <si>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西</t>
  </si>
  <si>
    <t>瑞穂町</t>
  </si>
  <si>
    <t>多</t>
  </si>
  <si>
    <t>日の出町</t>
  </si>
  <si>
    <t>摩</t>
  </si>
  <si>
    <t>檜原村</t>
  </si>
  <si>
    <t>郡</t>
  </si>
  <si>
    <t>奥多摩町</t>
  </si>
  <si>
    <t>西多摩郡計</t>
  </si>
  <si>
    <t>多摩地域計</t>
  </si>
  <si>
    <t>区部･多摩計</t>
  </si>
  <si>
    <t>（単位：ｋ㎡、％）</t>
  </si>
  <si>
    <t>西多摩郡</t>
  </si>
  <si>
    <t>島しょ</t>
  </si>
  <si>
    <t>東京都総計</t>
  </si>
  <si>
    <t>(C)</t>
  </si>
  <si>
    <t>(D)</t>
  </si>
  <si>
    <t>(C/D)</t>
  </si>
  <si>
    <t>-</t>
  </si>
  <si>
    <t>中央防波堤埋立地</t>
  </si>
  <si>
    <t>荒川河口部</t>
  </si>
  <si>
    <t>千代田区</t>
  </si>
  <si>
    <t>目黒区</t>
  </si>
  <si>
    <t>西東京市</t>
  </si>
  <si>
    <t>区部･市部計</t>
  </si>
  <si>
    <t>　　　4 端数処理のため、各項の和と表示した計は、必ずしも一致しない。</t>
  </si>
  <si>
    <t>　　　2 民有地面積は評価総地積（区分所有に係る土地及び免税点未満を含む。）</t>
  </si>
  <si>
    <t>-</t>
  </si>
  <si>
    <t>（注）1 課税資料から作成（各年１月１日現在）</t>
  </si>
  <si>
    <t>　　　  区部には荒川河口部及び中央防波堤埋立地を含む。</t>
  </si>
  <si>
    <t>-</t>
  </si>
  <si>
    <t>平成31年</t>
  </si>
  <si>
    <t>令和２年</t>
  </si>
  <si>
    <r>
      <t>　　　3 行政面積は全国都道府県市区町村別面積調（令和２</t>
    </r>
    <r>
      <rPr>
        <sz val="8"/>
        <rFont val="ＭＳ 明朝"/>
        <family val="1"/>
      </rPr>
      <t>年10月１日現在）から作成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</si>
</sst>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?.??\)"/>
    <numFmt numFmtId="187" formatCode="0.00_);[Red]\(0.00\)"/>
    <numFmt numFmtId="188" formatCode="0.000"/>
    <numFmt numFmtId="189" formatCode="0.0000"/>
    <numFmt numFmtId="190" formatCode="#,##0.0;[Red]\-#,##0.0"/>
    <numFmt numFmtId="191" formatCode="0.00000"/>
    <numFmt numFmtId="192" formatCode="0.000000"/>
    <numFmt numFmtId="193" formatCode="0.0000000"/>
    <numFmt numFmtId="194" formatCode="0.00_ "/>
    <numFmt numFmtId="195" formatCode="0.000_);[Red]\(0.000\)"/>
    <numFmt numFmtId="196" formatCode="0.0000_);[Red]\(0.0000\)"/>
    <numFmt numFmtId="197" formatCode="0.00000_);[Red]\(0.00000\)"/>
    <numFmt numFmtId="198" formatCode="0.000000000000000"/>
    <numFmt numFmtId="199" formatCode="0.000000000000000000_);[Red]\(0.000000000000000000\)"/>
    <numFmt numFmtId="200" formatCode="###,000"/>
    <numFmt numFmtId="201" formatCode="#,###.00"/>
    <numFmt numFmtId="202" formatCode="#,##0.00_ "/>
    <numFmt numFmtId="203" formatCode="#,##0.00000000000000000_ "/>
    <numFmt numFmtId="204" formatCode="#,##0_ "/>
    <numFmt numFmtId="205" formatCode="00.0"/>
    <numFmt numFmtId="206" formatCode="00.00"/>
    <numFmt numFmtId="207" formatCode="0_);[Red]\(0\)"/>
    <numFmt numFmtId="208" formatCode="#,##0.00_);[Red]\(#,##0.00\)"/>
    <numFmt numFmtId="209" formatCode="#,##0_);[Red]\(#,##0\)"/>
    <numFmt numFmtId="210" formatCode="&quot;¥&quot;#,##0.00_);[Red]\(&quot;¥&quot;#,##0.00\)"/>
    <numFmt numFmtId="211" formatCode="#,##0.000;[Red]\-#,##0.000"/>
    <numFmt numFmtId="212" formatCode="#,##0.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;\-\ 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Times New Roman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194" fontId="0" fillId="3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204" fontId="0" fillId="3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84" fontId="0" fillId="33" borderId="11" xfId="0" applyNumberFormat="1" applyFill="1" applyBorder="1" applyAlignment="1">
      <alignment horizontal="center" vertical="center"/>
    </xf>
    <xf numFmtId="184" fontId="9" fillId="33" borderId="11" xfId="0" applyNumberFormat="1" applyFont="1" applyFill="1" applyBorder="1" applyAlignment="1">
      <alignment horizontal="distributed" vertical="center"/>
    </xf>
    <xf numFmtId="4" fontId="7" fillId="33" borderId="10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184" fontId="8" fillId="33" borderId="11" xfId="0" applyNumberFormat="1" applyFont="1" applyFill="1" applyBorder="1" applyAlignment="1">
      <alignment horizontal="distributed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184" fontId="8" fillId="33" borderId="11" xfId="0" applyNumberFormat="1" applyFont="1" applyFill="1" applyBorder="1" applyAlignment="1">
      <alignment horizontal="distributed" vertical="center" shrinkToFit="1"/>
    </xf>
    <xf numFmtId="4" fontId="7" fillId="33" borderId="15" xfId="0" applyNumberFormat="1" applyFont="1" applyFill="1" applyBorder="1" applyAlignment="1">
      <alignment horizontal="center" vertical="center"/>
    </xf>
    <xf numFmtId="184" fontId="0" fillId="33" borderId="14" xfId="0" applyNumberFormat="1" applyFill="1" applyBorder="1" applyAlignment="1">
      <alignment horizontal="center" vertical="center"/>
    </xf>
    <xf numFmtId="184" fontId="9" fillId="33" borderId="16" xfId="0" applyNumberFormat="1" applyFont="1" applyFill="1" applyBorder="1" applyAlignment="1">
      <alignment horizontal="distributed" vertical="center"/>
    </xf>
    <xf numFmtId="4" fontId="7" fillId="33" borderId="17" xfId="0" applyNumberFormat="1" applyFont="1" applyFill="1" applyBorder="1" applyAlignment="1">
      <alignment vertical="center"/>
    </xf>
    <xf numFmtId="40" fontId="7" fillId="33" borderId="13" xfId="49" applyNumberFormat="1" applyFont="1" applyFill="1" applyBorder="1" applyAlignment="1">
      <alignment vertical="center"/>
    </xf>
    <xf numFmtId="184" fontId="0" fillId="33" borderId="11" xfId="0" applyNumberFormat="1" applyFill="1" applyBorder="1" applyAlignment="1">
      <alignment horizontal="distributed" vertical="center"/>
    </xf>
    <xf numFmtId="184" fontId="0" fillId="33" borderId="16" xfId="0" applyNumberFormat="1" applyFill="1" applyBorder="1" applyAlignment="1">
      <alignment horizontal="distributed" vertical="center"/>
    </xf>
    <xf numFmtId="184" fontId="0" fillId="33" borderId="14" xfId="0" applyNumberFormat="1" applyFill="1" applyBorder="1" applyAlignment="1">
      <alignment horizontal="centerContinuous" vertical="center"/>
    </xf>
    <xf numFmtId="184" fontId="0" fillId="33" borderId="12" xfId="0" applyNumberFormat="1" applyFill="1" applyBorder="1" applyAlignment="1">
      <alignment horizontal="centerContinuous" vertical="center"/>
    </xf>
    <xf numFmtId="184" fontId="0" fillId="33" borderId="0" xfId="0" applyNumberFormat="1" applyFill="1" applyBorder="1" applyAlignment="1">
      <alignment horizontal="centerContinuous" vertical="center"/>
    </xf>
    <xf numFmtId="185" fontId="0" fillId="33" borderId="0" xfId="0" applyNumberForma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202" fontId="7" fillId="0" borderId="0" xfId="0" applyNumberFormat="1" applyFont="1" applyFill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4" fontId="0" fillId="0" borderId="11" xfId="0" applyNumberFormat="1" applyFill="1" applyBorder="1" applyAlignment="1">
      <alignment horizontal="distributed" vertical="center"/>
    </xf>
    <xf numFmtId="4" fontId="0" fillId="0" borderId="16" xfId="0" applyNumberFormat="1" applyFill="1" applyBorder="1" applyAlignment="1">
      <alignment horizontal="distributed" vertical="center"/>
    </xf>
    <xf numFmtId="4" fontId="0" fillId="0" borderId="12" xfId="0" applyNumberFormat="1" applyFill="1" applyBorder="1" applyAlignment="1">
      <alignment horizontal="centerContinuous" vertical="center"/>
    </xf>
    <xf numFmtId="4" fontId="0" fillId="0" borderId="14" xfId="0" applyNumberFormat="1" applyFill="1" applyBorder="1" applyAlignment="1">
      <alignment horizontal="centerContinuous" vertical="center"/>
    </xf>
    <xf numFmtId="4" fontId="7" fillId="0" borderId="16" xfId="49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centerContinuous" vertical="center"/>
    </xf>
    <xf numFmtId="2" fontId="0" fillId="0" borderId="0" xfId="0" applyNumberFormat="1" applyFill="1" applyAlignment="1">
      <alignment vertical="center"/>
    </xf>
    <xf numFmtId="204" fontId="0" fillId="0" borderId="0" xfId="0" applyNumberFormat="1" applyFill="1" applyBorder="1" applyAlignment="1">
      <alignment vertical="center"/>
    </xf>
    <xf numFmtId="184" fontId="9" fillId="33" borderId="16" xfId="0" applyNumberFormat="1" applyFont="1" applyFill="1" applyBorder="1" applyAlignment="1">
      <alignment horizontal="distributed" vertical="center"/>
    </xf>
    <xf numFmtId="184" fontId="9" fillId="33" borderId="18" xfId="0" applyNumberFormat="1" applyFont="1" applyFill="1" applyBorder="1" applyAlignment="1">
      <alignment horizontal="distributed" vertical="center"/>
    </xf>
    <xf numFmtId="184" fontId="9" fillId="33" borderId="19" xfId="0" applyNumberFormat="1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4" fontId="9" fillId="33" borderId="20" xfId="0" applyNumberFormat="1" applyFont="1" applyFill="1" applyBorder="1" applyAlignment="1">
      <alignment horizontal="distributed" vertical="center"/>
    </xf>
    <xf numFmtId="184" fontId="9" fillId="33" borderId="21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74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28125" defaultRowHeight="12"/>
  <cols>
    <col min="1" max="1" width="3.8515625" style="2" customWidth="1"/>
    <col min="2" max="2" width="14.7109375" style="1" customWidth="1"/>
    <col min="3" max="3" width="11.28125" style="1" customWidth="1"/>
    <col min="4" max="5" width="11.28125" style="2" customWidth="1"/>
    <col min="6" max="6" width="10.8515625" style="7" customWidth="1"/>
    <col min="7" max="7" width="11.140625" style="7" customWidth="1"/>
    <col min="8" max="9" width="10.8515625" style="7" customWidth="1"/>
    <col min="10" max="10" width="10.00390625" style="2" bestFit="1" customWidth="1"/>
    <col min="11" max="16384" width="9.28125" style="2" customWidth="1"/>
  </cols>
  <sheetData>
    <row r="1" spans="1:9" ht="12.75">
      <c r="A1" s="3" t="s">
        <v>0</v>
      </c>
      <c r="D1" s="1"/>
      <c r="E1" s="1"/>
      <c r="F1" s="1"/>
      <c r="G1" s="1"/>
      <c r="H1" s="1"/>
      <c r="I1" s="1"/>
    </row>
    <row r="2" spans="6:9" ht="9">
      <c r="F2" s="2"/>
      <c r="G2" s="2"/>
      <c r="H2" s="2"/>
      <c r="I2" s="2"/>
    </row>
    <row r="3" spans="6:9" ht="9">
      <c r="F3" s="2"/>
      <c r="G3" s="2"/>
      <c r="H3" s="2"/>
      <c r="I3" s="13" t="s">
        <v>72</v>
      </c>
    </row>
    <row r="4" spans="1:9" ht="9">
      <c r="A4" s="65" t="s">
        <v>4</v>
      </c>
      <c r="B4" s="66"/>
      <c r="C4" s="60" t="s">
        <v>1</v>
      </c>
      <c r="D4" s="61"/>
      <c r="E4" s="62" t="s">
        <v>2</v>
      </c>
      <c r="F4" s="63"/>
      <c r="G4" s="63"/>
      <c r="H4" s="64"/>
      <c r="I4" s="14" t="s">
        <v>3</v>
      </c>
    </row>
    <row r="5" spans="1:9" ht="9">
      <c r="A5" s="67"/>
      <c r="B5" s="68"/>
      <c r="C5" s="40" t="s">
        <v>93</v>
      </c>
      <c r="D5" s="40" t="s">
        <v>92</v>
      </c>
      <c r="E5" s="40" t="s">
        <v>93</v>
      </c>
      <c r="F5" s="16"/>
      <c r="G5" s="15" t="s">
        <v>92</v>
      </c>
      <c r="H5" s="16"/>
      <c r="I5" s="17" t="s">
        <v>5</v>
      </c>
    </row>
    <row r="6" spans="1:9" ht="9">
      <c r="A6" s="69"/>
      <c r="B6" s="70"/>
      <c r="C6" s="41" t="s">
        <v>6</v>
      </c>
      <c r="D6" s="41" t="s">
        <v>76</v>
      </c>
      <c r="E6" s="41" t="s">
        <v>7</v>
      </c>
      <c r="F6" s="18" t="s">
        <v>8</v>
      </c>
      <c r="G6" s="18" t="s">
        <v>77</v>
      </c>
      <c r="H6" s="18" t="s">
        <v>78</v>
      </c>
      <c r="I6" s="19" t="s">
        <v>9</v>
      </c>
    </row>
    <row r="7" spans="1:9" ht="9.75" customHeight="1">
      <c r="A7" s="20"/>
      <c r="B7" s="21" t="s">
        <v>82</v>
      </c>
      <c r="C7" s="42">
        <v>11.66</v>
      </c>
      <c r="D7" s="42">
        <v>11.66</v>
      </c>
      <c r="E7" s="43">
        <v>4.06345987</v>
      </c>
      <c r="F7" s="22">
        <f>ROUND(E7/C7*100,2)</f>
        <v>34.85</v>
      </c>
      <c r="G7" s="22">
        <v>4.060930710000001</v>
      </c>
      <c r="H7" s="22">
        <f>ROUND(G7/D7*100,2)</f>
        <v>34.83</v>
      </c>
      <c r="I7" s="23">
        <f aca="true" t="shared" si="0" ref="I7:I13">E7-G7</f>
        <v>0.002529159999999031</v>
      </c>
    </row>
    <row r="8" spans="1:9" ht="9.75" customHeight="1">
      <c r="A8" s="20"/>
      <c r="B8" s="21" t="s">
        <v>10</v>
      </c>
      <c r="C8" s="44">
        <v>10.21</v>
      </c>
      <c r="D8" s="44">
        <v>10.21</v>
      </c>
      <c r="E8" s="43">
        <v>3.94122873</v>
      </c>
      <c r="F8" s="23">
        <f>ROUND(E8/C8*100,2)</f>
        <v>38.6</v>
      </c>
      <c r="G8" s="23">
        <v>3.94262451</v>
      </c>
      <c r="H8" s="23">
        <f>ROUND(G8/D8*100,2)</f>
        <v>38.62</v>
      </c>
      <c r="I8" s="23">
        <f t="shared" si="0"/>
        <v>-0.0013957799999997356</v>
      </c>
    </row>
    <row r="9" spans="1:9" ht="9.75" customHeight="1">
      <c r="A9" s="20"/>
      <c r="B9" s="21" t="s">
        <v>11</v>
      </c>
      <c r="C9" s="44">
        <v>20.37</v>
      </c>
      <c r="D9" s="44">
        <v>20.37</v>
      </c>
      <c r="E9" s="43">
        <v>10.02487229</v>
      </c>
      <c r="F9" s="23">
        <f>ROUND(E9/C9*100,2)</f>
        <v>49.21</v>
      </c>
      <c r="G9" s="23">
        <v>10.03047111</v>
      </c>
      <c r="H9" s="23">
        <f aca="true" t="shared" si="1" ref="H9:H29">ROUND(G9/D9*100,2)</f>
        <v>49.24</v>
      </c>
      <c r="I9" s="23">
        <f t="shared" si="0"/>
        <v>-0.005598820000001226</v>
      </c>
    </row>
    <row r="10" spans="1:9" ht="9.75" customHeight="1">
      <c r="A10" s="20"/>
      <c r="B10" s="21" t="s">
        <v>12</v>
      </c>
      <c r="C10" s="44">
        <v>18.22</v>
      </c>
      <c r="D10" s="44">
        <v>18.22</v>
      </c>
      <c r="E10" s="43">
        <v>10.18047632</v>
      </c>
      <c r="F10" s="23">
        <f aca="true" t="shared" si="2" ref="F10:F28">ROUND(E10/C10*100,2)</f>
        <v>55.88</v>
      </c>
      <c r="G10" s="23">
        <v>10.18935992</v>
      </c>
      <c r="H10" s="23">
        <f t="shared" si="1"/>
        <v>55.92</v>
      </c>
      <c r="I10" s="23">
        <f t="shared" si="0"/>
        <v>-0.008883599999998992</v>
      </c>
    </row>
    <row r="11" spans="1:9" ht="9.75" customHeight="1">
      <c r="A11" s="20"/>
      <c r="B11" s="21" t="s">
        <v>13</v>
      </c>
      <c r="C11" s="44">
        <v>11.29</v>
      </c>
      <c r="D11" s="44">
        <v>11.29</v>
      </c>
      <c r="E11" s="43">
        <v>5.94671854</v>
      </c>
      <c r="F11" s="23">
        <f t="shared" si="2"/>
        <v>52.67</v>
      </c>
      <c r="G11" s="23">
        <v>5.950367669999999</v>
      </c>
      <c r="H11" s="23">
        <f t="shared" si="1"/>
        <v>52.7</v>
      </c>
      <c r="I11" s="23">
        <f t="shared" si="0"/>
        <v>-0.0036491299999994453</v>
      </c>
    </row>
    <row r="12" spans="1:9" ht="9.75" customHeight="1">
      <c r="A12" s="20" t="s">
        <v>14</v>
      </c>
      <c r="B12" s="21" t="s">
        <v>15</v>
      </c>
      <c r="C12" s="44">
        <v>10.11</v>
      </c>
      <c r="D12" s="44">
        <v>10.11</v>
      </c>
      <c r="E12" s="43">
        <v>4.802343</v>
      </c>
      <c r="F12" s="23">
        <f t="shared" si="2"/>
        <v>47.5</v>
      </c>
      <c r="G12" s="23">
        <v>4.803686900000001</v>
      </c>
      <c r="H12" s="23">
        <f t="shared" si="1"/>
        <v>47.51</v>
      </c>
      <c r="I12" s="23">
        <f t="shared" si="0"/>
        <v>-0.0013439000000010637</v>
      </c>
    </row>
    <row r="13" spans="1:9" ht="9.75" customHeight="1">
      <c r="A13" s="20"/>
      <c r="B13" s="21" t="s">
        <v>16</v>
      </c>
      <c r="C13" s="44">
        <v>13.77</v>
      </c>
      <c r="D13" s="44">
        <v>13.77</v>
      </c>
      <c r="E13" s="43">
        <v>7.0951115</v>
      </c>
      <c r="F13" s="23">
        <f t="shared" si="2"/>
        <v>51.53</v>
      </c>
      <c r="G13" s="23">
        <v>7.0941633600000005</v>
      </c>
      <c r="H13" s="23">
        <f>ROUND(G13/D13*100,2)</f>
        <v>51.52</v>
      </c>
      <c r="I13" s="23">
        <f t="shared" si="0"/>
        <v>0.0009481399999993201</v>
      </c>
    </row>
    <row r="14" spans="1:9" ht="9.75" customHeight="1">
      <c r="A14" s="20"/>
      <c r="B14" s="21" t="s">
        <v>17</v>
      </c>
      <c r="C14" s="44">
        <v>42.99</v>
      </c>
      <c r="D14" s="44">
        <v>40.16</v>
      </c>
      <c r="E14" s="43">
        <v>15.27745612</v>
      </c>
      <c r="F14" s="23">
        <f>ROUND(E14/C14*100,2)</f>
        <v>35.54</v>
      </c>
      <c r="G14" s="23">
        <v>15.615782890000002</v>
      </c>
      <c r="H14" s="23">
        <f t="shared" si="1"/>
        <v>38.88</v>
      </c>
      <c r="I14" s="23">
        <f aca="true" t="shared" si="3" ref="I14:I29">E14-G14</f>
        <v>-0.3383267700000019</v>
      </c>
    </row>
    <row r="15" spans="1:9" ht="9.75" customHeight="1">
      <c r="A15" s="20"/>
      <c r="B15" s="21" t="s">
        <v>18</v>
      </c>
      <c r="C15" s="44">
        <v>22.84</v>
      </c>
      <c r="D15" s="44">
        <v>22.84</v>
      </c>
      <c r="E15" s="43">
        <v>12.76717959</v>
      </c>
      <c r="F15" s="23">
        <f t="shared" si="2"/>
        <v>55.9</v>
      </c>
      <c r="G15" s="23">
        <v>13.645833210000001</v>
      </c>
      <c r="H15" s="23">
        <f t="shared" si="1"/>
        <v>59.75</v>
      </c>
      <c r="I15" s="23">
        <f>E15-G15</f>
        <v>-0.8786536200000015</v>
      </c>
    </row>
    <row r="16" spans="1:9" ht="9.75" customHeight="1">
      <c r="A16" s="20"/>
      <c r="B16" s="21" t="s">
        <v>83</v>
      </c>
      <c r="C16" s="44">
        <v>14.67</v>
      </c>
      <c r="D16" s="44">
        <v>14.67</v>
      </c>
      <c r="E16" s="43">
        <v>9.28535333</v>
      </c>
      <c r="F16" s="23">
        <f t="shared" si="2"/>
        <v>63.29</v>
      </c>
      <c r="G16" s="23">
        <v>9.2925372</v>
      </c>
      <c r="H16" s="23">
        <f t="shared" si="1"/>
        <v>63.34</v>
      </c>
      <c r="I16" s="23">
        <f t="shared" si="3"/>
        <v>-0.007183870000000425</v>
      </c>
    </row>
    <row r="17" spans="1:9" ht="9.75" customHeight="1">
      <c r="A17" s="20"/>
      <c r="B17" s="21" t="s">
        <v>19</v>
      </c>
      <c r="C17" s="44">
        <v>61.86</v>
      </c>
      <c r="D17" s="44">
        <v>60.83</v>
      </c>
      <c r="E17" s="43">
        <v>25.52593272</v>
      </c>
      <c r="F17" s="23">
        <f t="shared" si="2"/>
        <v>41.26</v>
      </c>
      <c r="G17" s="23">
        <v>25.7911318</v>
      </c>
      <c r="H17" s="23">
        <f t="shared" si="1"/>
        <v>42.4</v>
      </c>
      <c r="I17" s="23">
        <f>E17-G17</f>
        <v>-0.2651990799999986</v>
      </c>
    </row>
    <row r="18" spans="1:9" ht="9.75" customHeight="1">
      <c r="A18" s="20"/>
      <c r="B18" s="21" t="s">
        <v>20</v>
      </c>
      <c r="C18" s="44">
        <v>58.05</v>
      </c>
      <c r="D18" s="44">
        <v>58.05</v>
      </c>
      <c r="E18" s="43">
        <v>36.7877803</v>
      </c>
      <c r="F18" s="23">
        <f t="shared" si="2"/>
        <v>63.37</v>
      </c>
      <c r="G18" s="23">
        <v>36.81287903</v>
      </c>
      <c r="H18" s="23">
        <f>ROUND(G18/D18*100,2)</f>
        <v>63.42</v>
      </c>
      <c r="I18" s="23">
        <f t="shared" si="3"/>
        <v>-0.025098729999996294</v>
      </c>
    </row>
    <row r="19" spans="1:9" ht="9.75" customHeight="1">
      <c r="A19" s="20"/>
      <c r="B19" s="21" t="s">
        <v>21</v>
      </c>
      <c r="C19" s="44">
        <v>15.11</v>
      </c>
      <c r="D19" s="44">
        <v>15.11</v>
      </c>
      <c r="E19" s="43">
        <v>8.48074272</v>
      </c>
      <c r="F19" s="23">
        <f t="shared" si="2"/>
        <v>56.13</v>
      </c>
      <c r="G19" s="23">
        <v>8.48028169</v>
      </c>
      <c r="H19" s="23">
        <f t="shared" si="1"/>
        <v>56.12</v>
      </c>
      <c r="I19" s="23">
        <f t="shared" si="3"/>
        <v>0.00046103000000030647</v>
      </c>
    </row>
    <row r="20" spans="1:9" ht="9.75" customHeight="1">
      <c r="A20" s="20"/>
      <c r="B20" s="21" t="s">
        <v>22</v>
      </c>
      <c r="C20" s="44">
        <v>15.59</v>
      </c>
      <c r="D20" s="44">
        <v>15.59</v>
      </c>
      <c r="E20" s="43">
        <v>10.36334808</v>
      </c>
      <c r="F20" s="23">
        <f>ROUND(E20/C20*100,2)</f>
        <v>66.47</v>
      </c>
      <c r="G20" s="23">
        <v>10.366250729999999</v>
      </c>
      <c r="H20" s="23">
        <f>ROUND(G20/D20*100,2)</f>
        <v>66.49</v>
      </c>
      <c r="I20" s="23">
        <f t="shared" si="3"/>
        <v>-0.0029026499999993405</v>
      </c>
    </row>
    <row r="21" spans="1:9" ht="9.75" customHeight="1">
      <c r="A21" s="20"/>
      <c r="B21" s="21" t="s">
        <v>23</v>
      </c>
      <c r="C21" s="44">
        <v>34.06</v>
      </c>
      <c r="D21" s="44">
        <v>34.06</v>
      </c>
      <c r="E21" s="43">
        <v>22.40081401</v>
      </c>
      <c r="F21" s="23">
        <f t="shared" si="2"/>
        <v>65.77</v>
      </c>
      <c r="G21" s="23">
        <v>22.393698909999998</v>
      </c>
      <c r="H21" s="23">
        <f t="shared" si="1"/>
        <v>65.75</v>
      </c>
      <c r="I21" s="23">
        <f t="shared" si="3"/>
        <v>0.0071151000000035935</v>
      </c>
    </row>
    <row r="22" spans="1:9" ht="9.75" customHeight="1">
      <c r="A22" s="20"/>
      <c r="B22" s="21" t="s">
        <v>24</v>
      </c>
      <c r="C22" s="44">
        <v>13.01</v>
      </c>
      <c r="D22" s="44">
        <v>13.01</v>
      </c>
      <c r="E22" s="43">
        <v>8.17677994</v>
      </c>
      <c r="F22" s="23">
        <f t="shared" si="2"/>
        <v>62.85</v>
      </c>
      <c r="G22" s="23">
        <v>8.17134626</v>
      </c>
      <c r="H22" s="23">
        <f t="shared" si="1"/>
        <v>62.81</v>
      </c>
      <c r="I22" s="23">
        <f t="shared" si="3"/>
        <v>0.005433679999999441</v>
      </c>
    </row>
    <row r="23" spans="1:9" ht="9.75" customHeight="1">
      <c r="A23" s="20" t="s">
        <v>25</v>
      </c>
      <c r="B23" s="21" t="s">
        <v>26</v>
      </c>
      <c r="C23" s="44">
        <v>20.61</v>
      </c>
      <c r="D23" s="44">
        <v>20.61</v>
      </c>
      <c r="E23" s="43">
        <v>10.46372589</v>
      </c>
      <c r="F23" s="23">
        <f t="shared" si="2"/>
        <v>50.77</v>
      </c>
      <c r="G23" s="23">
        <v>10.467116460000002</v>
      </c>
      <c r="H23" s="23">
        <f t="shared" si="1"/>
        <v>50.79</v>
      </c>
      <c r="I23" s="23">
        <f t="shared" si="3"/>
        <v>-0.003390570000002313</v>
      </c>
    </row>
    <row r="24" spans="1:9" ht="9.75" customHeight="1">
      <c r="A24" s="20"/>
      <c r="B24" s="21" t="s">
        <v>27</v>
      </c>
      <c r="C24" s="44">
        <v>10.16</v>
      </c>
      <c r="D24" s="44">
        <v>10.16</v>
      </c>
      <c r="E24" s="43">
        <v>5.87551334</v>
      </c>
      <c r="F24" s="23">
        <f t="shared" si="2"/>
        <v>57.83</v>
      </c>
      <c r="G24" s="23">
        <v>5.884299779999999</v>
      </c>
      <c r="H24" s="23">
        <f t="shared" si="1"/>
        <v>57.92</v>
      </c>
      <c r="I24" s="23">
        <f t="shared" si="3"/>
        <v>-0.00878643999999884</v>
      </c>
    </row>
    <row r="25" spans="1:9" ht="9.75" customHeight="1">
      <c r="A25" s="20"/>
      <c r="B25" s="21" t="s">
        <v>28</v>
      </c>
      <c r="C25" s="44">
        <v>32.22</v>
      </c>
      <c r="D25" s="44">
        <v>32.22</v>
      </c>
      <c r="E25" s="43">
        <v>18.48563207</v>
      </c>
      <c r="F25" s="23">
        <f>ROUND(E25/C25*100,2)</f>
        <v>57.37</v>
      </c>
      <c r="G25" s="23">
        <v>18.48851014</v>
      </c>
      <c r="H25" s="23">
        <f t="shared" si="1"/>
        <v>57.38</v>
      </c>
      <c r="I25" s="23">
        <f t="shared" si="3"/>
        <v>-0.0028780699999977344</v>
      </c>
    </row>
    <row r="26" spans="1:9" ht="9.75" customHeight="1">
      <c r="A26" s="20"/>
      <c r="B26" s="21" t="s">
        <v>29</v>
      </c>
      <c r="C26" s="44">
        <v>48.08</v>
      </c>
      <c r="D26" s="44">
        <v>48.08</v>
      </c>
      <c r="E26" s="43">
        <v>31.05237423</v>
      </c>
      <c r="F26" s="23">
        <f t="shared" si="2"/>
        <v>64.58</v>
      </c>
      <c r="G26" s="23">
        <v>31.06962512</v>
      </c>
      <c r="H26" s="23">
        <f t="shared" si="1"/>
        <v>64.62</v>
      </c>
      <c r="I26" s="23">
        <f t="shared" si="3"/>
        <v>-0.017250889999999686</v>
      </c>
    </row>
    <row r="27" spans="1:9" ht="9.75" customHeight="1">
      <c r="A27" s="20"/>
      <c r="B27" s="21" t="s">
        <v>30</v>
      </c>
      <c r="C27" s="44">
        <v>53.25</v>
      </c>
      <c r="D27" s="44">
        <v>53.25</v>
      </c>
      <c r="E27" s="43">
        <v>28.50152782</v>
      </c>
      <c r="F27" s="23">
        <f t="shared" si="2"/>
        <v>53.52</v>
      </c>
      <c r="G27" s="23">
        <v>28.50792336</v>
      </c>
      <c r="H27" s="23">
        <f t="shared" si="1"/>
        <v>53.54</v>
      </c>
      <c r="I27" s="23">
        <f t="shared" si="3"/>
        <v>-0.006395539999999755</v>
      </c>
    </row>
    <row r="28" spans="1:9" ht="9.75" customHeight="1">
      <c r="A28" s="20"/>
      <c r="B28" s="21" t="s">
        <v>31</v>
      </c>
      <c r="C28" s="44">
        <v>34.8</v>
      </c>
      <c r="D28" s="44">
        <v>34.8</v>
      </c>
      <c r="E28" s="43">
        <v>17.41012843</v>
      </c>
      <c r="F28" s="23">
        <f t="shared" si="2"/>
        <v>50.03</v>
      </c>
      <c r="G28" s="23">
        <v>17.420985079999998</v>
      </c>
      <c r="H28" s="23">
        <f t="shared" si="1"/>
        <v>50.06</v>
      </c>
      <c r="I28" s="23">
        <f t="shared" si="3"/>
        <v>-0.010856649999997359</v>
      </c>
    </row>
    <row r="29" spans="1:9" ht="9.75" customHeight="1">
      <c r="A29" s="20"/>
      <c r="B29" s="21" t="s">
        <v>32</v>
      </c>
      <c r="C29" s="44">
        <v>49.9</v>
      </c>
      <c r="D29" s="44">
        <v>49.9</v>
      </c>
      <c r="E29" s="43">
        <v>23.82632644</v>
      </c>
      <c r="F29" s="23">
        <f>ROUND(E29/C29*100,2)</f>
        <v>47.75</v>
      </c>
      <c r="G29" s="23">
        <v>24.05457132</v>
      </c>
      <c r="H29" s="23">
        <f t="shared" si="1"/>
        <v>48.21</v>
      </c>
      <c r="I29" s="23">
        <f t="shared" si="3"/>
        <v>-0.22824488000000187</v>
      </c>
    </row>
    <row r="30" spans="1:9" ht="9.75" customHeight="1">
      <c r="A30" s="20"/>
      <c r="B30" s="24" t="s">
        <v>81</v>
      </c>
      <c r="C30" s="44">
        <v>1.12</v>
      </c>
      <c r="D30" s="44">
        <v>1.12</v>
      </c>
      <c r="E30" s="45" t="s">
        <v>88</v>
      </c>
      <c r="F30" s="25" t="s">
        <v>79</v>
      </c>
      <c r="G30" s="25" t="s">
        <v>91</v>
      </c>
      <c r="H30" s="26" t="s">
        <v>79</v>
      </c>
      <c r="I30" s="25" t="s">
        <v>79</v>
      </c>
    </row>
    <row r="31" spans="1:9" ht="9.75" customHeight="1">
      <c r="A31" s="20"/>
      <c r="B31" s="27" t="s">
        <v>80</v>
      </c>
      <c r="C31" s="44">
        <v>3.58</v>
      </c>
      <c r="D31" s="44">
        <v>7.48</v>
      </c>
      <c r="E31" s="45" t="s">
        <v>79</v>
      </c>
      <c r="F31" s="25" t="s">
        <v>79</v>
      </c>
      <c r="G31" s="25" t="s">
        <v>91</v>
      </c>
      <c r="H31" s="26" t="s">
        <v>79</v>
      </c>
      <c r="I31" s="28" t="s">
        <v>79</v>
      </c>
    </row>
    <row r="32" spans="1:9" ht="9.75" customHeight="1">
      <c r="A32" s="29"/>
      <c r="B32" s="30" t="s">
        <v>33</v>
      </c>
      <c r="C32" s="46">
        <f>SUM(C7:C31)</f>
        <v>627.5300000000001</v>
      </c>
      <c r="D32" s="46">
        <f>SUM(D7:D31)</f>
        <v>627.5699999999999</v>
      </c>
      <c r="E32" s="47">
        <f>SUM(E7:E29)</f>
        <v>330.73482528</v>
      </c>
      <c r="F32" s="31">
        <f>ROUND(E32/C32*100,2)</f>
        <v>52.7</v>
      </c>
      <c r="G32" s="31">
        <f>SUM(G7:G29)</f>
        <v>332.53437715999996</v>
      </c>
      <c r="H32" s="31">
        <f>ROUND(G32/D32*100,2)</f>
        <v>52.99</v>
      </c>
      <c r="I32" s="31">
        <f>E32-G32</f>
        <v>-1.7995518799999672</v>
      </c>
    </row>
    <row r="33" spans="1:9" ht="9.75" customHeight="1">
      <c r="A33" s="20"/>
      <c r="B33" s="21" t="s">
        <v>34</v>
      </c>
      <c r="C33" s="44">
        <v>186.38</v>
      </c>
      <c r="D33" s="44">
        <v>186.38</v>
      </c>
      <c r="E33" s="48">
        <v>90.50772292</v>
      </c>
      <c r="F33" s="23">
        <f>ROUND(100*E33/C33,2)</f>
        <v>48.56</v>
      </c>
      <c r="G33" s="23">
        <v>90.60962463</v>
      </c>
      <c r="H33" s="23">
        <f aca="true" t="shared" si="4" ref="H33:H70">ROUND(100*G33/D33,2)</f>
        <v>48.62</v>
      </c>
      <c r="I33" s="23">
        <f>E33-G33</f>
        <v>-0.10190170999999282</v>
      </c>
    </row>
    <row r="34" spans="1:9" ht="9.75" customHeight="1">
      <c r="A34" s="20"/>
      <c r="B34" s="21" t="s">
        <v>35</v>
      </c>
      <c r="C34" s="44">
        <v>24.36</v>
      </c>
      <c r="D34" s="44">
        <v>24.36</v>
      </c>
      <c r="E34" s="48">
        <v>13.90632597</v>
      </c>
      <c r="F34" s="23">
        <f aca="true" t="shared" si="5" ref="F34:F58">ROUND(100*E34/C34,2)</f>
        <v>57.09</v>
      </c>
      <c r="G34" s="23">
        <v>13.90033393</v>
      </c>
      <c r="H34" s="23">
        <f t="shared" si="4"/>
        <v>57.06</v>
      </c>
      <c r="I34" s="23">
        <f aca="true" t="shared" si="6" ref="I34:I66">E34-G34</f>
        <v>0.005992039999998866</v>
      </c>
    </row>
    <row r="35" spans="1:9" ht="9.75" customHeight="1">
      <c r="A35" s="20"/>
      <c r="B35" s="21" t="s">
        <v>36</v>
      </c>
      <c r="C35" s="44">
        <v>10.98</v>
      </c>
      <c r="D35" s="44">
        <v>10.98</v>
      </c>
      <c r="E35" s="48">
        <v>6.78025064</v>
      </c>
      <c r="F35" s="23">
        <f t="shared" si="5"/>
        <v>61.75</v>
      </c>
      <c r="G35" s="23">
        <v>6.779084439999999</v>
      </c>
      <c r="H35" s="23">
        <f t="shared" si="4"/>
        <v>61.74</v>
      </c>
      <c r="I35" s="23">
        <f t="shared" si="6"/>
        <v>0.0011662000000010053</v>
      </c>
    </row>
    <row r="36" spans="1:9" ht="9.75" customHeight="1">
      <c r="A36" s="20"/>
      <c r="B36" s="21" t="s">
        <v>37</v>
      </c>
      <c r="C36" s="44">
        <v>16.42</v>
      </c>
      <c r="D36" s="44">
        <v>16.42</v>
      </c>
      <c r="E36" s="48">
        <v>10.31180829</v>
      </c>
      <c r="F36" s="23">
        <f t="shared" si="5"/>
        <v>62.8</v>
      </c>
      <c r="G36" s="23">
        <v>10.307613640000001</v>
      </c>
      <c r="H36" s="23">
        <f t="shared" si="4"/>
        <v>62.77</v>
      </c>
      <c r="I36" s="23">
        <f t="shared" si="6"/>
        <v>0.004194649999998745</v>
      </c>
    </row>
    <row r="37" spans="1:9" ht="9.75" customHeight="1">
      <c r="A37" s="20"/>
      <c r="B37" s="21" t="s">
        <v>38</v>
      </c>
      <c r="C37" s="44">
        <v>103.31</v>
      </c>
      <c r="D37" s="44">
        <v>103.31</v>
      </c>
      <c r="E37" s="48">
        <v>60.36247868</v>
      </c>
      <c r="F37" s="23">
        <f t="shared" si="5"/>
        <v>58.43</v>
      </c>
      <c r="G37" s="23">
        <v>60.360602990000025</v>
      </c>
      <c r="H37" s="23">
        <f t="shared" si="4"/>
        <v>58.43</v>
      </c>
      <c r="I37" s="23">
        <f t="shared" si="6"/>
        <v>0.0018756899999772259</v>
      </c>
    </row>
    <row r="38" spans="1:9" ht="9.75" customHeight="1">
      <c r="A38" s="20"/>
      <c r="B38" s="21" t="s">
        <v>39</v>
      </c>
      <c r="C38" s="44">
        <v>29.43</v>
      </c>
      <c r="D38" s="44">
        <v>29.43</v>
      </c>
      <c r="E38" s="48">
        <v>15.13252824</v>
      </c>
      <c r="F38" s="23">
        <f t="shared" si="5"/>
        <v>51.42</v>
      </c>
      <c r="G38" s="32">
        <v>15.126973679999999</v>
      </c>
      <c r="H38" s="23">
        <f>ROUND(100*G38/D38,2)</f>
        <v>51.4</v>
      </c>
      <c r="I38" s="23">
        <f t="shared" si="6"/>
        <v>0.005554560000000208</v>
      </c>
    </row>
    <row r="39" spans="1:9" ht="9.75" customHeight="1">
      <c r="A39" s="20"/>
      <c r="B39" s="21" t="s">
        <v>40</v>
      </c>
      <c r="C39" s="44">
        <v>17.34</v>
      </c>
      <c r="D39" s="44">
        <v>17.34</v>
      </c>
      <c r="E39" s="48">
        <v>9.09757716</v>
      </c>
      <c r="F39" s="23">
        <f t="shared" si="5"/>
        <v>52.47</v>
      </c>
      <c r="G39" s="23">
        <v>9.15966814</v>
      </c>
      <c r="H39" s="23">
        <f t="shared" si="4"/>
        <v>52.82</v>
      </c>
      <c r="I39" s="23">
        <f t="shared" si="6"/>
        <v>-0.062090980000000684</v>
      </c>
    </row>
    <row r="40" spans="1:9" ht="9.75" customHeight="1">
      <c r="A40" s="20"/>
      <c r="B40" s="21" t="s">
        <v>41</v>
      </c>
      <c r="C40" s="44">
        <v>21.58</v>
      </c>
      <c r="D40" s="44">
        <v>21.58</v>
      </c>
      <c r="E40" s="48">
        <v>11.96295228</v>
      </c>
      <c r="F40" s="23">
        <f t="shared" si="5"/>
        <v>55.44</v>
      </c>
      <c r="G40" s="23">
        <v>11.985154180000002</v>
      </c>
      <c r="H40" s="23">
        <f t="shared" si="4"/>
        <v>55.54</v>
      </c>
      <c r="I40" s="23">
        <f t="shared" si="6"/>
        <v>-0.02220190000000244</v>
      </c>
    </row>
    <row r="41" spans="1:9" ht="9.75" customHeight="1">
      <c r="A41" s="20" t="s">
        <v>42</v>
      </c>
      <c r="B41" s="21" t="s">
        <v>43</v>
      </c>
      <c r="C41" s="44">
        <v>71.55</v>
      </c>
      <c r="D41" s="44">
        <v>71.55</v>
      </c>
      <c r="E41" s="48">
        <v>41.86529618</v>
      </c>
      <c r="F41" s="23">
        <f t="shared" si="5"/>
        <v>58.51</v>
      </c>
      <c r="G41" s="23">
        <v>41.905209109999994</v>
      </c>
      <c r="H41" s="23">
        <f t="shared" si="4"/>
        <v>58.57</v>
      </c>
      <c r="I41" s="23">
        <f t="shared" si="6"/>
        <v>-0.03991292999999274</v>
      </c>
    </row>
    <row r="42" spans="1:9" ht="9.75" customHeight="1">
      <c r="A42" s="20"/>
      <c r="B42" s="21" t="s">
        <v>44</v>
      </c>
      <c r="C42" s="44">
        <v>11.3</v>
      </c>
      <c r="D42" s="44">
        <v>11.3</v>
      </c>
      <c r="E42" s="48">
        <v>6.65710157</v>
      </c>
      <c r="F42" s="23">
        <f t="shared" si="5"/>
        <v>58.91</v>
      </c>
      <c r="G42" s="23">
        <v>6.66894454</v>
      </c>
      <c r="H42" s="23">
        <f t="shared" si="4"/>
        <v>59.02</v>
      </c>
      <c r="I42" s="23">
        <f t="shared" si="6"/>
        <v>-0.011842970000000008</v>
      </c>
    </row>
    <row r="43" spans="1:9" ht="9.75" customHeight="1">
      <c r="A43" s="20"/>
      <c r="B43" s="21" t="s">
        <v>45</v>
      </c>
      <c r="C43" s="44">
        <v>20.51</v>
      </c>
      <c r="D43" s="44">
        <v>20.51</v>
      </c>
      <c r="E43" s="48">
        <v>13.11889306</v>
      </c>
      <c r="F43" s="23">
        <f t="shared" si="5"/>
        <v>63.96</v>
      </c>
      <c r="G43" s="23">
        <v>13.127557990000001</v>
      </c>
      <c r="H43" s="23">
        <f t="shared" si="4"/>
        <v>64.01</v>
      </c>
      <c r="I43" s="23">
        <f t="shared" si="6"/>
        <v>-0.008664930000001902</v>
      </c>
    </row>
    <row r="44" spans="1:9" ht="9.75" customHeight="1">
      <c r="A44" s="20"/>
      <c r="B44" s="21" t="s">
        <v>46</v>
      </c>
      <c r="C44" s="44">
        <v>27.55</v>
      </c>
      <c r="D44" s="44">
        <v>27.55</v>
      </c>
      <c r="E44" s="48">
        <v>14.40911459</v>
      </c>
      <c r="F44" s="23">
        <f t="shared" si="5"/>
        <v>52.3</v>
      </c>
      <c r="G44" s="23">
        <v>14.412484369999998</v>
      </c>
      <c r="H44" s="23">
        <f t="shared" si="4"/>
        <v>52.31</v>
      </c>
      <c r="I44" s="23">
        <f t="shared" si="6"/>
        <v>-0.0033697799999981015</v>
      </c>
    </row>
    <row r="45" spans="1:9" ht="9.75" customHeight="1">
      <c r="A45" s="20"/>
      <c r="B45" s="21" t="s">
        <v>47</v>
      </c>
      <c r="C45" s="44">
        <v>17.14</v>
      </c>
      <c r="D45" s="44">
        <v>17.14</v>
      </c>
      <c r="E45" s="48">
        <v>9.91717164</v>
      </c>
      <c r="F45" s="23">
        <f t="shared" si="5"/>
        <v>57.86</v>
      </c>
      <c r="G45" s="23">
        <v>9.931955330000001</v>
      </c>
      <c r="H45" s="23">
        <f t="shared" si="4"/>
        <v>57.95</v>
      </c>
      <c r="I45" s="23">
        <f t="shared" si="6"/>
        <v>-0.01478369000000157</v>
      </c>
    </row>
    <row r="46" spans="1:9" ht="9.75" customHeight="1">
      <c r="A46" s="20"/>
      <c r="B46" s="21" t="s">
        <v>48</v>
      </c>
      <c r="C46" s="44">
        <v>11.46</v>
      </c>
      <c r="D46" s="44">
        <v>11.46</v>
      </c>
      <c r="E46" s="48">
        <v>8.05317978</v>
      </c>
      <c r="F46" s="23">
        <f t="shared" si="5"/>
        <v>70.27</v>
      </c>
      <c r="G46" s="23">
        <v>8.06142622</v>
      </c>
      <c r="H46" s="23">
        <f t="shared" si="4"/>
        <v>70.34</v>
      </c>
      <c r="I46" s="23">
        <f t="shared" si="6"/>
        <v>-0.008246439999998856</v>
      </c>
    </row>
    <row r="47" spans="1:9" ht="9.75" customHeight="1">
      <c r="A47" s="20"/>
      <c r="B47" s="21" t="s">
        <v>49</v>
      </c>
      <c r="C47" s="44">
        <v>8.15</v>
      </c>
      <c r="D47" s="44">
        <v>8.15</v>
      </c>
      <c r="E47" s="48">
        <v>4.77281592</v>
      </c>
      <c r="F47" s="23">
        <f t="shared" si="5"/>
        <v>58.56</v>
      </c>
      <c r="G47" s="23">
        <v>4.7780283</v>
      </c>
      <c r="H47" s="23">
        <f t="shared" si="4"/>
        <v>58.63</v>
      </c>
      <c r="I47" s="23">
        <f t="shared" si="6"/>
        <v>-0.005212379999999683</v>
      </c>
    </row>
    <row r="48" spans="1:9" ht="9.75" customHeight="1">
      <c r="A48" s="20"/>
      <c r="B48" s="21" t="s">
        <v>50</v>
      </c>
      <c r="C48" s="44">
        <v>10.16</v>
      </c>
      <c r="D48" s="44">
        <v>10.16</v>
      </c>
      <c r="E48" s="48">
        <v>3.89922922</v>
      </c>
      <c r="F48" s="23">
        <f t="shared" si="5"/>
        <v>38.38</v>
      </c>
      <c r="G48" s="23">
        <v>3.8975887499999997</v>
      </c>
      <c r="H48" s="23">
        <f t="shared" si="4"/>
        <v>38.36</v>
      </c>
      <c r="I48" s="23">
        <f t="shared" si="6"/>
        <v>0.001640470000000338</v>
      </c>
    </row>
    <row r="49" spans="1:9" ht="9.75" customHeight="1">
      <c r="A49" s="20"/>
      <c r="B49" s="21" t="s">
        <v>51</v>
      </c>
      <c r="C49" s="44">
        <v>6.39</v>
      </c>
      <c r="D49" s="44">
        <v>6.39</v>
      </c>
      <c r="E49" s="48">
        <v>3.985133</v>
      </c>
      <c r="F49" s="23">
        <f t="shared" si="5"/>
        <v>62.37</v>
      </c>
      <c r="G49" s="23">
        <v>3.9867243400000003</v>
      </c>
      <c r="H49" s="23">
        <f t="shared" si="4"/>
        <v>62.39</v>
      </c>
      <c r="I49" s="23">
        <f t="shared" si="6"/>
        <v>-0.0015913400000004962</v>
      </c>
    </row>
    <row r="50" spans="1:9" ht="9.75" customHeight="1">
      <c r="A50" s="20" t="s">
        <v>25</v>
      </c>
      <c r="B50" s="21" t="s">
        <v>52</v>
      </c>
      <c r="C50" s="44">
        <v>13.42</v>
      </c>
      <c r="D50" s="44">
        <v>13.42</v>
      </c>
      <c r="E50" s="48">
        <v>6.05085738</v>
      </c>
      <c r="F50" s="23">
        <f t="shared" si="5"/>
        <v>45.09</v>
      </c>
      <c r="G50" s="23">
        <v>6.05125843</v>
      </c>
      <c r="H50" s="23">
        <f t="shared" si="4"/>
        <v>45.09</v>
      </c>
      <c r="I50" s="23">
        <f t="shared" si="6"/>
        <v>-0.00040104999999979185</v>
      </c>
    </row>
    <row r="51" spans="1:9" ht="9.75" customHeight="1">
      <c r="A51" s="20"/>
      <c r="B51" s="21" t="s">
        <v>53</v>
      </c>
      <c r="C51" s="44">
        <v>10.23</v>
      </c>
      <c r="D51" s="44">
        <v>10.23</v>
      </c>
      <c r="E51" s="48">
        <v>5.89980135</v>
      </c>
      <c r="F51" s="23">
        <f t="shared" si="5"/>
        <v>57.67</v>
      </c>
      <c r="G51" s="23">
        <v>5.89485009</v>
      </c>
      <c r="H51" s="23">
        <f t="shared" si="4"/>
        <v>57.62</v>
      </c>
      <c r="I51" s="23">
        <f t="shared" si="6"/>
        <v>0.004951259999999458</v>
      </c>
    </row>
    <row r="52" spans="1:9" ht="9.75" customHeight="1">
      <c r="A52" s="20"/>
      <c r="B52" s="21" t="s">
        <v>54</v>
      </c>
      <c r="C52" s="44">
        <v>12.88</v>
      </c>
      <c r="D52" s="44">
        <v>12.88</v>
      </c>
      <c r="E52" s="48">
        <v>8.44731313</v>
      </c>
      <c r="F52" s="23">
        <f t="shared" si="5"/>
        <v>65.58</v>
      </c>
      <c r="G52" s="23">
        <v>8.45182846</v>
      </c>
      <c r="H52" s="23">
        <f t="shared" si="4"/>
        <v>65.62</v>
      </c>
      <c r="I52" s="23">
        <f t="shared" si="6"/>
        <v>-0.004515330000000262</v>
      </c>
    </row>
    <row r="53" spans="1:9" ht="9.75" customHeight="1">
      <c r="A53" s="20"/>
      <c r="B53" s="21" t="s">
        <v>55</v>
      </c>
      <c r="C53" s="44">
        <v>15.32</v>
      </c>
      <c r="D53" s="44">
        <v>15.32</v>
      </c>
      <c r="E53" s="48">
        <v>8.8541103</v>
      </c>
      <c r="F53" s="23">
        <f t="shared" si="5"/>
        <v>57.79</v>
      </c>
      <c r="G53" s="23">
        <v>8.88457648</v>
      </c>
      <c r="H53" s="23">
        <f t="shared" si="4"/>
        <v>57.99</v>
      </c>
      <c r="I53" s="23">
        <f t="shared" si="6"/>
        <v>-0.030466179999999454</v>
      </c>
    </row>
    <row r="54" spans="1:9" ht="9.75" customHeight="1">
      <c r="A54" s="20"/>
      <c r="B54" s="21" t="s">
        <v>56</v>
      </c>
      <c r="C54" s="44">
        <v>21.01</v>
      </c>
      <c r="D54" s="44">
        <v>21.01</v>
      </c>
      <c r="E54" s="48">
        <v>10.16788938</v>
      </c>
      <c r="F54" s="23">
        <f>ROUND(100*E54/C54,2)</f>
        <v>48.4</v>
      </c>
      <c r="G54" s="23">
        <v>10.10811649</v>
      </c>
      <c r="H54" s="23">
        <f t="shared" si="4"/>
        <v>48.11</v>
      </c>
      <c r="I54" s="23">
        <f t="shared" si="6"/>
        <v>0.059772889999999634</v>
      </c>
    </row>
    <row r="55" spans="1:9" ht="9.75" customHeight="1">
      <c r="A55" s="20"/>
      <c r="B55" s="21" t="s">
        <v>57</v>
      </c>
      <c r="C55" s="44">
        <v>17.97</v>
      </c>
      <c r="D55" s="44">
        <v>17.97</v>
      </c>
      <c r="E55" s="48">
        <v>9.36901551</v>
      </c>
      <c r="F55" s="23">
        <f t="shared" si="5"/>
        <v>52.14</v>
      </c>
      <c r="G55" s="23">
        <v>9.39217972</v>
      </c>
      <c r="H55" s="23">
        <f t="shared" si="4"/>
        <v>52.27</v>
      </c>
      <c r="I55" s="23">
        <f t="shared" si="6"/>
        <v>-0.02316420999999913</v>
      </c>
    </row>
    <row r="56" spans="1:9" ht="9.75" customHeight="1">
      <c r="A56" s="20"/>
      <c r="B56" s="21" t="s">
        <v>58</v>
      </c>
      <c r="C56" s="44">
        <v>9.9</v>
      </c>
      <c r="D56" s="44">
        <v>9.9</v>
      </c>
      <c r="E56" s="48">
        <v>6.080652</v>
      </c>
      <c r="F56" s="23">
        <f t="shared" si="5"/>
        <v>61.42</v>
      </c>
      <c r="G56" s="23">
        <v>6.076118920000001</v>
      </c>
      <c r="H56" s="23">
        <f>ROUND(100*G56/D56,2)</f>
        <v>61.37</v>
      </c>
      <c r="I56" s="23">
        <f t="shared" si="6"/>
        <v>0.004533079999998968</v>
      </c>
    </row>
    <row r="57" spans="1:9" ht="9.75" customHeight="1">
      <c r="A57" s="20"/>
      <c r="B57" s="21" t="s">
        <v>59</v>
      </c>
      <c r="C57" s="44">
        <v>73.47</v>
      </c>
      <c r="D57" s="44">
        <v>73.47</v>
      </c>
      <c r="E57" s="48">
        <v>37.76018528</v>
      </c>
      <c r="F57" s="23">
        <f t="shared" si="5"/>
        <v>51.4</v>
      </c>
      <c r="G57" s="23">
        <v>37.75289227</v>
      </c>
      <c r="H57" s="23">
        <f t="shared" si="4"/>
        <v>51.39</v>
      </c>
      <c r="I57" s="23">
        <f t="shared" si="6"/>
        <v>0.00729301000000504</v>
      </c>
    </row>
    <row r="58" spans="1:9" ht="9.75" customHeight="1">
      <c r="A58" s="20"/>
      <c r="B58" s="21" t="s">
        <v>84</v>
      </c>
      <c r="C58" s="44">
        <v>15.75</v>
      </c>
      <c r="D58" s="44">
        <v>15.75</v>
      </c>
      <c r="E58" s="48">
        <v>10.42860247</v>
      </c>
      <c r="F58" s="23">
        <f t="shared" si="5"/>
        <v>66.21</v>
      </c>
      <c r="G58" s="23">
        <v>10.432386269999999</v>
      </c>
      <c r="H58" s="23">
        <f>ROUND(100*G58/D58,2)</f>
        <v>66.24</v>
      </c>
      <c r="I58" s="23">
        <f t="shared" si="6"/>
        <v>-0.0037837999999990046</v>
      </c>
    </row>
    <row r="59" spans="1:9" ht="9.75" customHeight="1">
      <c r="A59" s="29"/>
      <c r="B59" s="30" t="s">
        <v>60</v>
      </c>
      <c r="C59" s="47">
        <f>SUM(C33:C58)</f>
        <v>783.9599999999999</v>
      </c>
      <c r="D59" s="47">
        <f>SUM(D33:D58)</f>
        <v>783.9599999999999</v>
      </c>
      <c r="E59" s="42">
        <f>SUM(E33:E58)</f>
        <v>427.79800594000005</v>
      </c>
      <c r="F59" s="31">
        <f>ROUND(100*E59/C59,2)</f>
        <v>54.57</v>
      </c>
      <c r="G59" s="22">
        <f>SUM(G33:G58)</f>
        <v>428.0431817100001</v>
      </c>
      <c r="H59" s="31">
        <f t="shared" si="4"/>
        <v>54.6</v>
      </c>
      <c r="I59" s="31">
        <f>E59-G59</f>
        <v>-0.24517577000005986</v>
      </c>
    </row>
    <row r="60" spans="1:9" ht="9" customHeight="1" hidden="1">
      <c r="A60" s="20" t="s">
        <v>61</v>
      </c>
      <c r="B60" s="33" t="s">
        <v>62</v>
      </c>
      <c r="C60" s="49"/>
      <c r="D60" s="49"/>
      <c r="E60" s="44"/>
      <c r="F60" s="31"/>
      <c r="G60" s="23"/>
      <c r="H60" s="31" t="e">
        <f t="shared" si="4"/>
        <v>#DIV/0!</v>
      </c>
      <c r="I60" s="23">
        <f t="shared" si="6"/>
        <v>0</v>
      </c>
    </row>
    <row r="61" spans="1:9" ht="9" customHeight="1" hidden="1">
      <c r="A61" s="20" t="s">
        <v>63</v>
      </c>
      <c r="B61" s="33" t="s">
        <v>64</v>
      </c>
      <c r="C61" s="49"/>
      <c r="D61" s="49"/>
      <c r="E61" s="44"/>
      <c r="F61" s="31"/>
      <c r="G61" s="23"/>
      <c r="H61" s="31" t="e">
        <f t="shared" si="4"/>
        <v>#DIV/0!</v>
      </c>
      <c r="I61" s="23">
        <f t="shared" si="6"/>
        <v>0</v>
      </c>
    </row>
    <row r="62" spans="1:9" ht="9" customHeight="1" hidden="1">
      <c r="A62" s="20" t="s">
        <v>65</v>
      </c>
      <c r="B62" s="33" t="s">
        <v>66</v>
      </c>
      <c r="C62" s="49"/>
      <c r="D62" s="49"/>
      <c r="E62" s="44"/>
      <c r="F62" s="31"/>
      <c r="G62" s="23"/>
      <c r="H62" s="31" t="e">
        <f t="shared" si="4"/>
        <v>#DIV/0!</v>
      </c>
      <c r="I62" s="23">
        <f t="shared" si="6"/>
        <v>0</v>
      </c>
    </row>
    <row r="63" spans="1:9" ht="9" customHeight="1" hidden="1">
      <c r="A63" s="20" t="s">
        <v>67</v>
      </c>
      <c r="B63" s="33" t="s">
        <v>68</v>
      </c>
      <c r="C63" s="49"/>
      <c r="D63" s="49"/>
      <c r="E63" s="44"/>
      <c r="F63" s="31"/>
      <c r="G63" s="23"/>
      <c r="H63" s="31" t="e">
        <f t="shared" si="4"/>
        <v>#DIV/0!</v>
      </c>
      <c r="I63" s="23">
        <f t="shared" si="6"/>
        <v>0</v>
      </c>
    </row>
    <row r="64" spans="1:9" ht="9" customHeight="1" hidden="1">
      <c r="A64" s="29"/>
      <c r="B64" s="34" t="s">
        <v>69</v>
      </c>
      <c r="C64" s="50"/>
      <c r="D64" s="50"/>
      <c r="E64" s="44"/>
      <c r="F64" s="31"/>
      <c r="G64" s="23"/>
      <c r="H64" s="31" t="e">
        <f t="shared" si="4"/>
        <v>#DIV/0!</v>
      </c>
      <c r="I64" s="23">
        <f t="shared" si="6"/>
        <v>0</v>
      </c>
    </row>
    <row r="65" spans="1:9" ht="9" customHeight="1" hidden="1">
      <c r="A65" s="35" t="s">
        <v>70</v>
      </c>
      <c r="B65" s="36"/>
      <c r="C65" s="51"/>
      <c r="D65" s="51"/>
      <c r="E65" s="44"/>
      <c r="F65" s="31"/>
      <c r="G65" s="23"/>
      <c r="H65" s="31" t="e">
        <f t="shared" si="4"/>
        <v>#DIV/0!</v>
      </c>
      <c r="I65" s="23">
        <f t="shared" si="6"/>
        <v>0</v>
      </c>
    </row>
    <row r="66" spans="1:9" ht="9" customHeight="1" hidden="1">
      <c r="A66" s="35" t="s">
        <v>71</v>
      </c>
      <c r="B66" s="35"/>
      <c r="C66" s="52"/>
      <c r="D66" s="52"/>
      <c r="E66" s="44"/>
      <c r="F66" s="31"/>
      <c r="G66" s="23"/>
      <c r="H66" s="31" t="e">
        <f t="shared" si="4"/>
        <v>#DIV/0!</v>
      </c>
      <c r="I66" s="23">
        <f t="shared" si="6"/>
        <v>0</v>
      </c>
    </row>
    <row r="67" spans="1:9" ht="9" customHeight="1">
      <c r="A67" s="57" t="s">
        <v>85</v>
      </c>
      <c r="B67" s="59"/>
      <c r="C67" s="53">
        <f>C32+C59</f>
        <v>1411.49</v>
      </c>
      <c r="D67" s="53">
        <f>D32+D59</f>
        <v>1411.5299999999997</v>
      </c>
      <c r="E67" s="47">
        <f>E32+E59</f>
        <v>758.53283122</v>
      </c>
      <c r="F67" s="31">
        <f>ROUND(100*E67/C67,2)</f>
        <v>53.74</v>
      </c>
      <c r="G67" s="31">
        <f>G32+G59</f>
        <v>760.5775588700001</v>
      </c>
      <c r="H67" s="31">
        <f t="shared" si="4"/>
        <v>53.88</v>
      </c>
      <c r="I67" s="31">
        <f>E67-G67</f>
        <v>-2.044727650000027</v>
      </c>
    </row>
    <row r="68" spans="1:9" ht="9.75" customHeight="1">
      <c r="A68" s="71" t="s">
        <v>73</v>
      </c>
      <c r="B68" s="72"/>
      <c r="C68" s="47">
        <v>375.86</v>
      </c>
      <c r="D68" s="47">
        <v>375.86</v>
      </c>
      <c r="E68" s="47">
        <v>129.771717</v>
      </c>
      <c r="F68" s="31">
        <f>ROUND(100*E68/C68,2)</f>
        <v>34.53</v>
      </c>
      <c r="G68" s="31">
        <v>130.915275</v>
      </c>
      <c r="H68" s="31">
        <f t="shared" si="4"/>
        <v>34.83</v>
      </c>
      <c r="I68" s="31">
        <f>E68-G68</f>
        <v>-1.143558000000013</v>
      </c>
    </row>
    <row r="69" spans="1:9" ht="9.75" customHeight="1">
      <c r="A69" s="57" t="s">
        <v>74</v>
      </c>
      <c r="B69" s="58"/>
      <c r="C69" s="47">
        <v>406.7</v>
      </c>
      <c r="D69" s="47">
        <v>406.69</v>
      </c>
      <c r="E69" s="47">
        <v>135.733396</v>
      </c>
      <c r="F69" s="31">
        <f>ROUND(100*E69/C69,2)</f>
        <v>33.37</v>
      </c>
      <c r="G69" s="31">
        <v>136.004953</v>
      </c>
      <c r="H69" s="31">
        <f t="shared" si="4"/>
        <v>33.44</v>
      </c>
      <c r="I69" s="31">
        <f>E69-G69</f>
        <v>-0.2715570000000014</v>
      </c>
    </row>
    <row r="70" spans="1:9" ht="9.75" customHeight="1">
      <c r="A70" s="57" t="s">
        <v>75</v>
      </c>
      <c r="B70" s="58"/>
      <c r="C70" s="47">
        <f>SUM(C67:C69)</f>
        <v>2194.0499999999997</v>
      </c>
      <c r="D70" s="47">
        <v>2194.08</v>
      </c>
      <c r="E70" s="47">
        <f>SUM(E67:E69)</f>
        <v>1024.03794422</v>
      </c>
      <c r="F70" s="31">
        <f>ROUND(100*E70/C70,2)</f>
        <v>46.67</v>
      </c>
      <c r="G70" s="31">
        <v>1027.4977868700003</v>
      </c>
      <c r="H70" s="31">
        <f t="shared" si="4"/>
        <v>46.83</v>
      </c>
      <c r="I70" s="31">
        <f>E70-G70</f>
        <v>-3.459842650000155</v>
      </c>
    </row>
    <row r="71" spans="1:9" ht="3.75" customHeight="1">
      <c r="A71" s="37"/>
      <c r="B71" s="37"/>
      <c r="C71" s="54"/>
      <c r="I71" s="38"/>
    </row>
    <row r="72" spans="1:2" ht="9.75" customHeight="1">
      <c r="A72" s="7" t="s">
        <v>89</v>
      </c>
      <c r="B72" s="6"/>
    </row>
    <row r="73" spans="1:2" ht="9.75" customHeight="1">
      <c r="A73" s="7" t="s">
        <v>87</v>
      </c>
      <c r="B73" s="6"/>
    </row>
    <row r="74" spans="1:2" ht="9.75" customHeight="1">
      <c r="A74" s="39" t="s">
        <v>94</v>
      </c>
      <c r="B74" s="6"/>
    </row>
    <row r="75" spans="1:9" ht="9.75" customHeight="1">
      <c r="A75" s="2" t="s">
        <v>90</v>
      </c>
      <c r="F75" s="2"/>
      <c r="G75" s="2"/>
      <c r="H75" s="2"/>
      <c r="I75" s="2"/>
    </row>
    <row r="76" spans="1:9" ht="9">
      <c r="A76" s="1" t="s">
        <v>86</v>
      </c>
      <c r="F76" s="2"/>
      <c r="G76" s="2"/>
      <c r="H76" s="2"/>
      <c r="I76" s="2"/>
    </row>
    <row r="77" spans="1:9" ht="9">
      <c r="A77" s="1"/>
      <c r="F77" s="2"/>
      <c r="G77" s="2"/>
      <c r="H77" s="2"/>
      <c r="I77" s="2"/>
    </row>
    <row r="78" spans="1:9" ht="9">
      <c r="A78" s="1"/>
      <c r="F78" s="2"/>
      <c r="G78" s="2"/>
      <c r="H78" s="2"/>
      <c r="I78" s="2"/>
    </row>
    <row r="79" spans="1:9" ht="9">
      <c r="A79" s="1"/>
      <c r="F79" s="2"/>
      <c r="G79" s="2"/>
      <c r="H79" s="2"/>
      <c r="I79" s="2"/>
    </row>
    <row r="80" spans="1:9" ht="9">
      <c r="A80" s="1"/>
      <c r="F80" s="2"/>
      <c r="G80" s="2"/>
      <c r="H80" s="2"/>
      <c r="I80" s="2"/>
    </row>
    <row r="81" spans="6:9" ht="9">
      <c r="F81" s="2"/>
      <c r="G81" s="2"/>
      <c r="H81" s="2"/>
      <c r="I81" s="2"/>
    </row>
    <row r="82" spans="6:9" ht="9">
      <c r="F82" s="2"/>
      <c r="G82" s="2"/>
      <c r="H82" s="2"/>
      <c r="I82" s="2"/>
    </row>
    <row r="85" ht="9">
      <c r="D85" s="55"/>
    </row>
    <row r="88" spans="2:9" s="4" customFormat="1" ht="9">
      <c r="B88" s="5"/>
      <c r="C88" s="5"/>
      <c r="F88" s="8"/>
      <c r="G88" s="8"/>
      <c r="H88" s="8"/>
      <c r="I88" s="8"/>
    </row>
    <row r="89" spans="1:9" ht="9">
      <c r="A89" s="9"/>
      <c r="B89" s="10"/>
      <c r="C89" s="10"/>
      <c r="D89" s="9"/>
      <c r="E89" s="56"/>
      <c r="F89" s="11"/>
      <c r="G89" s="12"/>
      <c r="H89" s="11"/>
      <c r="I89" s="11"/>
    </row>
    <row r="90" spans="1:9" ht="9">
      <c r="A90" s="9"/>
      <c r="B90" s="10"/>
      <c r="C90" s="10"/>
      <c r="D90" s="9"/>
      <c r="E90" s="56"/>
      <c r="F90" s="11"/>
      <c r="G90" s="12"/>
      <c r="H90" s="11"/>
      <c r="I90" s="11"/>
    </row>
    <row r="91" spans="1:9" ht="9">
      <c r="A91" s="9"/>
      <c r="B91" s="10"/>
      <c r="C91" s="10"/>
      <c r="D91" s="9"/>
      <c r="E91" s="56"/>
      <c r="F91" s="11"/>
      <c r="G91" s="12"/>
      <c r="H91" s="11"/>
      <c r="I91" s="11"/>
    </row>
    <row r="92" spans="1:9" ht="9">
      <c r="A92" s="9"/>
      <c r="B92" s="10"/>
      <c r="C92" s="10"/>
      <c r="D92" s="9"/>
      <c r="E92" s="56"/>
      <c r="F92" s="11"/>
      <c r="G92" s="12"/>
      <c r="H92" s="11"/>
      <c r="I92" s="11"/>
    </row>
    <row r="93" spans="1:9" ht="9">
      <c r="A93" s="9"/>
      <c r="B93" s="10"/>
      <c r="C93" s="10"/>
      <c r="D93" s="9"/>
      <c r="E93" s="56"/>
      <c r="F93" s="11"/>
      <c r="G93" s="12"/>
      <c r="H93" s="11"/>
      <c r="I93" s="11"/>
    </row>
    <row r="94" spans="1:9" ht="9">
      <c r="A94" s="9"/>
      <c r="B94" s="10"/>
      <c r="C94" s="10"/>
      <c r="D94" s="9"/>
      <c r="E94" s="9"/>
      <c r="F94" s="11"/>
      <c r="G94" s="11"/>
      <c r="H94" s="11"/>
      <c r="I94" s="11"/>
    </row>
    <row r="95" spans="1:9" ht="9">
      <c r="A95" s="9"/>
      <c r="B95" s="10"/>
      <c r="C95" s="10"/>
      <c r="D95" s="9"/>
      <c r="E95" s="9"/>
      <c r="F95" s="11"/>
      <c r="G95" s="11"/>
      <c r="H95" s="11"/>
      <c r="I95" s="11"/>
    </row>
    <row r="96" spans="1:9" ht="9">
      <c r="A96" s="9"/>
      <c r="B96" s="10"/>
      <c r="C96" s="10"/>
      <c r="D96" s="9"/>
      <c r="E96" s="9"/>
      <c r="F96" s="11"/>
      <c r="G96" s="11"/>
      <c r="H96" s="11"/>
      <c r="I96" s="11"/>
    </row>
    <row r="97" spans="1:9" ht="9">
      <c r="A97" s="9"/>
      <c r="B97" s="10"/>
      <c r="C97" s="10"/>
      <c r="D97" s="9"/>
      <c r="E97" s="9"/>
      <c r="F97" s="11"/>
      <c r="G97" s="11"/>
      <c r="H97" s="11"/>
      <c r="I97" s="11"/>
    </row>
    <row r="98" spans="1:9" ht="9">
      <c r="A98" s="9"/>
      <c r="B98" s="10"/>
      <c r="C98" s="10"/>
      <c r="D98" s="9"/>
      <c r="E98" s="9"/>
      <c r="F98" s="11"/>
      <c r="G98" s="11"/>
      <c r="H98" s="11"/>
      <c r="I98" s="11"/>
    </row>
    <row r="99" spans="1:9" ht="9">
      <c r="A99" s="9"/>
      <c r="B99" s="10"/>
      <c r="C99" s="10"/>
      <c r="D99" s="9"/>
      <c r="E99" s="56"/>
      <c r="F99" s="11"/>
      <c r="G99" s="12"/>
      <c r="H99" s="11"/>
      <c r="I99" s="11"/>
    </row>
    <row r="100" spans="1:9" ht="9">
      <c r="A100" s="9"/>
      <c r="B100" s="10"/>
      <c r="C100" s="10"/>
      <c r="D100" s="9"/>
      <c r="E100" s="56"/>
      <c r="F100" s="11"/>
      <c r="G100" s="12"/>
      <c r="H100" s="11"/>
      <c r="I100" s="11"/>
    </row>
    <row r="101" spans="1:9" ht="9">
      <c r="A101" s="9"/>
      <c r="B101" s="10"/>
      <c r="C101" s="10"/>
      <c r="D101" s="9"/>
      <c r="E101" s="56"/>
      <c r="F101" s="11"/>
      <c r="G101" s="12"/>
      <c r="H101" s="11"/>
      <c r="I101" s="11"/>
    </row>
    <row r="102" spans="1:9" ht="9">
      <c r="A102" s="9"/>
      <c r="B102" s="10"/>
      <c r="C102" s="10"/>
      <c r="D102" s="9"/>
      <c r="E102" s="56"/>
      <c r="F102" s="11"/>
      <c r="G102" s="12"/>
      <c r="H102" s="11"/>
      <c r="I102" s="11"/>
    </row>
    <row r="103" spans="1:9" ht="9">
      <c r="A103" s="9"/>
      <c r="B103" s="10"/>
      <c r="C103" s="10"/>
      <c r="D103" s="9"/>
      <c r="E103" s="56"/>
      <c r="F103" s="11"/>
      <c r="G103" s="12"/>
      <c r="H103" s="11"/>
      <c r="I103" s="11"/>
    </row>
    <row r="104" spans="1:9" ht="9">
      <c r="A104" s="9"/>
      <c r="B104" s="10"/>
      <c r="C104" s="10"/>
      <c r="D104" s="9"/>
      <c r="E104" s="56"/>
      <c r="F104" s="11"/>
      <c r="G104" s="12"/>
      <c r="H104" s="11"/>
      <c r="I104" s="11"/>
    </row>
    <row r="105" spans="1:9" ht="9">
      <c r="A105" s="9"/>
      <c r="B105" s="10"/>
      <c r="C105" s="10"/>
      <c r="D105" s="9"/>
      <c r="E105" s="56"/>
      <c r="F105" s="11"/>
      <c r="G105" s="12"/>
      <c r="H105" s="11"/>
      <c r="I105" s="11"/>
    </row>
    <row r="106" spans="1:9" ht="9">
      <c r="A106" s="9"/>
      <c r="B106" s="10"/>
      <c r="C106" s="10"/>
      <c r="D106" s="9"/>
      <c r="E106" s="56"/>
      <c r="F106" s="11"/>
      <c r="G106" s="12"/>
      <c r="H106" s="11"/>
      <c r="I106" s="11"/>
    </row>
    <row r="107" spans="1:9" ht="9">
      <c r="A107" s="9"/>
      <c r="B107" s="10"/>
      <c r="C107" s="10"/>
      <c r="D107" s="9"/>
      <c r="E107" s="56"/>
      <c r="F107" s="11"/>
      <c r="G107" s="12"/>
      <c r="H107" s="11"/>
      <c r="I107" s="11"/>
    </row>
    <row r="108" spans="1:9" ht="9">
      <c r="A108" s="9"/>
      <c r="B108" s="10"/>
      <c r="C108" s="10"/>
      <c r="D108" s="9"/>
      <c r="E108" s="56"/>
      <c r="F108" s="11"/>
      <c r="G108" s="12"/>
      <c r="H108" s="11"/>
      <c r="I108" s="11"/>
    </row>
    <row r="109" spans="1:9" ht="9">
      <c r="A109" s="9"/>
      <c r="B109" s="10"/>
      <c r="C109" s="10"/>
      <c r="D109" s="9"/>
      <c r="E109" s="56"/>
      <c r="F109" s="11"/>
      <c r="G109" s="12"/>
      <c r="H109" s="11"/>
      <c r="I109" s="11"/>
    </row>
    <row r="110" spans="1:9" ht="9">
      <c r="A110" s="9"/>
      <c r="B110" s="10"/>
      <c r="C110" s="10"/>
      <c r="D110" s="9"/>
      <c r="E110" s="56"/>
      <c r="F110" s="11"/>
      <c r="G110" s="12"/>
      <c r="H110" s="11"/>
      <c r="I110" s="11"/>
    </row>
    <row r="111" spans="1:9" ht="9">
      <c r="A111" s="9"/>
      <c r="B111" s="10"/>
      <c r="C111" s="10"/>
      <c r="D111" s="9"/>
      <c r="E111" s="56"/>
      <c r="F111" s="11"/>
      <c r="G111" s="12"/>
      <c r="H111" s="11"/>
      <c r="I111" s="11"/>
    </row>
    <row r="112" spans="1:9" ht="9">
      <c r="A112" s="9"/>
      <c r="B112" s="10"/>
      <c r="C112" s="10"/>
      <c r="D112" s="9"/>
      <c r="E112" s="56"/>
      <c r="F112" s="11"/>
      <c r="G112" s="12"/>
      <c r="H112" s="11"/>
      <c r="I112" s="11"/>
    </row>
    <row r="113" spans="1:9" ht="9">
      <c r="A113" s="9"/>
      <c r="B113" s="10"/>
      <c r="C113" s="10"/>
      <c r="D113" s="9"/>
      <c r="E113" s="56"/>
      <c r="F113" s="11"/>
      <c r="G113" s="12"/>
      <c r="H113" s="11"/>
      <c r="I113" s="11"/>
    </row>
    <row r="114" spans="1:9" ht="9">
      <c r="A114" s="9"/>
      <c r="B114" s="10"/>
      <c r="C114" s="10"/>
      <c r="D114" s="9"/>
      <c r="E114" s="56"/>
      <c r="F114" s="11"/>
      <c r="G114" s="12"/>
      <c r="H114" s="11"/>
      <c r="I114" s="11"/>
    </row>
    <row r="115" spans="1:9" ht="9">
      <c r="A115" s="9"/>
      <c r="B115" s="10"/>
      <c r="C115" s="10"/>
      <c r="D115" s="9"/>
      <c r="E115" s="56"/>
      <c r="F115" s="11"/>
      <c r="G115" s="12"/>
      <c r="H115" s="11"/>
      <c r="I115" s="11"/>
    </row>
    <row r="116" spans="1:9" ht="9">
      <c r="A116" s="9"/>
      <c r="B116" s="10"/>
      <c r="C116" s="10"/>
      <c r="D116" s="9"/>
      <c r="E116" s="56"/>
      <c r="F116" s="11"/>
      <c r="G116" s="12"/>
      <c r="H116" s="11"/>
      <c r="I116" s="11"/>
    </row>
    <row r="117" spans="1:9" ht="9">
      <c r="A117" s="9"/>
      <c r="B117" s="10"/>
      <c r="C117" s="10"/>
      <c r="D117" s="9"/>
      <c r="E117" s="56"/>
      <c r="F117" s="11"/>
      <c r="G117" s="12"/>
      <c r="H117" s="11"/>
      <c r="I117" s="11"/>
    </row>
    <row r="118" spans="1:9" ht="9">
      <c r="A118" s="9"/>
      <c r="B118" s="10"/>
      <c r="C118" s="10"/>
      <c r="D118" s="9"/>
      <c r="E118" s="56"/>
      <c r="F118" s="11"/>
      <c r="G118" s="12"/>
      <c r="H118" s="11"/>
      <c r="I118" s="11"/>
    </row>
    <row r="119" spans="1:9" ht="9">
      <c r="A119" s="9"/>
      <c r="B119" s="10"/>
      <c r="C119" s="10"/>
      <c r="D119" s="9"/>
      <c r="E119" s="56"/>
      <c r="F119" s="11"/>
      <c r="G119" s="12"/>
      <c r="H119" s="11"/>
      <c r="I119" s="11"/>
    </row>
    <row r="120" spans="1:9" ht="9">
      <c r="A120" s="9"/>
      <c r="B120" s="10"/>
      <c r="C120" s="10"/>
      <c r="D120" s="9"/>
      <c r="E120" s="56"/>
      <c r="F120" s="11"/>
      <c r="G120" s="12"/>
      <c r="H120" s="11"/>
      <c r="I120" s="11"/>
    </row>
    <row r="121" spans="1:9" ht="9">
      <c r="A121" s="9"/>
      <c r="B121" s="10"/>
      <c r="C121" s="10"/>
      <c r="D121" s="9"/>
      <c r="E121" s="56"/>
      <c r="F121" s="11"/>
      <c r="G121" s="12"/>
      <c r="H121" s="11"/>
      <c r="I121" s="11"/>
    </row>
    <row r="122" spans="1:9" ht="9">
      <c r="A122" s="9"/>
      <c r="B122" s="10"/>
      <c r="C122" s="10"/>
      <c r="D122" s="9"/>
      <c r="E122" s="9"/>
      <c r="F122" s="11"/>
      <c r="G122" s="11"/>
      <c r="H122" s="11"/>
      <c r="I122" s="11"/>
    </row>
    <row r="123" spans="1:9" ht="9">
      <c r="A123" s="9"/>
      <c r="B123" s="10"/>
      <c r="C123" s="10"/>
      <c r="D123" s="9"/>
      <c r="E123" s="9"/>
      <c r="F123" s="11"/>
      <c r="G123" s="11"/>
      <c r="H123" s="11"/>
      <c r="I123" s="11"/>
    </row>
    <row r="124" spans="1:9" ht="9">
      <c r="A124" s="9"/>
      <c r="B124" s="10"/>
      <c r="C124" s="10"/>
      <c r="D124" s="9"/>
      <c r="E124" s="9"/>
      <c r="F124" s="11"/>
      <c r="G124" s="11"/>
      <c r="H124" s="11"/>
      <c r="I124" s="11"/>
    </row>
    <row r="125" spans="1:9" ht="9">
      <c r="A125" s="9"/>
      <c r="B125" s="10"/>
      <c r="C125" s="10"/>
      <c r="D125" s="9"/>
      <c r="E125" s="56"/>
      <c r="F125" s="11"/>
      <c r="G125" s="12"/>
      <c r="H125" s="11"/>
      <c r="I125" s="11"/>
    </row>
    <row r="126" spans="1:9" ht="9">
      <c r="A126" s="9"/>
      <c r="B126" s="10"/>
      <c r="C126" s="10"/>
      <c r="D126" s="9"/>
      <c r="E126" s="56"/>
      <c r="F126" s="11"/>
      <c r="G126" s="12"/>
      <c r="H126" s="11"/>
      <c r="I126" s="11"/>
    </row>
    <row r="127" spans="1:9" ht="9">
      <c r="A127" s="9"/>
      <c r="B127" s="10"/>
      <c r="C127" s="10"/>
      <c r="D127" s="9"/>
      <c r="E127" s="56"/>
      <c r="F127" s="11"/>
      <c r="G127" s="12"/>
      <c r="H127" s="11"/>
      <c r="I127" s="11"/>
    </row>
    <row r="128" spans="1:9" ht="9">
      <c r="A128" s="9"/>
      <c r="B128" s="10"/>
      <c r="C128" s="10"/>
      <c r="D128" s="9"/>
      <c r="E128" s="56"/>
      <c r="F128" s="11"/>
      <c r="G128" s="12"/>
      <c r="H128" s="11"/>
      <c r="I128" s="11"/>
    </row>
    <row r="129" spans="1:9" ht="9">
      <c r="A129" s="9"/>
      <c r="B129" s="10"/>
      <c r="C129" s="10"/>
      <c r="D129" s="9"/>
      <c r="E129" s="56"/>
      <c r="F129" s="11"/>
      <c r="G129" s="12"/>
      <c r="H129" s="11"/>
      <c r="I129" s="11"/>
    </row>
    <row r="130" spans="1:9" ht="9">
      <c r="A130" s="9"/>
      <c r="B130" s="10"/>
      <c r="C130" s="10"/>
      <c r="D130" s="9"/>
      <c r="E130" s="56"/>
      <c r="F130" s="11"/>
      <c r="G130" s="12"/>
      <c r="H130" s="11"/>
      <c r="I130" s="11"/>
    </row>
    <row r="131" spans="1:9" ht="9">
      <c r="A131" s="9"/>
      <c r="B131" s="10"/>
      <c r="C131" s="10"/>
      <c r="D131" s="9"/>
      <c r="E131" s="56"/>
      <c r="F131" s="11"/>
      <c r="G131" s="12"/>
      <c r="H131" s="11"/>
      <c r="I131" s="11"/>
    </row>
    <row r="132" spans="1:9" ht="9">
      <c r="A132" s="9"/>
      <c r="B132" s="10"/>
      <c r="C132" s="10"/>
      <c r="D132" s="9"/>
      <c r="E132" s="56"/>
      <c r="F132" s="11"/>
      <c r="G132" s="12"/>
      <c r="H132" s="11"/>
      <c r="I132" s="11"/>
    </row>
    <row r="133" spans="1:9" ht="9">
      <c r="A133" s="9"/>
      <c r="B133" s="10"/>
      <c r="C133" s="10"/>
      <c r="D133" s="9"/>
      <c r="E133" s="56"/>
      <c r="F133" s="11"/>
      <c r="G133" s="12"/>
      <c r="H133" s="11"/>
      <c r="I133" s="11"/>
    </row>
    <row r="134" spans="1:9" ht="9">
      <c r="A134" s="9"/>
      <c r="B134" s="10"/>
      <c r="C134" s="10"/>
      <c r="D134" s="9"/>
      <c r="E134" s="56"/>
      <c r="F134" s="11"/>
      <c r="G134" s="12"/>
      <c r="H134" s="11"/>
      <c r="I134" s="11"/>
    </row>
    <row r="135" spans="1:9" ht="9">
      <c r="A135" s="9"/>
      <c r="B135" s="10"/>
      <c r="C135" s="10"/>
      <c r="D135" s="9"/>
      <c r="E135" s="56"/>
      <c r="F135" s="11"/>
      <c r="G135" s="12"/>
      <c r="H135" s="11"/>
      <c r="I135" s="11"/>
    </row>
    <row r="136" spans="1:9" ht="9">
      <c r="A136" s="9"/>
      <c r="B136" s="10"/>
      <c r="C136" s="10"/>
      <c r="D136" s="9"/>
      <c r="E136" s="56"/>
      <c r="F136" s="11"/>
      <c r="G136" s="12"/>
      <c r="H136" s="11"/>
      <c r="I136" s="11"/>
    </row>
    <row r="137" spans="1:9" ht="9">
      <c r="A137" s="9"/>
      <c r="B137" s="10"/>
      <c r="C137" s="10"/>
      <c r="D137" s="9"/>
      <c r="E137" s="56"/>
      <c r="F137" s="11"/>
      <c r="G137" s="12"/>
      <c r="H137" s="11"/>
      <c r="I137" s="11"/>
    </row>
    <row r="138" spans="1:9" ht="9">
      <c r="A138" s="9"/>
      <c r="B138" s="10"/>
      <c r="C138" s="10"/>
      <c r="D138" s="9"/>
      <c r="E138" s="56"/>
      <c r="F138" s="11"/>
      <c r="G138" s="12"/>
      <c r="H138" s="11"/>
      <c r="I138" s="11"/>
    </row>
    <row r="139" spans="1:9" ht="9">
      <c r="A139" s="9"/>
      <c r="B139" s="10"/>
      <c r="C139" s="10"/>
      <c r="D139" s="9"/>
      <c r="E139" s="56"/>
      <c r="F139" s="12"/>
      <c r="G139" s="12"/>
      <c r="H139" s="12"/>
      <c r="I139" s="11"/>
    </row>
    <row r="140" spans="1:9" ht="9">
      <c r="A140" s="9"/>
      <c r="B140" s="10"/>
      <c r="C140" s="10"/>
      <c r="D140" s="9"/>
      <c r="E140" s="9"/>
      <c r="F140" s="11"/>
      <c r="G140" s="11"/>
      <c r="H140" s="11"/>
      <c r="I140" s="11"/>
    </row>
    <row r="141" spans="1:9" ht="9">
      <c r="A141" s="9"/>
      <c r="B141" s="10"/>
      <c r="C141" s="10"/>
      <c r="D141" s="9"/>
      <c r="E141" s="9"/>
      <c r="F141" s="11"/>
      <c r="G141" s="11"/>
      <c r="H141" s="11"/>
      <c r="I141" s="11"/>
    </row>
    <row r="142" spans="1:9" ht="9">
      <c r="A142" s="9"/>
      <c r="B142" s="10"/>
      <c r="C142" s="10"/>
      <c r="D142" s="9"/>
      <c r="E142" s="9"/>
      <c r="F142" s="11"/>
      <c r="G142" s="11"/>
      <c r="H142" s="11"/>
      <c r="I142" s="11"/>
    </row>
    <row r="143" spans="1:9" ht="9">
      <c r="A143" s="9"/>
      <c r="B143" s="10"/>
      <c r="C143" s="10"/>
      <c r="D143" s="9"/>
      <c r="E143" s="56"/>
      <c r="F143" s="11"/>
      <c r="G143" s="12"/>
      <c r="H143" s="11"/>
      <c r="I143" s="11"/>
    </row>
    <row r="144" spans="1:9" ht="9">
      <c r="A144" s="9"/>
      <c r="B144" s="10"/>
      <c r="C144" s="10"/>
      <c r="D144" s="9"/>
      <c r="E144" s="56"/>
      <c r="F144" s="11"/>
      <c r="G144" s="12"/>
      <c r="H144" s="11"/>
      <c r="I144" s="11"/>
    </row>
    <row r="145" spans="1:9" ht="9">
      <c r="A145" s="9"/>
      <c r="B145" s="10"/>
      <c r="C145" s="10"/>
      <c r="D145" s="9"/>
      <c r="E145" s="56"/>
      <c r="F145" s="11"/>
      <c r="G145" s="12"/>
      <c r="H145" s="11"/>
      <c r="I145" s="11"/>
    </row>
    <row r="146" spans="1:9" ht="9">
      <c r="A146" s="9"/>
      <c r="B146" s="10"/>
      <c r="C146" s="10"/>
      <c r="D146" s="9"/>
      <c r="E146" s="56"/>
      <c r="F146" s="11"/>
      <c r="G146" s="12"/>
      <c r="H146" s="11"/>
      <c r="I146" s="11"/>
    </row>
    <row r="147" spans="1:9" ht="9">
      <c r="A147" s="9"/>
      <c r="B147" s="10"/>
      <c r="C147" s="10"/>
      <c r="D147" s="9"/>
      <c r="E147" s="56"/>
      <c r="F147" s="11"/>
      <c r="G147" s="12"/>
      <c r="H147" s="11"/>
      <c r="I147" s="11"/>
    </row>
    <row r="148" spans="1:9" ht="9">
      <c r="A148" s="9"/>
      <c r="B148" s="10"/>
      <c r="C148" s="10"/>
      <c r="D148" s="9"/>
      <c r="E148" s="56"/>
      <c r="F148" s="11"/>
      <c r="G148" s="12"/>
      <c r="H148" s="11"/>
      <c r="I148" s="11"/>
    </row>
    <row r="149" spans="1:9" ht="9">
      <c r="A149" s="9"/>
      <c r="B149" s="10"/>
      <c r="C149" s="10"/>
      <c r="D149" s="9"/>
      <c r="E149" s="56"/>
      <c r="F149" s="11"/>
      <c r="G149" s="12"/>
      <c r="H149" s="11"/>
      <c r="I149" s="11"/>
    </row>
    <row r="150" spans="1:9" ht="9">
      <c r="A150" s="9"/>
      <c r="B150" s="10"/>
      <c r="C150" s="10"/>
      <c r="D150" s="9"/>
      <c r="E150" s="56"/>
      <c r="F150" s="11"/>
      <c r="G150" s="12"/>
      <c r="H150" s="11"/>
      <c r="I150" s="11"/>
    </row>
    <row r="151" spans="1:9" ht="9">
      <c r="A151" s="9"/>
      <c r="B151" s="10"/>
      <c r="C151" s="10"/>
      <c r="D151" s="9"/>
      <c r="E151" s="56"/>
      <c r="F151" s="11"/>
      <c r="G151" s="12"/>
      <c r="H151" s="11"/>
      <c r="I151" s="11"/>
    </row>
    <row r="152" spans="1:9" ht="9">
      <c r="A152" s="9"/>
      <c r="B152" s="10"/>
      <c r="C152" s="10"/>
      <c r="D152" s="9"/>
      <c r="E152" s="56"/>
      <c r="F152" s="11"/>
      <c r="G152" s="12"/>
      <c r="H152" s="11"/>
      <c r="I152" s="11"/>
    </row>
    <row r="153" spans="1:9" ht="9">
      <c r="A153" s="9"/>
      <c r="B153" s="10"/>
      <c r="C153" s="10"/>
      <c r="D153" s="9"/>
      <c r="E153" s="56"/>
      <c r="F153" s="11"/>
      <c r="G153" s="12"/>
      <c r="H153" s="11"/>
      <c r="I153" s="11"/>
    </row>
    <row r="154" spans="1:9" ht="9">
      <c r="A154" s="9"/>
      <c r="B154" s="10"/>
      <c r="C154" s="10"/>
      <c r="D154" s="9"/>
      <c r="E154" s="56"/>
      <c r="F154" s="11"/>
      <c r="G154" s="12"/>
      <c r="H154" s="11"/>
      <c r="I154" s="11"/>
    </row>
    <row r="155" spans="1:9" ht="9">
      <c r="A155" s="9"/>
      <c r="B155" s="10"/>
      <c r="C155" s="10"/>
      <c r="D155" s="9"/>
      <c r="E155" s="56"/>
      <c r="F155" s="11"/>
      <c r="G155" s="12"/>
      <c r="H155" s="11"/>
      <c r="I155" s="11"/>
    </row>
    <row r="156" spans="1:9" ht="9">
      <c r="A156" s="9"/>
      <c r="B156" s="10"/>
      <c r="C156" s="10"/>
      <c r="D156" s="9"/>
      <c r="E156" s="56"/>
      <c r="F156" s="11"/>
      <c r="G156" s="12"/>
      <c r="H156" s="11"/>
      <c r="I156" s="11"/>
    </row>
    <row r="157" spans="1:9" ht="9">
      <c r="A157" s="9"/>
      <c r="B157" s="10"/>
      <c r="C157" s="10"/>
      <c r="D157" s="9"/>
      <c r="E157" s="56"/>
      <c r="F157" s="11"/>
      <c r="G157" s="12"/>
      <c r="H157" s="11"/>
      <c r="I157" s="11"/>
    </row>
    <row r="158" spans="1:9" ht="9">
      <c r="A158" s="9"/>
      <c r="B158" s="10"/>
      <c r="C158" s="10"/>
      <c r="D158" s="9"/>
      <c r="E158" s="56"/>
      <c r="F158" s="11"/>
      <c r="G158" s="12"/>
      <c r="H158" s="11"/>
      <c r="I158" s="11"/>
    </row>
    <row r="159" spans="1:9" ht="9">
      <c r="A159" s="9"/>
      <c r="B159" s="10"/>
      <c r="C159" s="10"/>
      <c r="D159" s="9"/>
      <c r="E159" s="56"/>
      <c r="F159" s="11"/>
      <c r="G159" s="12"/>
      <c r="H159" s="11"/>
      <c r="I159" s="11"/>
    </row>
    <row r="160" spans="1:9" ht="9">
      <c r="A160" s="9"/>
      <c r="B160" s="10"/>
      <c r="C160" s="10"/>
      <c r="D160" s="9"/>
      <c r="E160" s="56"/>
      <c r="F160" s="11"/>
      <c r="G160" s="12"/>
      <c r="H160" s="11"/>
      <c r="I160" s="11"/>
    </row>
    <row r="161" spans="1:9" ht="9">
      <c r="A161" s="9"/>
      <c r="B161" s="10"/>
      <c r="C161" s="10"/>
      <c r="D161" s="9"/>
      <c r="E161" s="56"/>
      <c r="F161" s="11"/>
      <c r="G161" s="12"/>
      <c r="H161" s="11"/>
      <c r="I161" s="11"/>
    </row>
    <row r="162" spans="1:9" ht="9">
      <c r="A162" s="9"/>
      <c r="B162" s="10"/>
      <c r="C162" s="10"/>
      <c r="D162" s="9"/>
      <c r="E162" s="56"/>
      <c r="F162" s="11"/>
      <c r="G162" s="12"/>
      <c r="H162" s="11"/>
      <c r="I162" s="11"/>
    </row>
    <row r="163" spans="1:9" ht="9">
      <c r="A163" s="9"/>
      <c r="B163" s="10"/>
      <c r="C163" s="10"/>
      <c r="D163" s="9"/>
      <c r="E163" s="56"/>
      <c r="F163" s="11"/>
      <c r="G163" s="12"/>
      <c r="H163" s="11"/>
      <c r="I163" s="11"/>
    </row>
    <row r="164" spans="1:9" ht="9">
      <c r="A164" s="9"/>
      <c r="B164" s="10"/>
      <c r="C164" s="10"/>
      <c r="D164" s="9"/>
      <c r="E164" s="56"/>
      <c r="F164" s="11"/>
      <c r="G164" s="12"/>
      <c r="H164" s="11"/>
      <c r="I164" s="11"/>
    </row>
    <row r="165" spans="1:9" ht="9">
      <c r="A165" s="9"/>
      <c r="B165" s="10"/>
      <c r="C165" s="10"/>
      <c r="D165" s="9"/>
      <c r="E165" s="56"/>
      <c r="F165" s="11"/>
      <c r="G165" s="12"/>
      <c r="H165" s="11"/>
      <c r="I165" s="11"/>
    </row>
    <row r="166" spans="1:9" ht="9">
      <c r="A166" s="9"/>
      <c r="B166" s="10"/>
      <c r="C166" s="10"/>
      <c r="D166" s="9"/>
      <c r="E166" s="56"/>
      <c r="F166" s="11"/>
      <c r="G166" s="12"/>
      <c r="H166" s="11"/>
      <c r="I166" s="11"/>
    </row>
    <row r="167" spans="1:9" ht="9">
      <c r="A167" s="9"/>
      <c r="B167" s="10"/>
      <c r="C167" s="10"/>
      <c r="D167" s="9"/>
      <c r="E167" s="56"/>
      <c r="F167" s="11"/>
      <c r="G167" s="12"/>
      <c r="H167" s="11"/>
      <c r="I167" s="11"/>
    </row>
    <row r="168" spans="1:9" ht="9">
      <c r="A168" s="9"/>
      <c r="B168" s="10"/>
      <c r="C168" s="10"/>
      <c r="D168" s="9"/>
      <c r="E168" s="56"/>
      <c r="F168" s="11"/>
      <c r="G168" s="12"/>
      <c r="H168" s="11"/>
      <c r="I168" s="11"/>
    </row>
    <row r="169" spans="1:9" ht="9">
      <c r="A169" s="9"/>
      <c r="B169" s="10"/>
      <c r="C169" s="10"/>
      <c r="D169" s="9"/>
      <c r="E169" s="56"/>
      <c r="F169" s="11"/>
      <c r="G169" s="12"/>
      <c r="H169" s="11"/>
      <c r="I169" s="12"/>
    </row>
    <row r="170" spans="1:9" ht="9">
      <c r="A170" s="9"/>
      <c r="B170" s="10"/>
      <c r="C170" s="10"/>
      <c r="D170" s="9"/>
      <c r="E170" s="56"/>
      <c r="F170" s="11"/>
      <c r="G170" s="12"/>
      <c r="H170" s="11"/>
      <c r="I170" s="11"/>
    </row>
    <row r="171" spans="1:9" ht="9">
      <c r="A171" s="9"/>
      <c r="B171" s="10"/>
      <c r="C171" s="10"/>
      <c r="D171" s="9"/>
      <c r="E171" s="56"/>
      <c r="F171" s="11"/>
      <c r="G171" s="12"/>
      <c r="H171" s="11"/>
      <c r="I171" s="11"/>
    </row>
    <row r="172" spans="1:9" ht="9">
      <c r="A172" s="9"/>
      <c r="B172" s="10"/>
      <c r="C172" s="10"/>
      <c r="D172" s="9"/>
      <c r="E172" s="56"/>
      <c r="F172" s="11"/>
      <c r="G172" s="12"/>
      <c r="H172" s="11"/>
      <c r="I172" s="11"/>
    </row>
    <row r="173" spans="1:9" ht="9">
      <c r="A173" s="9"/>
      <c r="B173" s="10"/>
      <c r="C173" s="10"/>
      <c r="D173" s="9"/>
      <c r="E173" s="9"/>
      <c r="F173" s="11"/>
      <c r="G173" s="11"/>
      <c r="H173" s="11"/>
      <c r="I173" s="11"/>
    </row>
    <row r="174" spans="1:9" ht="9">
      <c r="A174" s="9"/>
      <c r="B174" s="10"/>
      <c r="C174" s="10"/>
      <c r="D174" s="9"/>
      <c r="E174" s="9"/>
      <c r="F174" s="11"/>
      <c r="G174" s="11"/>
      <c r="H174" s="11"/>
      <c r="I174" s="11"/>
    </row>
  </sheetData>
  <sheetProtection/>
  <mergeCells count="7">
    <mergeCell ref="A70:B70"/>
    <mergeCell ref="A67:B67"/>
    <mergeCell ref="C4:D4"/>
    <mergeCell ref="E4:H4"/>
    <mergeCell ref="A4:B6"/>
    <mergeCell ref="A68:B68"/>
    <mergeCell ref="A69:B69"/>
  </mergeCells>
  <printOptions/>
  <pageMargins left="1.1" right="0.3937007874015748" top="0.7086614173228347" bottom="0" header="0.984251968503937" footer="0.5118110236220472"/>
  <pageSetup horizontalDpi="300" verticalDpi="300" orientation="portrait" paperSize="9" scale="110" r:id="rId1"/>
  <ignoredErrors>
    <ignoredError sqref="F67 F59 F70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2018-09-05T06:02:33Z</cp:lastPrinted>
  <dcterms:created xsi:type="dcterms:W3CDTF">2000-04-18T04:36:14Z</dcterms:created>
  <dcterms:modified xsi:type="dcterms:W3CDTF">2021-10-25T06:24:55Z</dcterms:modified>
  <cp:category/>
  <cp:version/>
  <cp:contentType/>
  <cp:contentStatus/>
</cp:coreProperties>
</file>