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248" windowHeight="8280" activeTab="0"/>
  </bookViews>
  <sheets>
    <sheet name="表1-7-3" sheetId="1" r:id="rId1"/>
  </sheets>
  <definedNames>
    <definedName name="_xlnm.Print_Area" localSheetId="0">'表1-7-3'!$A$1:$U$46</definedName>
  </definedNames>
  <calcPr fullCalcOnLoad="1" refMode="R1C1"/>
</workbook>
</file>

<file path=xl/sharedStrings.xml><?xml version="1.0" encoding="utf-8"?>
<sst xmlns="http://schemas.openxmlformats.org/spreadsheetml/2006/main" count="93" uniqueCount="59">
  <si>
    <t>（単位：％、千㎡）</t>
  </si>
  <si>
    <t>区部合計</t>
  </si>
  <si>
    <t>着工面積</t>
  </si>
  <si>
    <t>都心３区</t>
  </si>
  <si>
    <t>都心５区</t>
  </si>
  <si>
    <t>周辺18区</t>
  </si>
  <si>
    <t xml:space="preserve"> </t>
  </si>
  <si>
    <t>増 加 率</t>
  </si>
  <si>
    <t>渋谷区</t>
  </si>
  <si>
    <t>新宿区＋</t>
  </si>
  <si>
    <t>区域・項目</t>
  </si>
  <si>
    <t>23年</t>
  </si>
  <si>
    <t>24年</t>
  </si>
  <si>
    <t>増 加 率</t>
  </si>
  <si>
    <t>増 加 量</t>
  </si>
  <si>
    <t>増 加 量</t>
  </si>
  <si>
    <t>増 加 率</t>
  </si>
  <si>
    <t>25年</t>
  </si>
  <si>
    <t>11年</t>
  </si>
  <si>
    <t>26年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</si>
  <si>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</si>
  <si>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</si>
  <si>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</si>
  <si>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</si>
  <si>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</si>
  <si>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</si>
  <si>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</si>
  <si>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</si>
  <si>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</si>
  <si>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</si>
  <si>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</si>
  <si>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元年</t>
  </si>
  <si>
    <t>10年</t>
  </si>
  <si>
    <t>9年</t>
  </si>
  <si>
    <t>8年</t>
  </si>
  <si>
    <t>7年</t>
  </si>
  <si>
    <t>6年</t>
  </si>
  <si>
    <t>5年</t>
  </si>
  <si>
    <t>4年</t>
  </si>
  <si>
    <t>3年</t>
  </si>
  <si>
    <t>2年</t>
  </si>
  <si>
    <t>63年</t>
  </si>
  <si>
    <t>62年</t>
  </si>
  <si>
    <t>61年</t>
  </si>
  <si>
    <t>60年</t>
  </si>
  <si>
    <t>59年</t>
  </si>
  <si>
    <t>58年</t>
  </si>
  <si>
    <t>27年</t>
  </si>
  <si>
    <t>表１－７－３　事務所着工床面積の推移（区部）</t>
  </si>
  <si>
    <t>　　　２ 10㎡を超える建築物を対象として集計</t>
  </si>
  <si>
    <t>　　　４ 都心３区は千代田区・中央区・港区、都心５区は都心３区＋新宿区・渋谷区、周辺18区は都心５区以外の区</t>
  </si>
  <si>
    <t>28年</t>
  </si>
  <si>
    <t>29年</t>
  </si>
  <si>
    <t>　　　３ 増加量は対前年増加量を意味する。</t>
  </si>
  <si>
    <t>30年</t>
  </si>
  <si>
    <t>31年</t>
  </si>
  <si>
    <t>昭和・平成 年</t>
  </si>
  <si>
    <t>（注）１ 都市整備局「建築統計年報」から作成。令和２年は「建築統計年報」基礎資料から作成</t>
  </si>
  <si>
    <t>平成・令和 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</si>
</sst>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0.0"/>
    <numFmt numFmtId="188" formatCode="0.0_);[Red]\(0.0\)"/>
    <numFmt numFmtId="189" formatCode="0.0_ "/>
    <numFmt numFmtId="190" formatCode="0_ "/>
    <numFmt numFmtId="191" formatCode="#,##0_ "/>
    <numFmt numFmtId="192" formatCode="#,##0.0_ "/>
    <numFmt numFmtId="193" formatCode="0&quot;年&quot;\ "/>
    <numFmt numFmtId="194" formatCode="#,##0.0;[Red]\-#,##0.0"/>
    <numFmt numFmtId="195" formatCode="#,##0,"/>
  </numFmts>
  <fonts count="48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9"/>
      <name val="ＭＳ 明朝"/>
      <family val="1"/>
    </font>
    <font>
      <sz val="6"/>
      <name val="ＭＳ Ｐ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sz val="9"/>
      <name val="Times New Roman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Continuous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87" fontId="10" fillId="0" borderId="0" xfId="49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49" applyNumberFormat="1" applyFont="1" applyFill="1" applyBorder="1" applyAlignment="1">
      <alignment vertical="center"/>
    </xf>
    <xf numFmtId="185" fontId="9" fillId="0" borderId="13" xfId="0" applyNumberFormat="1" applyFont="1" applyBorder="1" applyAlignment="1">
      <alignment vertical="center"/>
    </xf>
    <xf numFmtId="185" fontId="9" fillId="33" borderId="13" xfId="0" applyNumberFormat="1" applyFont="1" applyFill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33" borderId="13" xfId="0" applyNumberFormat="1" applyFont="1" applyFill="1" applyBorder="1" applyAlignment="1">
      <alignment vertical="center"/>
    </xf>
    <xf numFmtId="187" fontId="9" fillId="0" borderId="13" xfId="0" applyNumberFormat="1" applyFont="1" applyBorder="1" applyAlignment="1">
      <alignment horizontal="right" vertical="center"/>
    </xf>
    <xf numFmtId="187" fontId="9" fillId="33" borderId="13" xfId="0" applyNumberFormat="1" applyFont="1" applyFill="1" applyBorder="1" applyAlignment="1">
      <alignment horizontal="right" vertical="center"/>
    </xf>
    <xf numFmtId="184" fontId="5" fillId="0" borderId="14" xfId="0" applyNumberFormat="1" applyFont="1" applyBorder="1" applyAlignment="1">
      <alignment vertical="center"/>
    </xf>
    <xf numFmtId="184" fontId="5" fillId="0" borderId="15" xfId="0" applyNumberFormat="1" applyFont="1" applyBorder="1" applyAlignment="1">
      <alignment vertical="center"/>
    </xf>
    <xf numFmtId="184" fontId="5" fillId="0" borderId="12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184" fontId="8" fillId="0" borderId="13" xfId="0" applyNumberFormat="1" applyFont="1" applyBorder="1" applyAlignment="1">
      <alignment horizontal="center" vertical="center"/>
    </xf>
    <xf numFmtId="184" fontId="5" fillId="0" borderId="16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87" fontId="9" fillId="0" borderId="13" xfId="0" applyNumberFormat="1" applyFont="1" applyBorder="1" applyAlignment="1">
      <alignment vertical="center"/>
    </xf>
    <xf numFmtId="187" fontId="9" fillId="0" borderId="13" xfId="49" applyNumberFormat="1" applyFont="1" applyBorder="1" applyAlignment="1">
      <alignment vertical="center"/>
    </xf>
    <xf numFmtId="3" fontId="9" fillId="0" borderId="13" xfId="49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85" fontId="9" fillId="0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187" fontId="9" fillId="0" borderId="13" xfId="0" applyNumberFormat="1" applyFont="1" applyFill="1" applyBorder="1" applyAlignment="1">
      <alignment horizontal="right" vertical="center"/>
    </xf>
    <xf numFmtId="193" fontId="5" fillId="0" borderId="0" xfId="0" applyNumberFormat="1" applyFont="1" applyBorder="1" applyAlignment="1">
      <alignment horizontal="center" vertical="center"/>
    </xf>
    <xf numFmtId="187" fontId="9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93" fontId="5" fillId="0" borderId="13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93" fontId="5" fillId="0" borderId="16" xfId="0" applyNumberFormat="1" applyFont="1" applyBorder="1" applyAlignment="1">
      <alignment horizontal="center" vertical="center"/>
    </xf>
    <xf numFmtId="193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3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93" fontId="5" fillId="33" borderId="13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93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93" fontId="5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5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7.19921875" style="0" customWidth="1"/>
    <col min="2" max="2" width="6.8984375" style="1" customWidth="1"/>
    <col min="3" max="3" width="4.296875" style="1" hidden="1" customWidth="1"/>
    <col min="4" max="5" width="5.19921875" style="1" customWidth="1"/>
    <col min="6" max="20" width="5.19921875" style="0" customWidth="1"/>
    <col min="21" max="21" width="5.3984375" style="57" bestFit="1" customWidth="1"/>
    <col min="22" max="22" width="5.296875" style="57" customWidth="1"/>
    <col min="23" max="24" width="5.3984375" style="0" customWidth="1"/>
  </cols>
  <sheetData>
    <row r="2" spans="1:11" ht="12.75">
      <c r="A2" t="s">
        <v>48</v>
      </c>
      <c r="I2" s="11"/>
      <c r="J2" s="11"/>
      <c r="K2" s="11"/>
    </row>
    <row r="3" spans="9:11" ht="12.75">
      <c r="I3" s="11"/>
      <c r="J3" s="11"/>
      <c r="K3" s="11"/>
    </row>
    <row r="4" spans="2:24" s="2" customFormat="1" ht="10.5">
      <c r="B4" s="3"/>
      <c r="C4" s="3"/>
      <c r="D4" s="3"/>
      <c r="E4" s="3"/>
      <c r="P4" s="4"/>
      <c r="R4" s="4"/>
      <c r="U4" s="50"/>
      <c r="V4" s="49" t="s">
        <v>0</v>
      </c>
      <c r="W4" s="18"/>
      <c r="X4" s="19"/>
    </row>
    <row r="5" spans="1:24" s="2" customFormat="1" ht="10.5" customHeight="1">
      <c r="A5" s="39"/>
      <c r="B5" s="40" t="s">
        <v>56</v>
      </c>
      <c r="C5" s="5">
        <v>57</v>
      </c>
      <c r="D5" s="58" t="s">
        <v>46</v>
      </c>
      <c r="E5" s="58" t="s">
        <v>45</v>
      </c>
      <c r="F5" s="58" t="s">
        <v>44</v>
      </c>
      <c r="G5" s="58" t="s">
        <v>43</v>
      </c>
      <c r="H5" s="58" t="s">
        <v>42</v>
      </c>
      <c r="I5" s="58" t="s">
        <v>41</v>
      </c>
      <c r="J5" s="58" t="s">
        <v>31</v>
      </c>
      <c r="K5" s="58" t="s">
        <v>40</v>
      </c>
      <c r="L5" s="58" t="s">
        <v>39</v>
      </c>
      <c r="M5" s="58" t="s">
        <v>38</v>
      </c>
      <c r="N5" s="58" t="s">
        <v>37</v>
      </c>
      <c r="O5" s="58" t="s">
        <v>36</v>
      </c>
      <c r="P5" s="58" t="s">
        <v>35</v>
      </c>
      <c r="Q5" s="58" t="s">
        <v>34</v>
      </c>
      <c r="R5" s="67" t="s">
        <v>33</v>
      </c>
      <c r="S5" s="65" t="s">
        <v>32</v>
      </c>
      <c r="T5" s="61" t="s">
        <v>18</v>
      </c>
      <c r="U5" s="68" t="s">
        <v>20</v>
      </c>
      <c r="V5" s="69" t="s">
        <v>21</v>
      </c>
      <c r="W5" s="20" t="s">
        <v>11</v>
      </c>
      <c r="X5" s="20" t="s">
        <v>12</v>
      </c>
    </row>
    <row r="6" spans="1:24" s="2" customFormat="1" ht="10.5" customHeight="1">
      <c r="A6" s="41" t="s">
        <v>10</v>
      </c>
      <c r="B6" s="42"/>
      <c r="C6" s="12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7"/>
      <c r="S6" s="65"/>
      <c r="T6" s="62"/>
      <c r="U6" s="70"/>
      <c r="V6" s="71"/>
      <c r="W6" s="21"/>
      <c r="X6" s="21"/>
    </row>
    <row r="7" spans="1:24" s="2" customFormat="1" ht="15" customHeight="1">
      <c r="A7" s="36" t="s">
        <v>1</v>
      </c>
      <c r="B7" s="35" t="s">
        <v>13</v>
      </c>
      <c r="C7" s="31"/>
      <c r="D7" s="25">
        <v>8.173076923076923</v>
      </c>
      <c r="E7" s="25">
        <v>13.055555555555557</v>
      </c>
      <c r="F7" s="25">
        <v>14.004914004914005</v>
      </c>
      <c r="G7" s="25">
        <v>55.64655172413793</v>
      </c>
      <c r="H7" s="25">
        <v>7.25560786485738</v>
      </c>
      <c r="I7" s="25">
        <v>25.12264394526207</v>
      </c>
      <c r="J7" s="25">
        <v>-17.49896822121337</v>
      </c>
      <c r="K7" s="25">
        <v>21.335667833916958</v>
      </c>
      <c r="L7" s="25">
        <v>-4.94743351886209</v>
      </c>
      <c r="M7" s="25">
        <v>-4.879635653871177</v>
      </c>
      <c r="N7" s="25">
        <v>-47.0360237118103</v>
      </c>
      <c r="O7" s="25">
        <v>-46.41980198019802</v>
      </c>
      <c r="P7" s="25">
        <v>-10.741739965998988</v>
      </c>
      <c r="Q7" s="25">
        <v>18.1851158763206</v>
      </c>
      <c r="R7" s="26">
        <v>1.3709063214013708</v>
      </c>
      <c r="S7" s="52">
        <v>-35.91284748309542</v>
      </c>
      <c r="T7" s="43">
        <v>109.02696365767879</v>
      </c>
      <c r="U7" s="56">
        <v>47.89680314077398</v>
      </c>
      <c r="V7" s="56">
        <v>-17.539097459233986</v>
      </c>
      <c r="W7" s="22" t="e">
        <f>W8/#REF!*100</f>
        <v>#REF!</v>
      </c>
      <c r="X7" s="21">
        <f>ROUND(X8/W9*100,1)</f>
        <v>16.9</v>
      </c>
    </row>
    <row r="8" spans="1:24" s="2" customFormat="1" ht="15" customHeight="1">
      <c r="A8" s="38"/>
      <c r="B8" s="35" t="s">
        <v>14</v>
      </c>
      <c r="C8" s="32"/>
      <c r="D8" s="27">
        <v>136</v>
      </c>
      <c r="E8" s="27">
        <v>235</v>
      </c>
      <c r="F8" s="27">
        <v>285</v>
      </c>
      <c r="G8" s="27">
        <v>1291</v>
      </c>
      <c r="H8" s="27">
        <v>262</v>
      </c>
      <c r="I8" s="27">
        <v>973</v>
      </c>
      <c r="J8" s="27">
        <v>-848</v>
      </c>
      <c r="K8" s="27">
        <v>853</v>
      </c>
      <c r="L8" s="27">
        <v>-240</v>
      </c>
      <c r="M8" s="27">
        <v>-225</v>
      </c>
      <c r="N8" s="27">
        <v>-2063</v>
      </c>
      <c r="O8" s="27">
        <v>-1078.3319999999999</v>
      </c>
      <c r="P8" s="27">
        <v>-133.6990000000003</v>
      </c>
      <c r="Q8" s="27">
        <v>202.03100000000018</v>
      </c>
      <c r="R8" s="28">
        <v>18</v>
      </c>
      <c r="S8" s="53">
        <v>-478</v>
      </c>
      <c r="T8" s="27">
        <v>930</v>
      </c>
      <c r="U8" s="53">
        <v>854</v>
      </c>
      <c r="V8" s="53">
        <v>-462.5060000000003</v>
      </c>
      <c r="W8" s="24" t="e">
        <f>W9-#REF!</f>
        <v>#REF!</v>
      </c>
      <c r="X8" s="23">
        <f>X9-W9</f>
        <v>233</v>
      </c>
    </row>
    <row r="9" spans="1:24" s="2" customFormat="1" ht="15" customHeight="1">
      <c r="A9" s="37"/>
      <c r="B9" s="35" t="s">
        <v>2</v>
      </c>
      <c r="C9" s="7">
        <v>1664</v>
      </c>
      <c r="D9" s="27">
        <v>1800</v>
      </c>
      <c r="E9" s="27">
        <v>2035</v>
      </c>
      <c r="F9" s="27">
        <v>2320</v>
      </c>
      <c r="G9" s="27">
        <v>3611</v>
      </c>
      <c r="H9" s="27">
        <v>3873</v>
      </c>
      <c r="I9" s="27">
        <v>4846</v>
      </c>
      <c r="J9" s="27">
        <v>3998</v>
      </c>
      <c r="K9" s="27">
        <v>4851</v>
      </c>
      <c r="L9" s="27">
        <v>4611</v>
      </c>
      <c r="M9" s="27">
        <v>4386</v>
      </c>
      <c r="N9" s="27">
        <v>2323</v>
      </c>
      <c r="O9" s="27">
        <v>1244.6680000000001</v>
      </c>
      <c r="P9" s="27">
        <v>1110.9689999999998</v>
      </c>
      <c r="Q9" s="27">
        <v>1313</v>
      </c>
      <c r="R9" s="28">
        <v>1331</v>
      </c>
      <c r="S9" s="53">
        <v>853</v>
      </c>
      <c r="T9" s="27">
        <v>1783</v>
      </c>
      <c r="U9" s="53">
        <v>2637</v>
      </c>
      <c r="V9" s="53">
        <v>2174.4939999999997</v>
      </c>
      <c r="W9" s="24">
        <v>1378</v>
      </c>
      <c r="X9" s="23">
        <v>1611</v>
      </c>
    </row>
    <row r="10" spans="1:24" s="2" customFormat="1" ht="15" customHeight="1">
      <c r="A10" s="36" t="s">
        <v>3</v>
      </c>
      <c r="B10" s="35" t="s">
        <v>13</v>
      </c>
      <c r="C10" s="31"/>
      <c r="D10" s="25">
        <v>1.3875123885034688</v>
      </c>
      <c r="E10" s="25">
        <v>1.1730205278592376</v>
      </c>
      <c r="F10" s="25">
        <v>3.4782608695652173</v>
      </c>
      <c r="G10" s="25">
        <v>61.99813258636788</v>
      </c>
      <c r="H10" s="25">
        <v>-11.70028818443804</v>
      </c>
      <c r="I10" s="25">
        <v>20.757180156657963</v>
      </c>
      <c r="J10" s="25">
        <v>-17.405405405405403</v>
      </c>
      <c r="K10" s="25">
        <v>-0.7853403141361256</v>
      </c>
      <c r="L10" s="25">
        <v>0.7255936675461742</v>
      </c>
      <c r="M10" s="25">
        <v>-26.91552062868369</v>
      </c>
      <c r="N10" s="25">
        <v>-41.21863799283154</v>
      </c>
      <c r="O10" s="25">
        <v>-65.34573170731707</v>
      </c>
      <c r="P10" s="25">
        <v>14.083806943149224</v>
      </c>
      <c r="Q10" s="25">
        <v>118.1</v>
      </c>
      <c r="R10" s="26">
        <v>12.035398230088495</v>
      </c>
      <c r="S10" s="52">
        <v>-41.39020537124802</v>
      </c>
      <c r="T10" s="43">
        <v>164.150943396226</v>
      </c>
      <c r="U10" s="56">
        <v>102.44897959183672</v>
      </c>
      <c r="V10" s="56">
        <v>-32.03387096774193</v>
      </c>
      <c r="W10" s="22" t="e">
        <f>W11/#REF!*100</f>
        <v>#REF!</v>
      </c>
      <c r="X10" s="21">
        <f>ROUND(X11/W12*100,1)</f>
        <v>-15.5</v>
      </c>
    </row>
    <row r="11" spans="1:24" s="2" customFormat="1" ht="15" customHeight="1">
      <c r="A11" s="38"/>
      <c r="B11" s="35" t="s">
        <v>14</v>
      </c>
      <c r="C11" s="32"/>
      <c r="D11" s="27">
        <v>14</v>
      </c>
      <c r="E11" s="27">
        <v>12</v>
      </c>
      <c r="F11" s="27">
        <v>36</v>
      </c>
      <c r="G11" s="27">
        <v>664</v>
      </c>
      <c r="H11" s="27">
        <v>-203</v>
      </c>
      <c r="I11" s="27">
        <v>318</v>
      </c>
      <c r="J11" s="27">
        <v>-322</v>
      </c>
      <c r="K11" s="27">
        <v>-12</v>
      </c>
      <c r="L11" s="27">
        <v>11</v>
      </c>
      <c r="M11" s="27">
        <v>-411</v>
      </c>
      <c r="N11" s="27">
        <v>-460</v>
      </c>
      <c r="O11" s="27">
        <v>-428.668</v>
      </c>
      <c r="P11" s="27">
        <v>32.016999999999996</v>
      </c>
      <c r="Q11" s="27">
        <v>305.651</v>
      </c>
      <c r="R11" s="28">
        <v>68</v>
      </c>
      <c r="S11" s="53">
        <v>-262</v>
      </c>
      <c r="T11" s="27">
        <v>609</v>
      </c>
      <c r="U11" s="53">
        <v>1004</v>
      </c>
      <c r="V11" s="53">
        <v>-635.5520000000001</v>
      </c>
      <c r="W11" s="24" t="e">
        <f>W12-#REF!</f>
        <v>#REF!</v>
      </c>
      <c r="X11" s="23">
        <f>X12-W12</f>
        <v>-156</v>
      </c>
    </row>
    <row r="12" spans="1:24" s="2" customFormat="1" ht="15" customHeight="1">
      <c r="A12" s="37"/>
      <c r="B12" s="35" t="s">
        <v>2</v>
      </c>
      <c r="C12" s="33">
        <v>1009</v>
      </c>
      <c r="D12" s="27">
        <v>1023</v>
      </c>
      <c r="E12" s="27">
        <v>1035</v>
      </c>
      <c r="F12" s="27">
        <v>1071</v>
      </c>
      <c r="G12" s="27">
        <v>1735</v>
      </c>
      <c r="H12" s="27">
        <v>1532</v>
      </c>
      <c r="I12" s="27">
        <v>1850</v>
      </c>
      <c r="J12" s="27">
        <v>1528</v>
      </c>
      <c r="K12" s="27">
        <v>1516</v>
      </c>
      <c r="L12" s="27">
        <v>1527</v>
      </c>
      <c r="M12" s="27">
        <v>1116</v>
      </c>
      <c r="N12" s="27">
        <v>656</v>
      </c>
      <c r="O12" s="27">
        <v>227.332</v>
      </c>
      <c r="P12" s="27">
        <v>259.349</v>
      </c>
      <c r="Q12" s="27">
        <v>565</v>
      </c>
      <c r="R12" s="28">
        <v>633</v>
      </c>
      <c r="S12" s="53">
        <v>371</v>
      </c>
      <c r="T12" s="27">
        <v>980</v>
      </c>
      <c r="U12" s="53">
        <v>1984</v>
      </c>
      <c r="V12" s="53">
        <v>1348.4479999999999</v>
      </c>
      <c r="W12" s="24">
        <v>1007</v>
      </c>
      <c r="X12" s="23">
        <v>851</v>
      </c>
    </row>
    <row r="13" spans="1:24" s="2" customFormat="1" ht="15" customHeight="1">
      <c r="A13" s="36" t="s">
        <v>9</v>
      </c>
      <c r="B13" s="35" t="s">
        <v>7</v>
      </c>
      <c r="C13" s="31"/>
      <c r="D13" s="29">
        <v>38.59649122807018</v>
      </c>
      <c r="E13" s="29">
        <v>13.080168776371307</v>
      </c>
      <c r="F13" s="29">
        <v>24.62686567164179</v>
      </c>
      <c r="G13" s="29">
        <v>76.64670658682634</v>
      </c>
      <c r="H13" s="29">
        <v>-10.508474576271187</v>
      </c>
      <c r="I13" s="29">
        <v>99.0530303030303</v>
      </c>
      <c r="J13" s="29">
        <v>-63.177925784966696</v>
      </c>
      <c r="K13" s="29">
        <v>209.30232558139534</v>
      </c>
      <c r="L13" s="29">
        <v>-30.743525480367584</v>
      </c>
      <c r="M13" s="29">
        <v>31.12183353437877</v>
      </c>
      <c r="N13" s="29">
        <v>-60.44158233670653</v>
      </c>
      <c r="O13" s="29">
        <v>-24.937906976744202</v>
      </c>
      <c r="P13" s="29">
        <v>-35.78618632016282</v>
      </c>
      <c r="Q13" s="29">
        <v>7.593806842580116</v>
      </c>
      <c r="R13" s="30">
        <v>8.968609865470851</v>
      </c>
      <c r="S13" s="54">
        <v>-49.794238683127574</v>
      </c>
      <c r="T13" s="29">
        <v>83.60655737704919</v>
      </c>
      <c r="U13" s="54">
        <v>19.196428571428573</v>
      </c>
      <c r="V13" s="54">
        <v>-27.987640449438235</v>
      </c>
      <c r="W13" s="22" t="e">
        <f>W14/#REF!*100</f>
        <v>#REF!</v>
      </c>
      <c r="X13" s="21">
        <f>ROUND(X14/W15*100,1)</f>
        <v>92.9</v>
      </c>
    </row>
    <row r="14" spans="1:24" s="2" customFormat="1" ht="15" customHeight="1">
      <c r="A14" s="38" t="s">
        <v>8</v>
      </c>
      <c r="B14" s="35" t="s">
        <v>15</v>
      </c>
      <c r="C14" s="32"/>
      <c r="D14" s="27">
        <v>66</v>
      </c>
      <c r="E14" s="27">
        <v>31</v>
      </c>
      <c r="F14" s="27">
        <v>66</v>
      </c>
      <c r="G14" s="27">
        <v>256</v>
      </c>
      <c r="H14" s="27">
        <v>-62</v>
      </c>
      <c r="I14" s="27">
        <v>523</v>
      </c>
      <c r="J14" s="27">
        <v>-664</v>
      </c>
      <c r="K14" s="27">
        <v>810</v>
      </c>
      <c r="L14" s="27">
        <v>-368</v>
      </c>
      <c r="M14" s="27">
        <v>258</v>
      </c>
      <c r="N14" s="27">
        <v>-657</v>
      </c>
      <c r="O14" s="27">
        <v>-107.23300000000006</v>
      </c>
      <c r="P14" s="27">
        <v>-115.50599999999991</v>
      </c>
      <c r="Q14" s="27">
        <v>15.738999999999976</v>
      </c>
      <c r="R14" s="28">
        <v>20</v>
      </c>
      <c r="S14" s="53">
        <v>-121</v>
      </c>
      <c r="T14" s="27">
        <v>102</v>
      </c>
      <c r="U14" s="53">
        <v>43</v>
      </c>
      <c r="V14" s="53">
        <v>-74.72700000000009</v>
      </c>
      <c r="W14" s="24" t="e">
        <f>W15-#REF!</f>
        <v>#REF!</v>
      </c>
      <c r="X14" s="23">
        <f>X15-W15</f>
        <v>26</v>
      </c>
    </row>
    <row r="15" spans="1:24" s="2" customFormat="1" ht="15" customHeight="1">
      <c r="A15" s="37"/>
      <c r="B15" s="35" t="s">
        <v>2</v>
      </c>
      <c r="C15" s="34">
        <f>C18-C12</f>
        <v>171</v>
      </c>
      <c r="D15" s="27">
        <v>237</v>
      </c>
      <c r="E15" s="27">
        <v>268</v>
      </c>
      <c r="F15" s="27">
        <v>334</v>
      </c>
      <c r="G15" s="27">
        <v>590</v>
      </c>
      <c r="H15" s="27">
        <v>528</v>
      </c>
      <c r="I15" s="27">
        <v>1051</v>
      </c>
      <c r="J15" s="27">
        <v>387</v>
      </c>
      <c r="K15" s="27">
        <v>1197</v>
      </c>
      <c r="L15" s="27">
        <v>829</v>
      </c>
      <c r="M15" s="27">
        <v>1087</v>
      </c>
      <c r="N15" s="27">
        <v>430</v>
      </c>
      <c r="O15" s="27">
        <v>322.76699999999994</v>
      </c>
      <c r="P15" s="27">
        <v>207.26100000000002</v>
      </c>
      <c r="Q15" s="27">
        <v>223</v>
      </c>
      <c r="R15" s="28">
        <v>243</v>
      </c>
      <c r="S15" s="53">
        <v>122</v>
      </c>
      <c r="T15" s="27">
        <v>224</v>
      </c>
      <c r="U15" s="53">
        <v>267</v>
      </c>
      <c r="V15" s="53">
        <v>192.2729999999999</v>
      </c>
      <c r="W15" s="24">
        <v>28</v>
      </c>
      <c r="X15" s="23">
        <v>54</v>
      </c>
    </row>
    <row r="16" spans="1:24" s="2" customFormat="1" ht="15" customHeight="1">
      <c r="A16" s="36" t="s">
        <v>4</v>
      </c>
      <c r="B16" s="35" t="s">
        <v>16</v>
      </c>
      <c r="C16" s="31"/>
      <c r="D16" s="25">
        <v>6.779661016949152</v>
      </c>
      <c r="E16" s="25">
        <v>3.4126984126984126</v>
      </c>
      <c r="F16" s="25">
        <v>7.828089025326171</v>
      </c>
      <c r="G16" s="25">
        <v>65.48042704626334</v>
      </c>
      <c r="H16" s="25">
        <v>-11.397849462365592</v>
      </c>
      <c r="I16" s="25">
        <v>40.8252427184466</v>
      </c>
      <c r="J16" s="25">
        <v>-33.98827990348156</v>
      </c>
      <c r="K16" s="25">
        <v>41.6710182767624</v>
      </c>
      <c r="L16" s="25">
        <v>-13.15886472539624</v>
      </c>
      <c r="M16" s="25">
        <v>-6.494057724957555</v>
      </c>
      <c r="N16" s="25">
        <v>-50.703586019064915</v>
      </c>
      <c r="O16" s="25">
        <v>-49.346316758747705</v>
      </c>
      <c r="P16" s="25">
        <v>-15.177086306283039</v>
      </c>
      <c r="Q16" s="25">
        <v>68.7</v>
      </c>
      <c r="R16" s="26">
        <v>11.16751269035533</v>
      </c>
      <c r="S16" s="52">
        <v>-43.72146118721461</v>
      </c>
      <c r="T16" s="43">
        <v>144.2190669371197</v>
      </c>
      <c r="U16" s="56">
        <v>86.96013289036543</v>
      </c>
      <c r="V16" s="56">
        <v>-31.553931585961806</v>
      </c>
      <c r="W16" s="22" t="e">
        <f>W17/#REF!*100</f>
        <v>#REF!</v>
      </c>
      <c r="X16" s="21">
        <f>ROUND(X17/W18*100,1)</f>
        <v>-12.6</v>
      </c>
    </row>
    <row r="17" spans="1:24" s="2" customFormat="1" ht="15" customHeight="1">
      <c r="A17" s="38"/>
      <c r="B17" s="35" t="s">
        <v>15</v>
      </c>
      <c r="C17" s="32"/>
      <c r="D17" s="27">
        <v>80</v>
      </c>
      <c r="E17" s="27">
        <v>43</v>
      </c>
      <c r="F17" s="27">
        <v>102</v>
      </c>
      <c r="G17" s="27">
        <v>920</v>
      </c>
      <c r="H17" s="27">
        <v>-265</v>
      </c>
      <c r="I17" s="27">
        <v>841</v>
      </c>
      <c r="J17" s="27">
        <v>-986</v>
      </c>
      <c r="K17" s="27">
        <v>798</v>
      </c>
      <c r="L17" s="27">
        <v>-357</v>
      </c>
      <c r="M17" s="27">
        <v>-153</v>
      </c>
      <c r="N17" s="27">
        <v>-1117</v>
      </c>
      <c r="O17" s="27">
        <v>-535.9010000000001</v>
      </c>
      <c r="P17" s="27">
        <v>-83.48899999999992</v>
      </c>
      <c r="Q17" s="27">
        <v>321</v>
      </c>
      <c r="R17" s="28">
        <v>88</v>
      </c>
      <c r="S17" s="53">
        <v>-383</v>
      </c>
      <c r="T17" s="27">
        <v>711</v>
      </c>
      <c r="U17" s="53">
        <v>1047</v>
      </c>
      <c r="V17" s="53">
        <v>-710.2790000000002</v>
      </c>
      <c r="W17" s="24" t="e">
        <f>W18-#REF!</f>
        <v>#REF!</v>
      </c>
      <c r="X17" s="23">
        <f>X18-W18</f>
        <v>-130</v>
      </c>
    </row>
    <row r="18" spans="1:24" s="2" customFormat="1" ht="15" customHeight="1">
      <c r="A18" s="37"/>
      <c r="B18" s="35" t="s">
        <v>2</v>
      </c>
      <c r="C18" s="33">
        <v>1180</v>
      </c>
      <c r="D18" s="27">
        <v>1260</v>
      </c>
      <c r="E18" s="27">
        <v>1303</v>
      </c>
      <c r="F18" s="27">
        <v>1405</v>
      </c>
      <c r="G18" s="27">
        <v>2325</v>
      </c>
      <c r="H18" s="27">
        <v>2060</v>
      </c>
      <c r="I18" s="27">
        <v>2901</v>
      </c>
      <c r="J18" s="27">
        <v>1915</v>
      </c>
      <c r="K18" s="27">
        <v>2713</v>
      </c>
      <c r="L18" s="27">
        <v>2356</v>
      </c>
      <c r="M18" s="27">
        <v>2203</v>
      </c>
      <c r="N18" s="27">
        <v>1086</v>
      </c>
      <c r="O18" s="27">
        <v>550.0989999999999</v>
      </c>
      <c r="P18" s="27">
        <v>466.61</v>
      </c>
      <c r="Q18" s="27">
        <v>788</v>
      </c>
      <c r="R18" s="28">
        <v>876</v>
      </c>
      <c r="S18" s="53">
        <v>493</v>
      </c>
      <c r="T18" s="27">
        <v>1204</v>
      </c>
      <c r="U18" s="53">
        <v>2251</v>
      </c>
      <c r="V18" s="53">
        <v>1540.7209999999998</v>
      </c>
      <c r="W18" s="24">
        <v>1035</v>
      </c>
      <c r="X18" s="23">
        <v>905</v>
      </c>
    </row>
    <row r="19" spans="1:24" s="2" customFormat="1" ht="15" customHeight="1">
      <c r="A19" s="36" t="s">
        <v>5</v>
      </c>
      <c r="B19" s="35" t="s">
        <v>16</v>
      </c>
      <c r="C19" s="31"/>
      <c r="D19" s="25">
        <v>11.134020618556702</v>
      </c>
      <c r="E19" s="25">
        <v>35.621521335807046</v>
      </c>
      <c r="F19" s="25">
        <v>25.170998632010942</v>
      </c>
      <c r="G19" s="25">
        <v>40.65573770491803</v>
      </c>
      <c r="H19" s="25">
        <v>40.94794094794095</v>
      </c>
      <c r="I19" s="25">
        <v>7.221609702315325</v>
      </c>
      <c r="J19" s="25">
        <v>7.095115681233934</v>
      </c>
      <c r="K19" s="25">
        <v>2.6404224675948154</v>
      </c>
      <c r="L19" s="25">
        <v>5.425631431244153</v>
      </c>
      <c r="M19" s="25">
        <v>-3.1055900621118013</v>
      </c>
      <c r="N19" s="25">
        <v>-43.315018315018314</v>
      </c>
      <c r="O19" s="25">
        <v>-43.895880452342475</v>
      </c>
      <c r="P19" s="25">
        <v>-7.228943416708831</v>
      </c>
      <c r="Q19" s="25">
        <v>-18.523680122416206</v>
      </c>
      <c r="R19" s="26">
        <v>-13.333333333333334</v>
      </c>
      <c r="S19" s="52">
        <v>-20.87912087912088</v>
      </c>
      <c r="T19" s="43">
        <v>60.83333333333333</v>
      </c>
      <c r="U19" s="56">
        <v>-33.33333333333334</v>
      </c>
      <c r="V19" s="56">
        <v>64.18989637305697</v>
      </c>
      <c r="W19" s="22" t="e">
        <f>W20/#REF!*100</f>
        <v>#REF!</v>
      </c>
      <c r="X19" s="21">
        <f>ROUND(X20/W21*100,1)</f>
        <v>105.8</v>
      </c>
    </row>
    <row r="20" spans="1:24" s="2" customFormat="1" ht="15" customHeight="1">
      <c r="A20" s="38"/>
      <c r="B20" s="35" t="s">
        <v>15</v>
      </c>
      <c r="C20" s="32"/>
      <c r="D20" s="27">
        <v>54</v>
      </c>
      <c r="E20" s="27">
        <v>192</v>
      </c>
      <c r="F20" s="27">
        <v>184</v>
      </c>
      <c r="G20" s="27">
        <v>372</v>
      </c>
      <c r="H20" s="27">
        <v>527</v>
      </c>
      <c r="I20" s="27">
        <v>131</v>
      </c>
      <c r="J20" s="27">
        <v>138</v>
      </c>
      <c r="K20" s="27">
        <v>55</v>
      </c>
      <c r="L20" s="27">
        <v>116</v>
      </c>
      <c r="M20" s="27">
        <v>-70</v>
      </c>
      <c r="N20" s="27">
        <v>-946</v>
      </c>
      <c r="O20" s="27">
        <v>-543.4309999999998</v>
      </c>
      <c r="P20" s="27">
        <v>-50.21000000000038</v>
      </c>
      <c r="Q20" s="27">
        <v>-119.35899999999981</v>
      </c>
      <c r="R20" s="28">
        <v>-70</v>
      </c>
      <c r="S20" s="53">
        <v>-95</v>
      </c>
      <c r="T20" s="27">
        <v>219</v>
      </c>
      <c r="U20" s="53">
        <v>-193</v>
      </c>
      <c r="V20" s="53">
        <v>247.7729999999999</v>
      </c>
      <c r="W20" s="24" t="e">
        <f>W21-#REF!</f>
        <v>#REF!</v>
      </c>
      <c r="X20" s="23">
        <f>X21-W21</f>
        <v>363</v>
      </c>
    </row>
    <row r="21" spans="1:24" s="2" customFormat="1" ht="15" customHeight="1">
      <c r="A21" s="37"/>
      <c r="B21" s="35" t="s">
        <v>2</v>
      </c>
      <c r="C21" s="33">
        <v>485</v>
      </c>
      <c r="D21" s="27">
        <v>539</v>
      </c>
      <c r="E21" s="27">
        <v>731</v>
      </c>
      <c r="F21" s="27">
        <v>915</v>
      </c>
      <c r="G21" s="27">
        <v>1287</v>
      </c>
      <c r="H21" s="27">
        <v>1814</v>
      </c>
      <c r="I21" s="27">
        <v>1945</v>
      </c>
      <c r="J21" s="27">
        <v>2083</v>
      </c>
      <c r="K21" s="27">
        <v>2138</v>
      </c>
      <c r="L21" s="27">
        <v>2254.4280000000003</v>
      </c>
      <c r="M21" s="27">
        <v>2183.528999999999</v>
      </c>
      <c r="N21" s="27">
        <v>1237.82</v>
      </c>
      <c r="O21" s="27">
        <v>694.5690000000002</v>
      </c>
      <c r="P21" s="27">
        <v>644.3589999999998</v>
      </c>
      <c r="Q21" s="27">
        <v>525</v>
      </c>
      <c r="R21" s="28">
        <v>455</v>
      </c>
      <c r="S21" s="53">
        <v>360</v>
      </c>
      <c r="T21" s="27">
        <v>579</v>
      </c>
      <c r="U21" s="53">
        <v>386</v>
      </c>
      <c r="V21" s="53">
        <v>633.7729999999999</v>
      </c>
      <c r="W21" s="24">
        <v>343</v>
      </c>
      <c r="X21" s="23">
        <v>706</v>
      </c>
    </row>
    <row r="22" spans="1:22" s="2" customFormat="1" ht="3" customHeight="1">
      <c r="A22" s="6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9"/>
      <c r="N22" s="9"/>
      <c r="O22" s="9"/>
      <c r="P22" s="8"/>
      <c r="Q22" s="8"/>
      <c r="R22" s="8"/>
      <c r="S22" s="8"/>
      <c r="T22" s="8"/>
      <c r="U22" s="51"/>
      <c r="V22" s="51"/>
    </row>
    <row r="23" spans="19:22" s="2" customFormat="1" ht="10.5" customHeight="1">
      <c r="S23" s="8"/>
      <c r="T23" s="8"/>
      <c r="U23" s="50"/>
      <c r="V23" s="50"/>
    </row>
    <row r="24" spans="1:22" s="2" customFormat="1" ht="10.5" customHeight="1">
      <c r="A24" s="46"/>
      <c r="B24" s="40" t="s">
        <v>58</v>
      </c>
      <c r="D24" s="61" t="s">
        <v>22</v>
      </c>
      <c r="E24" s="61" t="s">
        <v>23</v>
      </c>
      <c r="F24" s="61" t="s">
        <v>24</v>
      </c>
      <c r="G24" s="61" t="s">
        <v>25</v>
      </c>
      <c r="H24" s="61" t="s">
        <v>26</v>
      </c>
      <c r="I24" s="61" t="s">
        <v>27</v>
      </c>
      <c r="J24" s="61" t="s">
        <v>28</v>
      </c>
      <c r="K24" s="61" t="s">
        <v>29</v>
      </c>
      <c r="L24" s="61" t="s">
        <v>30</v>
      </c>
      <c r="M24" s="61" t="s">
        <v>11</v>
      </c>
      <c r="N24" s="63" t="s">
        <v>12</v>
      </c>
      <c r="O24" s="63" t="s">
        <v>17</v>
      </c>
      <c r="P24" s="63" t="s">
        <v>19</v>
      </c>
      <c r="Q24" s="63" t="s">
        <v>47</v>
      </c>
      <c r="R24" s="63" t="s">
        <v>51</v>
      </c>
      <c r="S24" s="63" t="s">
        <v>52</v>
      </c>
      <c r="T24" s="59" t="s">
        <v>54</v>
      </c>
      <c r="U24" s="59" t="s">
        <v>55</v>
      </c>
      <c r="V24" s="65" t="s">
        <v>40</v>
      </c>
    </row>
    <row r="25" spans="1:22" s="2" customFormat="1" ht="10.5" customHeight="1">
      <c r="A25" s="47" t="s">
        <v>10</v>
      </c>
      <c r="B25" s="48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4"/>
      <c r="O25" s="64"/>
      <c r="P25" s="64"/>
      <c r="Q25" s="64"/>
      <c r="R25" s="64"/>
      <c r="S25" s="64"/>
      <c r="T25" s="60"/>
      <c r="U25" s="60"/>
      <c r="V25" s="65"/>
    </row>
    <row r="26" spans="1:22" s="2" customFormat="1" ht="15" customHeight="1">
      <c r="A26" s="36" t="s">
        <v>1</v>
      </c>
      <c r="B26" s="35" t="s">
        <v>13</v>
      </c>
      <c r="D26" s="43">
        <v>-34.42685976599613</v>
      </c>
      <c r="E26" s="43">
        <v>-3.465288901481472</v>
      </c>
      <c r="F26" s="43">
        <v>41.22870553944759</v>
      </c>
      <c r="G26" s="43">
        <v>11.65277331241397</v>
      </c>
      <c r="H26" s="43">
        <v>-53.51305826946946</v>
      </c>
      <c r="I26" s="43">
        <v>14.767096134786925</v>
      </c>
      <c r="J26" s="43">
        <v>50.51813471502591</v>
      </c>
      <c r="K26" s="43">
        <v>64.8246701090075</v>
      </c>
      <c r="L26" s="43">
        <v>-29.16550349577814</v>
      </c>
      <c r="M26" s="29">
        <v>-32.285012285012286</v>
      </c>
      <c r="N26" s="44">
        <v>16.9</v>
      </c>
      <c r="O26" s="43">
        <v>-26.7</v>
      </c>
      <c r="P26" s="43">
        <v>-0.2</v>
      </c>
      <c r="Q26" s="43">
        <v>51.5</v>
      </c>
      <c r="R26" s="43">
        <v>-19.5</v>
      </c>
      <c r="S26" s="43">
        <v>26.773296244784422</v>
      </c>
      <c r="T26" s="56">
        <f>T27*100/S28</f>
        <v>-37.01590784421283</v>
      </c>
      <c r="U26" s="56">
        <f>U27*100/T28</f>
        <v>13.914474830168945</v>
      </c>
      <c r="V26" s="56">
        <f>V27*100/U28</f>
        <v>-14.543879580967687</v>
      </c>
    </row>
    <row r="27" spans="1:22" s="2" customFormat="1" ht="15" customHeight="1">
      <c r="A27" s="38"/>
      <c r="B27" s="35" t="s">
        <v>14</v>
      </c>
      <c r="D27" s="27">
        <v>-748.61</v>
      </c>
      <c r="E27" s="27">
        <v>-49.410999999999945</v>
      </c>
      <c r="F27" s="27">
        <v>567.5020000000003</v>
      </c>
      <c r="G27" s="27">
        <v>226.5269999999997</v>
      </c>
      <c r="H27" s="27">
        <v>-1161.502</v>
      </c>
      <c r="I27" s="27">
        <v>149</v>
      </c>
      <c r="J27" s="27">
        <v>585</v>
      </c>
      <c r="K27" s="27">
        <v>1129.8940000000007</v>
      </c>
      <c r="L27" s="27">
        <v>-837.8940000000007</v>
      </c>
      <c r="M27" s="27">
        <v>-657</v>
      </c>
      <c r="N27" s="45">
        <v>233</v>
      </c>
      <c r="O27" s="27">
        <v>-430</v>
      </c>
      <c r="P27" s="27">
        <v>-2</v>
      </c>
      <c r="Q27" s="27">
        <v>607</v>
      </c>
      <c r="R27" s="27">
        <f>R28-Q28</f>
        <v>-348</v>
      </c>
      <c r="S27" s="27">
        <f>S28-R28</f>
        <v>385</v>
      </c>
      <c r="T27" s="53">
        <f>T28-S28</f>
        <v>-674.8</v>
      </c>
      <c r="U27" s="53">
        <f>U28-T28</f>
        <v>159.76599999999985</v>
      </c>
      <c r="V27" s="53">
        <f>V28-U28</f>
        <v>-190.22899999999981</v>
      </c>
    </row>
    <row r="28" spans="1:22" s="2" customFormat="1" ht="15" customHeight="1">
      <c r="A28" s="38"/>
      <c r="B28" s="35" t="s">
        <v>2</v>
      </c>
      <c r="C28" s="3"/>
      <c r="D28" s="27">
        <v>1425.884</v>
      </c>
      <c r="E28" s="27">
        <v>1376.473</v>
      </c>
      <c r="F28" s="27">
        <v>1943.975</v>
      </c>
      <c r="G28" s="27">
        <v>2170.502</v>
      </c>
      <c r="H28" s="27">
        <v>1009</v>
      </c>
      <c r="I28" s="27">
        <v>1158</v>
      </c>
      <c r="J28" s="27">
        <v>1743</v>
      </c>
      <c r="K28" s="27">
        <v>2872.8940000000007</v>
      </c>
      <c r="L28" s="27">
        <v>2035</v>
      </c>
      <c r="M28" s="27">
        <v>1378</v>
      </c>
      <c r="N28" s="45">
        <v>1611</v>
      </c>
      <c r="O28" s="27">
        <v>1181</v>
      </c>
      <c r="P28" s="27">
        <v>1179</v>
      </c>
      <c r="Q28" s="27">
        <v>1786</v>
      </c>
      <c r="R28" s="27">
        <v>1438</v>
      </c>
      <c r="S28" s="27">
        <v>1823</v>
      </c>
      <c r="T28" s="53">
        <v>1148.2</v>
      </c>
      <c r="U28" s="53">
        <v>1307.966</v>
      </c>
      <c r="V28" s="53">
        <v>1117.737</v>
      </c>
    </row>
    <row r="29" spans="1:22" s="2" customFormat="1" ht="15" customHeight="1">
      <c r="A29" s="36" t="s">
        <v>3</v>
      </c>
      <c r="B29" s="35" t="s">
        <v>13</v>
      </c>
      <c r="C29" s="13"/>
      <c r="D29" s="43">
        <v>-31.873902441918418</v>
      </c>
      <c r="E29" s="43">
        <v>-13.277925640481357</v>
      </c>
      <c r="F29" s="43">
        <v>53.12300732551077</v>
      </c>
      <c r="G29" s="43">
        <v>35.57999872118779</v>
      </c>
      <c r="H29" s="43">
        <v>-68.37807966063573</v>
      </c>
      <c r="I29" s="43">
        <v>15.2963671128107</v>
      </c>
      <c r="J29" s="43">
        <v>16.91542288557214</v>
      </c>
      <c r="K29" s="43">
        <v>105.24879432624115</v>
      </c>
      <c r="L29" s="43">
        <v>-21.009202462467282</v>
      </c>
      <c r="M29" s="43">
        <v>-11.89851268591426</v>
      </c>
      <c r="N29" s="44">
        <v>-15.5</v>
      </c>
      <c r="O29" s="43">
        <v>-9.9</v>
      </c>
      <c r="P29" s="43">
        <v>9.3</v>
      </c>
      <c r="Q29" s="43">
        <v>20.3</v>
      </c>
      <c r="R29" s="43">
        <v>-7.9</v>
      </c>
      <c r="S29" s="43">
        <v>19.82758620689655</v>
      </c>
      <c r="T29" s="56">
        <f>T30*100/S31</f>
        <v>-37.59820143884892</v>
      </c>
      <c r="U29" s="56">
        <f>U30*100/T31</f>
        <v>26.645895421295045</v>
      </c>
      <c r="V29" s="56">
        <f>V30*100/U31</f>
        <v>-26.712493997537578</v>
      </c>
    </row>
    <row r="30" spans="1:22" ht="15" customHeight="1">
      <c r="A30" s="38"/>
      <c r="B30" s="35" t="s">
        <v>14</v>
      </c>
      <c r="C30" s="14"/>
      <c r="D30" s="27">
        <v>-429.8029999999999</v>
      </c>
      <c r="E30" s="27">
        <v>-121.97699999999998</v>
      </c>
      <c r="F30" s="27">
        <v>423.21400000000006</v>
      </c>
      <c r="G30" s="27">
        <v>434.0340000000001</v>
      </c>
      <c r="H30" s="27">
        <v>-1130.9160000000002</v>
      </c>
      <c r="I30" s="27">
        <v>80</v>
      </c>
      <c r="J30" s="27">
        <v>102</v>
      </c>
      <c r="K30" s="27">
        <v>742.0040000000001</v>
      </c>
      <c r="L30" s="27">
        <v>-304.00400000000013</v>
      </c>
      <c r="M30" s="27">
        <v>-136</v>
      </c>
      <c r="N30" s="45">
        <v>-156</v>
      </c>
      <c r="O30" s="27">
        <v>-84</v>
      </c>
      <c r="P30" s="27">
        <v>71</v>
      </c>
      <c r="Q30" s="27">
        <v>170</v>
      </c>
      <c r="R30" s="27">
        <f>R31-Q31</f>
        <v>-80</v>
      </c>
      <c r="S30" s="27">
        <f>S31-R31</f>
        <v>184</v>
      </c>
      <c r="T30" s="53">
        <f>T31-S31</f>
        <v>-418.092</v>
      </c>
      <c r="U30" s="53">
        <f>U31-T31</f>
        <v>184.89800000000002</v>
      </c>
      <c r="V30" s="53">
        <f>V31-U31</f>
        <v>-234.7510000000001</v>
      </c>
    </row>
    <row r="31" spans="1:22" ht="15" customHeight="1">
      <c r="A31" s="37"/>
      <c r="B31" s="35" t="s">
        <v>2</v>
      </c>
      <c r="C31" s="15"/>
      <c r="D31" s="27">
        <v>918.645</v>
      </c>
      <c r="E31" s="27">
        <v>796.668</v>
      </c>
      <c r="F31" s="27">
        <v>1219.882</v>
      </c>
      <c r="G31" s="27">
        <v>1653.9160000000002</v>
      </c>
      <c r="H31" s="27">
        <v>523</v>
      </c>
      <c r="I31" s="27">
        <v>603</v>
      </c>
      <c r="J31" s="27">
        <v>705</v>
      </c>
      <c r="K31" s="27">
        <v>1447.0040000000001</v>
      </c>
      <c r="L31" s="27">
        <v>1143</v>
      </c>
      <c r="M31" s="27">
        <v>1007</v>
      </c>
      <c r="N31" s="45">
        <v>851</v>
      </c>
      <c r="O31" s="27">
        <v>767</v>
      </c>
      <c r="P31" s="27">
        <v>838</v>
      </c>
      <c r="Q31" s="27">
        <v>1008</v>
      </c>
      <c r="R31" s="27">
        <v>928</v>
      </c>
      <c r="S31" s="27">
        <v>1112</v>
      </c>
      <c r="T31" s="53">
        <v>693.908</v>
      </c>
      <c r="U31" s="53">
        <v>878.806</v>
      </c>
      <c r="V31" s="53">
        <v>644.055</v>
      </c>
    </row>
    <row r="32" spans="1:22" ht="15" customHeight="1">
      <c r="A32" s="38" t="s">
        <v>9</v>
      </c>
      <c r="B32" s="35" t="s">
        <v>7</v>
      </c>
      <c r="D32" s="29">
        <v>-53.76521924555192</v>
      </c>
      <c r="E32" s="29">
        <v>20.367391475527867</v>
      </c>
      <c r="F32" s="29">
        <v>26.34879395904807</v>
      </c>
      <c r="G32" s="29">
        <v>-50.72745697019925</v>
      </c>
      <c r="H32" s="29">
        <v>39.608196352173394</v>
      </c>
      <c r="I32" s="29">
        <v>-48.38709677419355</v>
      </c>
      <c r="J32" s="29">
        <v>497.9166666666667</v>
      </c>
      <c r="K32" s="29">
        <v>34.40662020905926</v>
      </c>
      <c r="L32" s="29">
        <v>-31.0428856219232</v>
      </c>
      <c r="M32" s="29">
        <v>-89.47368421052632</v>
      </c>
      <c r="N32" s="44">
        <v>92.9</v>
      </c>
      <c r="O32" s="43">
        <v>135.2</v>
      </c>
      <c r="P32" s="43">
        <v>-43.3</v>
      </c>
      <c r="Q32" s="43">
        <v>376.4</v>
      </c>
      <c r="R32" s="43">
        <v>-30.6</v>
      </c>
      <c r="S32" s="43">
        <v>-7.509243697478997</v>
      </c>
      <c r="T32" s="56">
        <f>T33*100/S34</f>
        <v>-67.24996365750836</v>
      </c>
      <c r="U32" s="56">
        <f>U33*100/T34</f>
        <v>17.66770238029184</v>
      </c>
      <c r="V32" s="56">
        <f>V33*100/U34</f>
        <v>29.60072616675901</v>
      </c>
    </row>
    <row r="33" spans="1:22" ht="15" customHeight="1">
      <c r="A33" s="38" t="s">
        <v>8</v>
      </c>
      <c r="B33" s="35" t="s">
        <v>15</v>
      </c>
      <c r="D33" s="27">
        <v>-103.37599999999998</v>
      </c>
      <c r="E33" s="27">
        <v>18.105999999999995</v>
      </c>
      <c r="F33" s="27">
        <v>28.194000000000187</v>
      </c>
      <c r="G33" s="27">
        <v>-68.58200000000033</v>
      </c>
      <c r="H33" s="27">
        <v>26.38500000000022</v>
      </c>
      <c r="I33" s="27">
        <v>-45</v>
      </c>
      <c r="J33" s="27">
        <v>239</v>
      </c>
      <c r="K33" s="27">
        <v>98.74700000000007</v>
      </c>
      <c r="L33" s="27">
        <v>-119.74700000000007</v>
      </c>
      <c r="M33" s="27">
        <v>-238</v>
      </c>
      <c r="N33" s="45">
        <v>26</v>
      </c>
      <c r="O33" s="27">
        <v>73</v>
      </c>
      <c r="P33" s="27">
        <v>-55</v>
      </c>
      <c r="Q33" s="27">
        <v>271</v>
      </c>
      <c r="R33" s="27">
        <f>R34-Q34</f>
        <v>-105</v>
      </c>
      <c r="S33" s="27">
        <f>S34-R34</f>
        <v>-17.872000000000014</v>
      </c>
      <c r="T33" s="53">
        <f>T34-S34</f>
        <v>-148.036</v>
      </c>
      <c r="U33" s="53">
        <f>U34-T34</f>
        <v>12.736999999999995</v>
      </c>
      <c r="V33" s="53">
        <f>V34-U34</f>
        <v>25.11</v>
      </c>
    </row>
    <row r="34" spans="1:22" ht="15" customHeight="1">
      <c r="A34" s="38"/>
      <c r="B34" s="35" t="s">
        <v>2</v>
      </c>
      <c r="D34" s="27">
        <v>88.89699999999993</v>
      </c>
      <c r="E34" s="27">
        <v>107.00299999999993</v>
      </c>
      <c r="F34" s="27">
        <v>135.19700000000012</v>
      </c>
      <c r="G34" s="27">
        <v>66.61499999999978</v>
      </c>
      <c r="H34" s="27">
        <v>93</v>
      </c>
      <c r="I34" s="27">
        <v>48</v>
      </c>
      <c r="J34" s="27">
        <v>287</v>
      </c>
      <c r="K34" s="27">
        <v>385.74700000000007</v>
      </c>
      <c r="L34" s="27">
        <v>266</v>
      </c>
      <c r="M34" s="27">
        <v>28</v>
      </c>
      <c r="N34" s="45">
        <v>54</v>
      </c>
      <c r="O34" s="27">
        <v>127</v>
      </c>
      <c r="P34" s="27">
        <v>72</v>
      </c>
      <c r="Q34" s="27">
        <v>343</v>
      </c>
      <c r="R34" s="27">
        <v>238</v>
      </c>
      <c r="S34" s="27">
        <v>220.128</v>
      </c>
      <c r="T34" s="53">
        <v>72.092</v>
      </c>
      <c r="U34" s="53">
        <v>84.829</v>
      </c>
      <c r="V34" s="53">
        <v>109.939</v>
      </c>
    </row>
    <row r="35" spans="1:22" ht="15" customHeight="1">
      <c r="A35" s="36" t="s">
        <v>4</v>
      </c>
      <c r="B35" s="35" t="s">
        <v>16</v>
      </c>
      <c r="C35" s="16"/>
      <c r="D35" s="43">
        <v>-34.605811175417216</v>
      </c>
      <c r="E35" s="43">
        <v>-10.309346905637682</v>
      </c>
      <c r="F35" s="43">
        <v>49.9526929601592</v>
      </c>
      <c r="G35" s="43">
        <v>26.96905494070822</v>
      </c>
      <c r="H35" s="43">
        <v>-64.19709961633939</v>
      </c>
      <c r="I35" s="43">
        <v>5.681818181818187</v>
      </c>
      <c r="J35" s="43">
        <v>52.38095238095239</v>
      </c>
      <c r="K35" s="43">
        <v>84.753125</v>
      </c>
      <c r="L35" s="43">
        <v>-23.12103499056883</v>
      </c>
      <c r="M35" s="43">
        <v>-26.54364797728886</v>
      </c>
      <c r="N35" s="44">
        <v>-12.6</v>
      </c>
      <c r="O35" s="43">
        <v>-1.2</v>
      </c>
      <c r="P35" s="43">
        <v>1.8</v>
      </c>
      <c r="Q35" s="43">
        <v>48.5</v>
      </c>
      <c r="R35" s="43">
        <v>-13.7</v>
      </c>
      <c r="S35" s="43">
        <v>14.236706689536879</v>
      </c>
      <c r="T35" s="56">
        <f>T36*100/S37</f>
        <v>-42.492492492492495</v>
      </c>
      <c r="U35" s="56">
        <f>U36*100/T37</f>
        <v>25.800913838120106</v>
      </c>
      <c r="V35" s="56">
        <f>V36*100/U37</f>
        <v>-21.755228898908815</v>
      </c>
    </row>
    <row r="36" spans="1:22" ht="15" customHeight="1">
      <c r="A36" s="38"/>
      <c r="B36" s="35" t="s">
        <v>15</v>
      </c>
      <c r="C36" s="14"/>
      <c r="D36" s="27">
        <v>-533.1789999999999</v>
      </c>
      <c r="E36" s="27">
        <v>-103.87099999999998</v>
      </c>
      <c r="F36" s="27">
        <v>451.40800000000024</v>
      </c>
      <c r="G36" s="27">
        <v>365.45199999999977</v>
      </c>
      <c r="H36" s="27">
        <v>-1104.531</v>
      </c>
      <c r="I36" s="27">
        <v>35</v>
      </c>
      <c r="J36" s="27">
        <v>341</v>
      </c>
      <c r="K36" s="27">
        <v>840.7510000000002</v>
      </c>
      <c r="L36" s="27">
        <v>-423.7510000000002</v>
      </c>
      <c r="M36" s="27">
        <v>-374</v>
      </c>
      <c r="N36" s="45">
        <v>-130</v>
      </c>
      <c r="O36" s="27">
        <v>-11</v>
      </c>
      <c r="P36" s="27">
        <v>16</v>
      </c>
      <c r="Q36" s="27">
        <v>441</v>
      </c>
      <c r="R36" s="27">
        <f>R37-Q37</f>
        <v>-185</v>
      </c>
      <c r="S36" s="27">
        <f>S37-R37</f>
        <v>166</v>
      </c>
      <c r="T36" s="53">
        <f>T37-S37</f>
        <v>-566</v>
      </c>
      <c r="U36" s="53">
        <f>U37-T37</f>
        <v>197.635</v>
      </c>
      <c r="V36" s="53">
        <f>V37-U37</f>
        <v>-209.64099999999996</v>
      </c>
    </row>
    <row r="37" spans="1:22" ht="15" customHeight="1">
      <c r="A37" s="37"/>
      <c r="B37" s="35" t="s">
        <v>2</v>
      </c>
      <c r="C37" s="15"/>
      <c r="D37" s="27">
        <v>1007.5419999999999</v>
      </c>
      <c r="E37" s="27">
        <v>903.6709999999999</v>
      </c>
      <c r="F37" s="27">
        <v>1355.0790000000002</v>
      </c>
      <c r="G37" s="27">
        <v>1720.531</v>
      </c>
      <c r="H37" s="27">
        <v>616</v>
      </c>
      <c r="I37" s="27">
        <v>651</v>
      </c>
      <c r="J37" s="27">
        <v>992</v>
      </c>
      <c r="K37" s="27">
        <v>1832.7510000000002</v>
      </c>
      <c r="L37" s="27">
        <v>1409</v>
      </c>
      <c r="M37" s="27">
        <v>1035</v>
      </c>
      <c r="N37" s="45">
        <v>905</v>
      </c>
      <c r="O37" s="27">
        <v>894</v>
      </c>
      <c r="P37" s="27">
        <v>910</v>
      </c>
      <c r="Q37" s="27">
        <v>1351</v>
      </c>
      <c r="R37" s="27">
        <v>1166</v>
      </c>
      <c r="S37" s="27">
        <v>1332</v>
      </c>
      <c r="T37" s="53">
        <v>766</v>
      </c>
      <c r="U37" s="53">
        <v>963.635</v>
      </c>
      <c r="V37" s="53">
        <v>753.994</v>
      </c>
    </row>
    <row r="38" spans="1:24" ht="15" customHeight="1">
      <c r="A38" s="38" t="s">
        <v>5</v>
      </c>
      <c r="B38" s="35" t="s">
        <v>16</v>
      </c>
      <c r="C38" s="17"/>
      <c r="D38" s="43">
        <v>-33.99182357089998</v>
      </c>
      <c r="E38" s="43">
        <v>13.018056996428768</v>
      </c>
      <c r="F38" s="43">
        <v>24.55446465962497</v>
      </c>
      <c r="G38" s="43">
        <v>-23.590752866380498</v>
      </c>
      <c r="H38" s="43">
        <v>-12.661038155792255</v>
      </c>
      <c r="I38" s="43">
        <v>29.007633587786273</v>
      </c>
      <c r="J38" s="43">
        <v>48.12623274161736</v>
      </c>
      <c r="K38" s="43">
        <v>38.50106524633825</v>
      </c>
      <c r="L38" s="43">
        <v>-39.81596761214565</v>
      </c>
      <c r="M38" s="43">
        <v>-45.20766773162939</v>
      </c>
      <c r="N38" s="44">
        <v>105.8</v>
      </c>
      <c r="O38" s="43">
        <v>-59.3</v>
      </c>
      <c r="P38" s="43">
        <v>-6.3</v>
      </c>
      <c r="Q38" s="43">
        <v>61.7</v>
      </c>
      <c r="R38" s="43">
        <v>-37.7</v>
      </c>
      <c r="S38" s="43">
        <v>81.18081180811808</v>
      </c>
      <c r="T38" s="56">
        <f>T39*100/S40</f>
        <v>-22.158859470468435</v>
      </c>
      <c r="U38" s="56">
        <f>U39*100/T40</f>
        <v>-9.908163265306115</v>
      </c>
      <c r="V38" s="56">
        <f>V39*100/U40</f>
        <v>5.637598705896354</v>
      </c>
      <c r="W38" s="55"/>
      <c r="X38" s="55"/>
    </row>
    <row r="39" spans="1:24" ht="15" customHeight="1">
      <c r="A39" s="38"/>
      <c r="B39" s="35" t="s">
        <v>15</v>
      </c>
      <c r="C39" s="14"/>
      <c r="D39" s="27">
        <v>-215.43099999999993</v>
      </c>
      <c r="E39" s="27">
        <v>54.46</v>
      </c>
      <c r="F39" s="27">
        <v>116.09400000000005</v>
      </c>
      <c r="G39" s="27">
        <v>-138.925</v>
      </c>
      <c r="H39" s="27">
        <v>-56.971000000000004</v>
      </c>
      <c r="I39" s="27">
        <v>114</v>
      </c>
      <c r="J39" s="27">
        <v>244</v>
      </c>
      <c r="K39" s="27">
        <v>289.14300000000026</v>
      </c>
      <c r="L39" s="27">
        <v>-414.14300000000026</v>
      </c>
      <c r="M39" s="27">
        <v>-283</v>
      </c>
      <c r="N39" s="45">
        <v>363</v>
      </c>
      <c r="O39" s="27">
        <v>-419</v>
      </c>
      <c r="P39" s="27">
        <v>-18</v>
      </c>
      <c r="Q39" s="27">
        <v>166</v>
      </c>
      <c r="R39" s="27">
        <f>R40-Q40</f>
        <v>-164</v>
      </c>
      <c r="S39" s="27">
        <f>S40-R40</f>
        <v>220</v>
      </c>
      <c r="T39" s="53">
        <f>T40-S40</f>
        <v>-108.80000000000001</v>
      </c>
      <c r="U39" s="53">
        <f>U40-T40</f>
        <v>-37.86899999999997</v>
      </c>
      <c r="V39" s="53">
        <f>V40-U40</f>
        <v>19.411999999999978</v>
      </c>
      <c r="W39" s="55"/>
      <c r="X39" s="55"/>
    </row>
    <row r="40" spans="1:24" ht="15" customHeight="1">
      <c r="A40" s="37"/>
      <c r="B40" s="35" t="s">
        <v>2</v>
      </c>
      <c r="C40" s="15"/>
      <c r="D40" s="27">
        <v>418.342</v>
      </c>
      <c r="E40" s="27">
        <v>472.802</v>
      </c>
      <c r="F40" s="27">
        <v>588.8960000000001</v>
      </c>
      <c r="G40" s="27">
        <v>449.971</v>
      </c>
      <c r="H40" s="27">
        <v>393</v>
      </c>
      <c r="I40" s="27">
        <v>507</v>
      </c>
      <c r="J40" s="27">
        <v>751</v>
      </c>
      <c r="K40" s="27">
        <v>1040.1430000000003</v>
      </c>
      <c r="L40" s="27">
        <v>626</v>
      </c>
      <c r="M40" s="27">
        <v>343</v>
      </c>
      <c r="N40" s="45">
        <v>706</v>
      </c>
      <c r="O40" s="27">
        <v>287</v>
      </c>
      <c r="P40" s="27">
        <v>269</v>
      </c>
      <c r="Q40" s="27">
        <v>435</v>
      </c>
      <c r="R40" s="27">
        <v>271</v>
      </c>
      <c r="S40" s="27">
        <v>491</v>
      </c>
      <c r="T40" s="53">
        <v>382.2</v>
      </c>
      <c r="U40" s="53">
        <v>344.331</v>
      </c>
      <c r="V40" s="53">
        <v>363.743</v>
      </c>
      <c r="W40" s="55"/>
      <c r="X40" s="55"/>
    </row>
    <row r="41" ht="6.75" customHeight="1">
      <c r="W41" s="55"/>
    </row>
    <row r="42" spans="1:23" ht="12.75">
      <c r="A42" s="2" t="s">
        <v>57</v>
      </c>
      <c r="B42" s="7"/>
      <c r="C42" s="7"/>
      <c r="D42" s="7"/>
      <c r="E42" s="7"/>
      <c r="F42" s="8"/>
      <c r="G42" s="8"/>
      <c r="H42" s="51"/>
      <c r="I42" s="51"/>
      <c r="J42" s="8"/>
      <c r="K42" s="8"/>
      <c r="L42" s="8"/>
      <c r="M42" s="9"/>
      <c r="N42" s="9"/>
      <c r="O42" s="9"/>
      <c r="P42" s="8"/>
      <c r="Q42" s="8"/>
      <c r="R42" s="8"/>
      <c r="W42" s="55"/>
    </row>
    <row r="43" spans="1:18" ht="12.75">
      <c r="A43" s="3" t="s">
        <v>49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>
      <c r="A44" s="66" t="s">
        <v>53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10" t="s">
        <v>6</v>
      </c>
    </row>
    <row r="45" spans="1:18" ht="12.75">
      <c r="A45" s="2" t="s">
        <v>50</v>
      </c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</sheetData>
  <sheetProtection/>
  <mergeCells count="39">
    <mergeCell ref="V5:V6"/>
    <mergeCell ref="U5:U6"/>
    <mergeCell ref="E24:E25"/>
    <mergeCell ref="F24:F25"/>
    <mergeCell ref="G24:G25"/>
    <mergeCell ref="H24:H25"/>
    <mergeCell ref="I24:I25"/>
    <mergeCell ref="N5:N6"/>
    <mergeCell ref="M5:M6"/>
    <mergeCell ref="R5:R6"/>
    <mergeCell ref="A44:Q44"/>
    <mergeCell ref="D5:D6"/>
    <mergeCell ref="E5:E6"/>
    <mergeCell ref="F5:F6"/>
    <mergeCell ref="G5:G6"/>
    <mergeCell ref="J24:J25"/>
    <mergeCell ref="K24:K25"/>
    <mergeCell ref="L24:L25"/>
    <mergeCell ref="M24:M25"/>
    <mergeCell ref="H5:H6"/>
    <mergeCell ref="I5:I6"/>
    <mergeCell ref="J5:J6"/>
    <mergeCell ref="K5:K6"/>
    <mergeCell ref="L5:L6"/>
    <mergeCell ref="S24:S25"/>
    <mergeCell ref="T5:T6"/>
    <mergeCell ref="P5:P6"/>
    <mergeCell ref="Q5:Q6"/>
    <mergeCell ref="S5:S6"/>
    <mergeCell ref="O5:O6"/>
    <mergeCell ref="V24:V25"/>
    <mergeCell ref="U24:U25"/>
    <mergeCell ref="D24:D25"/>
    <mergeCell ref="P24:P25"/>
    <mergeCell ref="Q24:Q25"/>
    <mergeCell ref="R24:R25"/>
    <mergeCell ref="T24:T25"/>
    <mergeCell ref="O24:O25"/>
    <mergeCell ref="N24:N25"/>
  </mergeCells>
  <printOptions horizontalCentered="1"/>
  <pageMargins left="0.4330708661417323" right="0.1968503937007874" top="0.787401574803149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2018-08-31T07:12:38Z</cp:lastPrinted>
  <dcterms:created xsi:type="dcterms:W3CDTF">2000-04-18T04:30:04Z</dcterms:created>
  <dcterms:modified xsi:type="dcterms:W3CDTF">2021-09-16T07:55:50Z</dcterms:modified>
  <cp:category/>
  <cp:version/>
  <cp:contentType/>
  <cp:contentStatus/>
</cp:coreProperties>
</file>