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6" windowHeight="7800" activeTab="0"/>
  </bookViews>
  <sheets>
    <sheet name="表1-2-4" sheetId="1" r:id="rId1"/>
  </sheets>
  <definedNames/>
  <calcPr fullCalcOnLoad="1"/>
</workbook>
</file>

<file path=xl/sharedStrings.xml><?xml version="1.0" encoding="utf-8"?>
<sst xmlns="http://schemas.openxmlformats.org/spreadsheetml/2006/main" count="68" uniqueCount="29">
  <si>
    <t>（件数）</t>
  </si>
  <si>
    <t>（単位：件）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</si>
  <si>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</si>
  <si>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</si>
  <si>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</si>
  <si>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</si>
  <si>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</si>
  <si>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</si>
  <si>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</si>
  <si>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</si>
  <si>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</si>
  <si>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</si>
  <si>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（面積）</t>
  </si>
  <si>
    <t>（単位：千㎡）</t>
  </si>
  <si>
    <t>個 人</t>
  </si>
  <si>
    <t>法 人</t>
  </si>
  <si>
    <t>国 等</t>
  </si>
  <si>
    <t>合 計</t>
  </si>
  <si>
    <t>５</t>
  </si>
  <si>
    <t>平成２年との比
（実数/平成２年値×100)</t>
  </si>
  <si>
    <t>実数（単位：件）</t>
  </si>
  <si>
    <t>実数（単位：千㎡）</t>
  </si>
  <si>
    <t>（注）１ 課税資料から作成</t>
  </si>
  <si>
    <t>　　　２ 区分所有に係る土地の売買を含む。</t>
  </si>
  <si>
    <t>　　　３ 作成方法の違いから他の資料の数値とは一致しない。</t>
  </si>
  <si>
    <t>　　　４ 詳細は表６－３－１参照</t>
  </si>
  <si>
    <t>　　　５ 件数とは、売買を記した土地登記の筆数である。</t>
  </si>
  <si>
    <t>表１－２－４　区部取引主体別の土地売買状況の推移</t>
  </si>
  <si>
    <t>平成・
令和
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</si>
</sst>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;#,##0"/>
    <numFmt numFmtId="178" formatCode="#,##0.0"/>
    <numFmt numFmtId="179" formatCode="#,##0.000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11" xfId="61" applyNumberFormat="1" applyFont="1" applyFill="1" applyBorder="1">
      <alignment vertical="center"/>
      <protection/>
    </xf>
    <xf numFmtId="3" fontId="8" fillId="0" borderId="0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3" fontId="8" fillId="33" borderId="11" xfId="61" applyNumberFormat="1" applyFont="1" applyFill="1" applyBorder="1">
      <alignment vertical="center"/>
      <protection/>
    </xf>
    <xf numFmtId="3" fontId="8" fillId="33" borderId="11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_印刷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tabSelected="1" zoomScale="83" zoomScaleNormal="83" zoomScalePageLayoutView="0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5" width="12.625" style="0" customWidth="1"/>
    <col min="6" max="12" width="8.875" style="0" hidden="1" customWidth="1"/>
    <col min="13" max="16" width="12.625" style="0" customWidth="1"/>
    <col min="17" max="17" width="1.00390625" style="0" customWidth="1"/>
  </cols>
  <sheetData>
    <row r="1" ht="14.25">
      <c r="A1" s="4" t="s">
        <v>27</v>
      </c>
    </row>
    <row r="3" spans="1:16" ht="12">
      <c r="A3" s="32" t="s">
        <v>0</v>
      </c>
      <c r="B3" s="32"/>
      <c r="L3" s="1" t="s">
        <v>1</v>
      </c>
      <c r="M3" s="1"/>
      <c r="N3" s="1"/>
      <c r="O3" s="1"/>
      <c r="P3" s="1"/>
    </row>
    <row r="4" spans="1:16" ht="25.5" customHeight="1">
      <c r="A4" s="29" t="s">
        <v>28</v>
      </c>
      <c r="B4" s="31" t="s">
        <v>20</v>
      </c>
      <c r="C4" s="27"/>
      <c r="D4" s="27"/>
      <c r="E4" s="28"/>
      <c r="L4" s="1"/>
      <c r="M4" s="26" t="s">
        <v>19</v>
      </c>
      <c r="N4" s="27"/>
      <c r="O4" s="27"/>
      <c r="P4" s="28"/>
    </row>
    <row r="5" spans="1:16" ht="12" customHeight="1">
      <c r="A5" s="30"/>
      <c r="B5" s="5" t="s">
        <v>14</v>
      </c>
      <c r="C5" s="5" t="s">
        <v>15</v>
      </c>
      <c r="D5" s="5" t="s">
        <v>16</v>
      </c>
      <c r="E5" s="5" t="s">
        <v>17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14</v>
      </c>
      <c r="K5" s="2" t="s">
        <v>15</v>
      </c>
      <c r="L5" s="5" t="s">
        <v>16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ht="12" customHeight="1">
      <c r="A6" s="3" t="s">
        <v>2</v>
      </c>
      <c r="B6" s="8">
        <v>21238</v>
      </c>
      <c r="C6" s="8">
        <v>25324</v>
      </c>
      <c r="D6" s="8">
        <v>1771</v>
      </c>
      <c r="E6" s="8">
        <v>48333</v>
      </c>
      <c r="F6" s="8">
        <v>21684</v>
      </c>
      <c r="G6" s="8">
        <v>24997</v>
      </c>
      <c r="H6" s="8">
        <v>1652</v>
      </c>
      <c r="I6" s="8">
        <v>48333</v>
      </c>
      <c r="J6" s="8">
        <v>-446</v>
      </c>
      <c r="K6" s="8">
        <v>327</v>
      </c>
      <c r="L6" s="9">
        <v>119</v>
      </c>
      <c r="M6" s="11">
        <f>B6/$B$6*100</f>
        <v>100</v>
      </c>
      <c r="N6" s="11">
        <f>100*C6/$C$6</f>
        <v>100</v>
      </c>
      <c r="O6" s="11">
        <f>100*D6/$D$6</f>
        <v>100</v>
      </c>
      <c r="P6" s="11">
        <f>E6/$E$6*100</f>
        <v>100</v>
      </c>
    </row>
    <row r="7" spans="1:16" ht="12" customHeight="1">
      <c r="A7" s="3" t="s">
        <v>3</v>
      </c>
      <c r="B7" s="8">
        <v>20905</v>
      </c>
      <c r="C7" s="8">
        <v>17674</v>
      </c>
      <c r="D7" s="8">
        <v>2677</v>
      </c>
      <c r="E7" s="8">
        <v>41256</v>
      </c>
      <c r="F7" s="8">
        <v>20846</v>
      </c>
      <c r="G7" s="8">
        <v>18094</v>
      </c>
      <c r="H7" s="8">
        <v>2316</v>
      </c>
      <c r="I7" s="8">
        <v>41256</v>
      </c>
      <c r="J7" s="8">
        <v>59</v>
      </c>
      <c r="K7" s="8">
        <v>-420</v>
      </c>
      <c r="L7" s="9">
        <v>361</v>
      </c>
      <c r="M7" s="11">
        <f>B7/$B$6*100</f>
        <v>98.43205574912892</v>
      </c>
      <c r="N7" s="11">
        <f aca="true" t="shared" si="0" ref="N7:N24">100*C7/$C$6</f>
        <v>69.79150213236456</v>
      </c>
      <c r="O7" s="11">
        <f aca="true" t="shared" si="1" ref="O7:O24">100*D7/$D$6</f>
        <v>151.15753811405986</v>
      </c>
      <c r="P7" s="11">
        <f aca="true" t="shared" si="2" ref="P7:P24">E7/$E$6*100</f>
        <v>85.35783005400037</v>
      </c>
    </row>
    <row r="8" spans="1:16" ht="12" customHeight="1">
      <c r="A8" s="3" t="s">
        <v>4</v>
      </c>
      <c r="B8" s="8">
        <v>18846</v>
      </c>
      <c r="C8" s="8">
        <v>11759</v>
      </c>
      <c r="D8" s="8">
        <v>3232</v>
      </c>
      <c r="E8" s="8">
        <v>33837</v>
      </c>
      <c r="F8" s="8">
        <v>18375</v>
      </c>
      <c r="G8" s="8">
        <v>12739</v>
      </c>
      <c r="H8" s="8">
        <v>2723</v>
      </c>
      <c r="I8" s="8">
        <v>33837</v>
      </c>
      <c r="J8" s="8">
        <v>471</v>
      </c>
      <c r="K8" s="8">
        <v>-980</v>
      </c>
      <c r="L8" s="9">
        <v>509</v>
      </c>
      <c r="M8" s="11">
        <f aca="true" t="shared" si="3" ref="M8:M24">B8/$B$6*100</f>
        <v>88.7371692249741</v>
      </c>
      <c r="N8" s="11">
        <f t="shared" si="0"/>
        <v>46.43421260464382</v>
      </c>
      <c r="O8" s="11">
        <f t="shared" si="1"/>
        <v>182.49576510446076</v>
      </c>
      <c r="P8" s="11">
        <f t="shared" si="2"/>
        <v>70.00806902116567</v>
      </c>
    </row>
    <row r="9" spans="1:16" ht="12" customHeight="1">
      <c r="A9" s="3" t="s">
        <v>5</v>
      </c>
      <c r="B9" s="8">
        <v>24098</v>
      </c>
      <c r="C9" s="8">
        <v>14711</v>
      </c>
      <c r="D9" s="8">
        <v>2915</v>
      </c>
      <c r="E9" s="8">
        <v>41724</v>
      </c>
      <c r="F9" s="8">
        <v>23473</v>
      </c>
      <c r="G9" s="8">
        <v>15301</v>
      </c>
      <c r="H9" s="8">
        <v>2950</v>
      </c>
      <c r="I9" s="8">
        <v>41724</v>
      </c>
      <c r="J9" s="8">
        <v>625</v>
      </c>
      <c r="K9" s="8">
        <v>-590</v>
      </c>
      <c r="L9" s="9">
        <v>-35</v>
      </c>
      <c r="M9" s="11">
        <f t="shared" si="3"/>
        <v>113.46642810057443</v>
      </c>
      <c r="N9" s="11">
        <f t="shared" si="0"/>
        <v>58.0911388406255</v>
      </c>
      <c r="O9" s="11">
        <f t="shared" si="1"/>
        <v>164.59627329192546</v>
      </c>
      <c r="P9" s="11">
        <f t="shared" si="2"/>
        <v>86.32611259387996</v>
      </c>
    </row>
    <row r="10" spans="1:16" ht="12" customHeight="1">
      <c r="A10" s="3" t="s">
        <v>6</v>
      </c>
      <c r="B10" s="8">
        <v>25199</v>
      </c>
      <c r="C10" s="8">
        <v>13897</v>
      </c>
      <c r="D10" s="8">
        <v>2597</v>
      </c>
      <c r="E10" s="8">
        <v>41693</v>
      </c>
      <c r="F10" s="8">
        <v>24446</v>
      </c>
      <c r="G10" s="8">
        <v>14725</v>
      </c>
      <c r="H10" s="8">
        <v>2522</v>
      </c>
      <c r="I10" s="8">
        <v>41693</v>
      </c>
      <c r="J10" s="8">
        <v>753</v>
      </c>
      <c r="K10" s="8">
        <v>-828</v>
      </c>
      <c r="L10" s="9">
        <v>75</v>
      </c>
      <c r="M10" s="11">
        <f t="shared" si="3"/>
        <v>118.6505320651662</v>
      </c>
      <c r="N10" s="11">
        <f t="shared" si="0"/>
        <v>54.87679671457906</v>
      </c>
      <c r="O10" s="11">
        <f t="shared" si="1"/>
        <v>146.6403162055336</v>
      </c>
      <c r="P10" s="11">
        <f t="shared" si="2"/>
        <v>86.26197422051186</v>
      </c>
    </row>
    <row r="11" spans="1:16" ht="12" customHeight="1">
      <c r="A11" s="3" t="s">
        <v>7</v>
      </c>
      <c r="B11" s="8">
        <v>28914</v>
      </c>
      <c r="C11" s="8">
        <v>15736</v>
      </c>
      <c r="D11" s="8">
        <v>2466</v>
      </c>
      <c r="E11" s="8">
        <v>47116</v>
      </c>
      <c r="F11" s="8">
        <v>27881</v>
      </c>
      <c r="G11" s="8">
        <v>16889</v>
      </c>
      <c r="H11" s="8">
        <v>2346</v>
      </c>
      <c r="I11" s="8">
        <v>47116</v>
      </c>
      <c r="J11" s="8">
        <v>1033</v>
      </c>
      <c r="K11" s="8">
        <v>-1153</v>
      </c>
      <c r="L11" s="9">
        <v>120</v>
      </c>
      <c r="M11" s="11">
        <f t="shared" si="3"/>
        <v>136.14276297203128</v>
      </c>
      <c r="N11" s="11">
        <f t="shared" si="0"/>
        <v>62.138682672563576</v>
      </c>
      <c r="O11" s="11">
        <f t="shared" si="1"/>
        <v>139.24336533032186</v>
      </c>
      <c r="P11" s="11">
        <f t="shared" si="2"/>
        <v>97.48205160035587</v>
      </c>
    </row>
    <row r="12" spans="1:16" ht="12" customHeight="1">
      <c r="A12" s="3" t="s">
        <v>8</v>
      </c>
      <c r="B12" s="8">
        <v>32872</v>
      </c>
      <c r="C12" s="8">
        <v>17648</v>
      </c>
      <c r="D12" s="8">
        <v>2484</v>
      </c>
      <c r="E12" s="8">
        <v>53004</v>
      </c>
      <c r="F12" s="8">
        <v>31531</v>
      </c>
      <c r="G12" s="8">
        <v>19090</v>
      </c>
      <c r="H12" s="8">
        <v>2383</v>
      </c>
      <c r="I12" s="8">
        <v>53004</v>
      </c>
      <c r="J12" s="8">
        <v>1341</v>
      </c>
      <c r="K12" s="8">
        <v>-1442</v>
      </c>
      <c r="L12" s="9">
        <v>101</v>
      </c>
      <c r="M12" s="11">
        <f t="shared" si="3"/>
        <v>154.77916941331574</v>
      </c>
      <c r="N12" s="11">
        <f t="shared" si="0"/>
        <v>69.6888327278471</v>
      </c>
      <c r="O12" s="11">
        <f t="shared" si="1"/>
        <v>140.25974025974025</v>
      </c>
      <c r="P12" s="11">
        <f t="shared" si="2"/>
        <v>109.66420458072123</v>
      </c>
    </row>
    <row r="13" spans="1:16" ht="12" customHeight="1">
      <c r="A13" s="3" t="s">
        <v>9</v>
      </c>
      <c r="B13" s="8">
        <v>39235</v>
      </c>
      <c r="C13" s="8">
        <v>22166</v>
      </c>
      <c r="D13" s="8">
        <v>2667</v>
      </c>
      <c r="E13" s="8">
        <v>64068</v>
      </c>
      <c r="F13" s="8">
        <v>37609</v>
      </c>
      <c r="G13" s="8">
        <v>23867</v>
      </c>
      <c r="H13" s="8">
        <v>2592</v>
      </c>
      <c r="I13" s="8">
        <v>64068</v>
      </c>
      <c r="J13" s="8">
        <v>1626</v>
      </c>
      <c r="K13" s="8">
        <v>-1701</v>
      </c>
      <c r="L13" s="9">
        <v>75</v>
      </c>
      <c r="M13" s="11">
        <f t="shared" si="3"/>
        <v>184.73961766644692</v>
      </c>
      <c r="N13" s="11">
        <f t="shared" si="0"/>
        <v>87.52961617438004</v>
      </c>
      <c r="O13" s="11">
        <f t="shared" si="1"/>
        <v>150.59288537549406</v>
      </c>
      <c r="P13" s="11">
        <f t="shared" si="2"/>
        <v>132.55539693377196</v>
      </c>
    </row>
    <row r="14" spans="1:16" ht="12" customHeight="1">
      <c r="A14" s="3" t="s">
        <v>10</v>
      </c>
      <c r="B14" s="8">
        <v>34137</v>
      </c>
      <c r="C14" s="8">
        <v>19261</v>
      </c>
      <c r="D14" s="8">
        <v>2056</v>
      </c>
      <c r="E14" s="8">
        <v>55454</v>
      </c>
      <c r="F14" s="8">
        <v>32349</v>
      </c>
      <c r="G14" s="8">
        <v>21151</v>
      </c>
      <c r="H14" s="8">
        <v>1954</v>
      </c>
      <c r="I14" s="8">
        <v>55454</v>
      </c>
      <c r="J14" s="8">
        <v>1788</v>
      </c>
      <c r="K14" s="8">
        <v>-1890</v>
      </c>
      <c r="L14" s="9">
        <v>102</v>
      </c>
      <c r="M14" s="11">
        <f t="shared" si="3"/>
        <v>160.7354741501083</v>
      </c>
      <c r="N14" s="11">
        <f t="shared" si="0"/>
        <v>76.0582846311799</v>
      </c>
      <c r="O14" s="11">
        <f t="shared" si="1"/>
        <v>116.09260304912479</v>
      </c>
      <c r="P14" s="11">
        <f t="shared" si="2"/>
        <v>114.7332050565866</v>
      </c>
    </row>
    <row r="15" spans="1:16" ht="12" customHeight="1">
      <c r="A15" s="3" t="s">
        <v>11</v>
      </c>
      <c r="B15" s="8">
        <v>41123</v>
      </c>
      <c r="C15" s="8">
        <v>24592</v>
      </c>
      <c r="D15" s="8">
        <v>2105</v>
      </c>
      <c r="E15" s="8">
        <v>67820</v>
      </c>
      <c r="F15" s="8">
        <v>38485</v>
      </c>
      <c r="G15" s="8">
        <v>27349</v>
      </c>
      <c r="H15" s="8">
        <v>1986</v>
      </c>
      <c r="I15" s="8">
        <v>67820</v>
      </c>
      <c r="J15" s="8">
        <v>2638</v>
      </c>
      <c r="K15" s="8">
        <v>-2757</v>
      </c>
      <c r="L15" s="9">
        <v>119</v>
      </c>
      <c r="M15" s="11">
        <f t="shared" si="3"/>
        <v>193.62934362934362</v>
      </c>
      <c r="N15" s="11">
        <f t="shared" si="0"/>
        <v>97.1094613805086</v>
      </c>
      <c r="O15" s="11">
        <f t="shared" si="1"/>
        <v>118.85940146809712</v>
      </c>
      <c r="P15" s="11">
        <f t="shared" si="2"/>
        <v>140.31820909109717</v>
      </c>
    </row>
    <row r="16" spans="1:16" ht="12" customHeight="1">
      <c r="A16" s="3">
        <v>12</v>
      </c>
      <c r="B16" s="10">
        <v>41762</v>
      </c>
      <c r="C16" s="10">
        <v>25911</v>
      </c>
      <c r="D16" s="10">
        <v>1727</v>
      </c>
      <c r="E16" s="8">
        <v>69400</v>
      </c>
      <c r="F16" s="10">
        <v>39443</v>
      </c>
      <c r="G16" s="10">
        <v>28283</v>
      </c>
      <c r="H16" s="10">
        <v>1674</v>
      </c>
      <c r="I16" s="8">
        <v>69400</v>
      </c>
      <c r="J16" s="8">
        <v>2319</v>
      </c>
      <c r="K16" s="8">
        <v>-2372</v>
      </c>
      <c r="L16" s="9">
        <v>53</v>
      </c>
      <c r="M16" s="11">
        <f t="shared" si="3"/>
        <v>196.6381015161503</v>
      </c>
      <c r="N16" s="11">
        <f t="shared" si="0"/>
        <v>102.31795924814405</v>
      </c>
      <c r="O16" s="11">
        <f t="shared" si="1"/>
        <v>97.51552795031056</v>
      </c>
      <c r="P16" s="11">
        <f t="shared" si="2"/>
        <v>143.58719715308382</v>
      </c>
    </row>
    <row r="17" spans="1:16" ht="12" customHeight="1">
      <c r="A17" s="3">
        <v>13</v>
      </c>
      <c r="B17" s="10">
        <v>35630</v>
      </c>
      <c r="C17" s="10">
        <v>22878</v>
      </c>
      <c r="D17" s="10">
        <v>1205</v>
      </c>
      <c r="E17" s="8">
        <v>59713</v>
      </c>
      <c r="F17" s="10">
        <v>33916</v>
      </c>
      <c r="G17" s="10">
        <v>24652</v>
      </c>
      <c r="H17" s="10">
        <v>1145</v>
      </c>
      <c r="I17" s="8">
        <v>59713</v>
      </c>
      <c r="J17" s="8">
        <v>1714</v>
      </c>
      <c r="K17" s="8">
        <v>-1774</v>
      </c>
      <c r="L17" s="9">
        <v>60</v>
      </c>
      <c r="M17" s="11">
        <f t="shared" si="3"/>
        <v>167.76532630191167</v>
      </c>
      <c r="N17" s="11">
        <f t="shared" si="0"/>
        <v>90.341178328858</v>
      </c>
      <c r="O17" s="11">
        <f t="shared" si="1"/>
        <v>68.04065499717673</v>
      </c>
      <c r="P17" s="11">
        <f t="shared" si="2"/>
        <v>123.54498996544802</v>
      </c>
    </row>
    <row r="18" spans="1:16" ht="12" customHeight="1">
      <c r="A18" s="5">
        <v>14</v>
      </c>
      <c r="B18" s="11">
        <v>36468</v>
      </c>
      <c r="C18" s="11">
        <v>22765</v>
      </c>
      <c r="D18" s="13">
        <v>1491</v>
      </c>
      <c r="E18" s="13">
        <v>60724</v>
      </c>
      <c r="F18" s="13">
        <v>34529</v>
      </c>
      <c r="G18" s="13">
        <v>24755</v>
      </c>
      <c r="H18" s="13">
        <v>1440</v>
      </c>
      <c r="I18" s="11">
        <v>60724</v>
      </c>
      <c r="J18" s="13">
        <v>1939</v>
      </c>
      <c r="K18" s="13">
        <v>-1990</v>
      </c>
      <c r="L18" s="13">
        <v>51</v>
      </c>
      <c r="M18" s="11">
        <f t="shared" si="3"/>
        <v>171.71108390620586</v>
      </c>
      <c r="N18" s="11">
        <f t="shared" si="0"/>
        <v>89.89496130153215</v>
      </c>
      <c r="O18" s="11">
        <f t="shared" si="1"/>
        <v>84.18972332015811</v>
      </c>
      <c r="P18" s="11">
        <f t="shared" si="2"/>
        <v>125.63672852916228</v>
      </c>
    </row>
    <row r="19" spans="1:16" ht="12" customHeight="1">
      <c r="A19" s="5">
        <v>15</v>
      </c>
      <c r="B19" s="11">
        <v>39247</v>
      </c>
      <c r="C19" s="11">
        <v>27449</v>
      </c>
      <c r="D19" s="13">
        <v>1489</v>
      </c>
      <c r="E19" s="13">
        <v>68185</v>
      </c>
      <c r="F19" s="13">
        <v>36914</v>
      </c>
      <c r="G19" s="13">
        <v>29843</v>
      </c>
      <c r="H19" s="13">
        <v>1428</v>
      </c>
      <c r="I19" s="11">
        <v>68185</v>
      </c>
      <c r="J19" s="13">
        <v>2333</v>
      </c>
      <c r="K19" s="13">
        <v>-2394</v>
      </c>
      <c r="L19" s="13">
        <v>61</v>
      </c>
      <c r="M19" s="11">
        <f t="shared" si="3"/>
        <v>184.79612016197382</v>
      </c>
      <c r="N19" s="11">
        <f t="shared" si="0"/>
        <v>108.39124940767651</v>
      </c>
      <c r="O19" s="11">
        <f t="shared" si="1"/>
        <v>84.07679277244495</v>
      </c>
      <c r="P19" s="11">
        <f t="shared" si="2"/>
        <v>141.0733867130118</v>
      </c>
    </row>
    <row r="20" spans="1:16" ht="12" customHeight="1">
      <c r="A20" s="5">
        <v>16</v>
      </c>
      <c r="B20" s="11">
        <v>38848</v>
      </c>
      <c r="C20" s="11">
        <v>29135</v>
      </c>
      <c r="D20" s="13">
        <v>1141</v>
      </c>
      <c r="E20" s="13">
        <v>69124</v>
      </c>
      <c r="F20" s="13">
        <v>36746</v>
      </c>
      <c r="G20" s="13">
        <v>31301</v>
      </c>
      <c r="H20" s="13">
        <v>1077</v>
      </c>
      <c r="I20" s="11">
        <v>69124</v>
      </c>
      <c r="J20" s="13">
        <v>2102</v>
      </c>
      <c r="K20" s="13">
        <f>C20-G20</f>
        <v>-2166</v>
      </c>
      <c r="L20" s="13">
        <f>D20-H20</f>
        <v>64</v>
      </c>
      <c r="M20" s="11">
        <f t="shared" si="3"/>
        <v>182.91741218570488</v>
      </c>
      <c r="N20" s="11">
        <f t="shared" si="0"/>
        <v>115.04896540830832</v>
      </c>
      <c r="O20" s="11">
        <f t="shared" si="1"/>
        <v>64.42687747035573</v>
      </c>
      <c r="P20" s="11">
        <f t="shared" si="2"/>
        <v>143.01615873212918</v>
      </c>
    </row>
    <row r="21" spans="1:16" ht="12" customHeight="1">
      <c r="A21" s="5">
        <v>17</v>
      </c>
      <c r="B21" s="11">
        <v>36556</v>
      </c>
      <c r="C21" s="11">
        <v>31890</v>
      </c>
      <c r="D21" s="13">
        <v>1092</v>
      </c>
      <c r="E21" s="13">
        <v>69538</v>
      </c>
      <c r="F21" s="13">
        <v>34487</v>
      </c>
      <c r="G21" s="13">
        <v>34006</v>
      </c>
      <c r="H21" s="13">
        <v>1045</v>
      </c>
      <c r="I21" s="11">
        <v>69538</v>
      </c>
      <c r="J21" s="13">
        <v>2069</v>
      </c>
      <c r="K21" s="13">
        <v>-2116</v>
      </c>
      <c r="L21" s="13">
        <v>47</v>
      </c>
      <c r="M21" s="11">
        <f t="shared" si="3"/>
        <v>172.1254355400697</v>
      </c>
      <c r="N21" s="11">
        <f t="shared" si="0"/>
        <v>125.92797346390776</v>
      </c>
      <c r="O21" s="11">
        <f t="shared" si="1"/>
        <v>61.6600790513834</v>
      </c>
      <c r="P21" s="11">
        <f t="shared" si="2"/>
        <v>143.87271636356112</v>
      </c>
    </row>
    <row r="22" spans="1:16" ht="12" customHeight="1">
      <c r="A22" s="5">
        <v>18</v>
      </c>
      <c r="B22" s="11">
        <v>38594</v>
      </c>
      <c r="C22" s="11">
        <v>36607</v>
      </c>
      <c r="D22" s="13">
        <v>1639</v>
      </c>
      <c r="E22" s="13">
        <v>76840</v>
      </c>
      <c r="F22" s="13">
        <v>36509</v>
      </c>
      <c r="G22" s="13">
        <v>38735</v>
      </c>
      <c r="H22" s="13">
        <v>1596</v>
      </c>
      <c r="I22" s="11">
        <v>76840</v>
      </c>
      <c r="J22" s="13">
        <v>2085</v>
      </c>
      <c r="K22" s="13">
        <v>-2128</v>
      </c>
      <c r="L22" s="13">
        <v>43</v>
      </c>
      <c r="M22" s="11">
        <f t="shared" si="3"/>
        <v>181.72144269705245</v>
      </c>
      <c r="N22" s="11">
        <f t="shared" si="0"/>
        <v>144.55457273732426</v>
      </c>
      <c r="O22" s="11">
        <f t="shared" si="1"/>
        <v>92.54658385093168</v>
      </c>
      <c r="P22" s="11">
        <f t="shared" si="2"/>
        <v>158.98040676142594</v>
      </c>
    </row>
    <row r="23" spans="1:16" ht="12" customHeight="1">
      <c r="A23" s="5">
        <v>19</v>
      </c>
      <c r="B23" s="11">
        <v>36500</v>
      </c>
      <c r="C23" s="11">
        <v>36997</v>
      </c>
      <c r="D23" s="13">
        <v>1511</v>
      </c>
      <c r="E23" s="13">
        <v>75008</v>
      </c>
      <c r="F23" s="13">
        <v>35004</v>
      </c>
      <c r="G23" s="13">
        <v>38594</v>
      </c>
      <c r="H23" s="13">
        <v>1410</v>
      </c>
      <c r="I23" s="11">
        <v>75008</v>
      </c>
      <c r="J23" s="13">
        <v>1496</v>
      </c>
      <c r="K23" s="13">
        <v>-1597</v>
      </c>
      <c r="L23" s="13">
        <v>101</v>
      </c>
      <c r="M23" s="11">
        <f t="shared" si="3"/>
        <v>171.86175722761087</v>
      </c>
      <c r="N23" s="11">
        <f t="shared" si="0"/>
        <v>146.09461380508608</v>
      </c>
      <c r="O23" s="11">
        <f t="shared" si="1"/>
        <v>85.31902879728966</v>
      </c>
      <c r="P23" s="11">
        <f t="shared" si="2"/>
        <v>155.1900357933503</v>
      </c>
    </row>
    <row r="24" spans="1:16" ht="12" customHeight="1">
      <c r="A24" s="5">
        <v>20</v>
      </c>
      <c r="B24" s="11">
        <v>35865</v>
      </c>
      <c r="C24" s="11">
        <v>24772</v>
      </c>
      <c r="D24" s="13">
        <v>1880</v>
      </c>
      <c r="E24" s="13">
        <v>62517</v>
      </c>
      <c r="F24" s="13">
        <v>33776</v>
      </c>
      <c r="G24" s="13">
        <v>26966</v>
      </c>
      <c r="H24" s="13">
        <v>1775</v>
      </c>
      <c r="I24" s="11">
        <v>62517</v>
      </c>
      <c r="J24" s="13">
        <v>2089</v>
      </c>
      <c r="K24" s="13">
        <v>-2194</v>
      </c>
      <c r="L24" s="13">
        <v>105</v>
      </c>
      <c r="M24" s="11">
        <f t="shared" si="3"/>
        <v>168.87183350597985</v>
      </c>
      <c r="N24" s="11">
        <f t="shared" si="0"/>
        <v>97.82024956562944</v>
      </c>
      <c r="O24" s="11">
        <f t="shared" si="1"/>
        <v>106.15471485036703</v>
      </c>
      <c r="P24" s="11">
        <f t="shared" si="2"/>
        <v>129.34640928558127</v>
      </c>
    </row>
    <row r="25" spans="1:16" ht="12" customHeight="1">
      <c r="A25" s="7">
        <v>21</v>
      </c>
      <c r="B25" s="11">
        <v>38543</v>
      </c>
      <c r="C25" s="11">
        <v>20638</v>
      </c>
      <c r="D25" s="11">
        <v>1953</v>
      </c>
      <c r="E25" s="11">
        <v>61134</v>
      </c>
      <c r="F25" s="11">
        <v>36086</v>
      </c>
      <c r="G25" s="11">
        <v>23157</v>
      </c>
      <c r="H25" s="11">
        <v>1891</v>
      </c>
      <c r="I25" s="11">
        <v>61134</v>
      </c>
      <c r="J25" s="11">
        <v>2457</v>
      </c>
      <c r="K25" s="11">
        <v>-2519</v>
      </c>
      <c r="L25" s="11">
        <v>62</v>
      </c>
      <c r="M25" s="11">
        <v>181.48130709106317</v>
      </c>
      <c r="N25" s="11">
        <v>81.49581424735429</v>
      </c>
      <c r="O25" s="11">
        <v>110.27667984189723</v>
      </c>
      <c r="P25" s="11">
        <v>126.48501024144994</v>
      </c>
    </row>
    <row r="26" spans="1:16" ht="12" customHeight="1">
      <c r="A26" s="7">
        <v>22</v>
      </c>
      <c r="B26" s="11">
        <v>38526</v>
      </c>
      <c r="C26" s="11">
        <v>25856</v>
      </c>
      <c r="D26" s="11">
        <v>1366</v>
      </c>
      <c r="E26" s="11">
        <v>65748</v>
      </c>
      <c r="F26" s="11"/>
      <c r="G26" s="11"/>
      <c r="H26" s="11"/>
      <c r="I26" s="11"/>
      <c r="J26" s="11"/>
      <c r="K26" s="11"/>
      <c r="L26" s="11"/>
      <c r="M26" s="11">
        <v>181.40126188906675</v>
      </c>
      <c r="N26" s="11">
        <v>102.10077396935714</v>
      </c>
      <c r="O26" s="11">
        <v>77.13156408808582</v>
      </c>
      <c r="P26" s="11">
        <v>136.03128297436533</v>
      </c>
    </row>
    <row r="27" spans="1:16" ht="12" customHeight="1">
      <c r="A27" s="7">
        <v>23</v>
      </c>
      <c r="B27" s="11">
        <v>37574</v>
      </c>
      <c r="C27" s="11">
        <v>25293</v>
      </c>
      <c r="D27" s="11">
        <v>1489</v>
      </c>
      <c r="E27" s="11">
        <v>64356</v>
      </c>
      <c r="F27" s="11"/>
      <c r="G27" s="11"/>
      <c r="H27" s="11"/>
      <c r="I27" s="11"/>
      <c r="J27" s="11"/>
      <c r="K27" s="11"/>
      <c r="L27" s="11"/>
      <c r="M27" s="11">
        <f>B27/B6*100</f>
        <v>176.91873057726718</v>
      </c>
      <c r="N27" s="11">
        <f>C27/C6*100</f>
        <v>99.87758647922918</v>
      </c>
      <c r="O27" s="11">
        <f>D27/D6*100</f>
        <v>84.07679277244495</v>
      </c>
      <c r="P27" s="11">
        <f>E27/E6*100</f>
        <v>133.1512631121594</v>
      </c>
    </row>
    <row r="28" spans="1:20" ht="12" customHeight="1">
      <c r="A28" s="7">
        <v>24</v>
      </c>
      <c r="B28" s="17">
        <v>41755</v>
      </c>
      <c r="C28" s="17">
        <v>29529</v>
      </c>
      <c r="D28" s="17">
        <v>2017</v>
      </c>
      <c r="E28" s="11">
        <f aca="true" t="shared" si="4" ref="E28:E33">SUM(B28:D28)</f>
        <v>73301</v>
      </c>
      <c r="F28" s="11"/>
      <c r="G28" s="11"/>
      <c r="H28" s="11"/>
      <c r="I28" s="11"/>
      <c r="J28" s="11"/>
      <c r="K28" s="11"/>
      <c r="L28" s="11"/>
      <c r="M28" s="11">
        <f>B28/B6*100</f>
        <v>196.60514172709293</v>
      </c>
      <c r="N28" s="11">
        <f>C28/C6*100</f>
        <v>116.60480176907282</v>
      </c>
      <c r="O28" s="11">
        <f>D28/D6*100</f>
        <v>113.89045736871823</v>
      </c>
      <c r="P28" s="11">
        <f>E28/E6*100</f>
        <v>151.6582872985331</v>
      </c>
      <c r="Q28" s="16"/>
      <c r="R28" s="16"/>
      <c r="S28" s="16"/>
      <c r="T28" s="16"/>
    </row>
    <row r="29" spans="1:20" ht="12" customHeight="1">
      <c r="A29" s="7">
        <v>25</v>
      </c>
      <c r="B29" s="17">
        <v>46351</v>
      </c>
      <c r="C29" s="17">
        <v>35258</v>
      </c>
      <c r="D29" s="17">
        <v>1856</v>
      </c>
      <c r="E29" s="11">
        <f t="shared" si="4"/>
        <v>83465</v>
      </c>
      <c r="F29" s="11"/>
      <c r="G29" s="11"/>
      <c r="H29" s="11"/>
      <c r="I29" s="11"/>
      <c r="J29" s="11"/>
      <c r="K29" s="11"/>
      <c r="L29" s="11"/>
      <c r="M29" s="11">
        <f>B29/B6*100</f>
        <v>218.2455975138902</v>
      </c>
      <c r="N29" s="11">
        <f>C29/C6*100</f>
        <v>139.22761017216868</v>
      </c>
      <c r="O29" s="11">
        <f>D29/D6*100</f>
        <v>104.79954827780915</v>
      </c>
      <c r="P29" s="11">
        <f>E29/E6*100</f>
        <v>172.68739784412307</v>
      </c>
      <c r="Q29" s="16"/>
      <c r="R29" s="16"/>
      <c r="S29" s="16"/>
      <c r="T29" s="16"/>
    </row>
    <row r="30" spans="1:20" ht="12" customHeight="1">
      <c r="A30" s="7">
        <v>26</v>
      </c>
      <c r="B30" s="17">
        <v>43055</v>
      </c>
      <c r="C30" s="17">
        <v>34353</v>
      </c>
      <c r="D30" s="17">
        <v>1881</v>
      </c>
      <c r="E30" s="11">
        <f t="shared" si="4"/>
        <v>79289</v>
      </c>
      <c r="F30" s="11"/>
      <c r="G30" s="11"/>
      <c r="H30" s="11"/>
      <c r="I30" s="11"/>
      <c r="J30" s="11"/>
      <c r="K30" s="11"/>
      <c r="L30" s="11"/>
      <c r="M30" s="11">
        <f>B30/B6*100</f>
        <v>202.72624540917224</v>
      </c>
      <c r="N30" s="11">
        <f>C30/C6*100</f>
        <v>135.65392513031117</v>
      </c>
      <c r="O30" s="11">
        <f>D30/D6*100</f>
        <v>106.21118012422359</v>
      </c>
      <c r="P30" s="11">
        <f>E30/E6*100</f>
        <v>164.0473382575052</v>
      </c>
      <c r="Q30" s="16"/>
      <c r="R30" s="16"/>
      <c r="S30" s="16"/>
      <c r="T30" s="16"/>
    </row>
    <row r="31" spans="1:20" ht="12" customHeight="1">
      <c r="A31" s="7">
        <v>27</v>
      </c>
      <c r="B31" s="17">
        <v>44584</v>
      </c>
      <c r="C31" s="17">
        <v>36810</v>
      </c>
      <c r="D31" s="17">
        <v>2314</v>
      </c>
      <c r="E31" s="11">
        <f t="shared" si="4"/>
        <v>83708</v>
      </c>
      <c r="F31" s="11"/>
      <c r="G31" s="11"/>
      <c r="H31" s="11"/>
      <c r="I31" s="11"/>
      <c r="J31" s="11"/>
      <c r="K31" s="11"/>
      <c r="L31" s="11"/>
      <c r="M31" s="11">
        <f>B31/B6*100</f>
        <v>209.92560504755627</v>
      </c>
      <c r="N31" s="11">
        <f>C31/C6*100</f>
        <v>145.35618385721054</v>
      </c>
      <c r="O31" s="11">
        <f>D31/D6*100</f>
        <v>130.66064370412195</v>
      </c>
      <c r="P31" s="11">
        <f>E31/E6*100</f>
        <v>173.19015993213748</v>
      </c>
      <c r="Q31" s="16"/>
      <c r="R31" s="16"/>
      <c r="S31" s="16"/>
      <c r="T31" s="16"/>
    </row>
    <row r="32" spans="1:20" ht="12" customHeight="1">
      <c r="A32" s="7">
        <v>28</v>
      </c>
      <c r="B32" s="17">
        <v>42176</v>
      </c>
      <c r="C32" s="17">
        <v>37452</v>
      </c>
      <c r="D32" s="17">
        <v>2483</v>
      </c>
      <c r="E32" s="12">
        <f t="shared" si="4"/>
        <v>82111</v>
      </c>
      <c r="F32" s="12"/>
      <c r="G32" s="12"/>
      <c r="H32" s="12"/>
      <c r="I32" s="12"/>
      <c r="J32" s="12"/>
      <c r="K32" s="12"/>
      <c r="L32" s="12"/>
      <c r="M32" s="12">
        <f>B32/B$6*100</f>
        <v>198.58743761182785</v>
      </c>
      <c r="N32" s="12">
        <f aca="true" t="shared" si="5" ref="M32:P34">C32/C$6*100</f>
        <v>147.89132838414153</v>
      </c>
      <c r="O32" s="12">
        <f t="shared" si="5"/>
        <v>140.20327498588367</v>
      </c>
      <c r="P32" s="12">
        <f t="shared" si="5"/>
        <v>169.8859992137877</v>
      </c>
      <c r="Q32" s="16"/>
      <c r="R32" s="16"/>
      <c r="S32" s="16"/>
      <c r="T32" s="16"/>
    </row>
    <row r="33" spans="1:20" ht="12" customHeight="1">
      <c r="A33" s="7">
        <v>29</v>
      </c>
      <c r="B33" s="17">
        <v>42197</v>
      </c>
      <c r="C33" s="17">
        <v>40323</v>
      </c>
      <c r="D33" s="17">
        <v>2517</v>
      </c>
      <c r="E33" s="12">
        <f t="shared" si="4"/>
        <v>85037</v>
      </c>
      <c r="F33" s="12"/>
      <c r="G33" s="12"/>
      <c r="H33" s="12"/>
      <c r="I33" s="12"/>
      <c r="J33" s="12"/>
      <c r="K33" s="12"/>
      <c r="L33" s="12"/>
      <c r="M33" s="12">
        <f t="shared" si="5"/>
        <v>198.6863169789999</v>
      </c>
      <c r="N33" s="12">
        <f t="shared" si="5"/>
        <v>159.22839993681885</v>
      </c>
      <c r="O33" s="12">
        <f t="shared" si="5"/>
        <v>142.12309429700733</v>
      </c>
      <c r="P33" s="12">
        <f>E33/E$6*100</f>
        <v>175.93983406782115</v>
      </c>
      <c r="Q33" s="16"/>
      <c r="R33" s="16"/>
      <c r="S33" s="16"/>
      <c r="T33" s="16"/>
    </row>
    <row r="34" spans="1:16" ht="12.75">
      <c r="A34" s="7">
        <v>30</v>
      </c>
      <c r="B34" s="17">
        <v>40515</v>
      </c>
      <c r="C34" s="17">
        <v>40499</v>
      </c>
      <c r="D34" s="17">
        <v>2486</v>
      </c>
      <c r="E34" s="12">
        <f>SUM(B34:D34)</f>
        <v>83500</v>
      </c>
      <c r="F34" s="12"/>
      <c r="G34" s="12"/>
      <c r="H34" s="12"/>
      <c r="I34" s="12"/>
      <c r="J34" s="12"/>
      <c r="K34" s="12"/>
      <c r="L34" s="12"/>
      <c r="M34" s="12">
        <f t="shared" si="5"/>
        <v>190.7665505226481</v>
      </c>
      <c r="N34" s="12">
        <f t="shared" si="5"/>
        <v>159.92339282893698</v>
      </c>
      <c r="O34" s="12">
        <f t="shared" si="5"/>
        <v>140.3726708074534</v>
      </c>
      <c r="P34" s="12">
        <f>E34/E$6*100</f>
        <v>172.75981213663542</v>
      </c>
    </row>
    <row r="35" spans="1:16" s="24" customFormat="1" ht="12.75">
      <c r="A35" s="21">
        <v>31</v>
      </c>
      <c r="B35" s="22">
        <v>43142</v>
      </c>
      <c r="C35" s="22">
        <v>40629</v>
      </c>
      <c r="D35" s="22">
        <v>2203</v>
      </c>
      <c r="E35" s="23">
        <f>SUM(B35:D35)</f>
        <v>85974</v>
      </c>
      <c r="F35" s="23"/>
      <c r="G35" s="23"/>
      <c r="H35" s="23"/>
      <c r="I35" s="23"/>
      <c r="J35" s="23"/>
      <c r="K35" s="23"/>
      <c r="L35" s="23"/>
      <c r="M35" s="23">
        <f aca="true" t="shared" si="6" ref="M35:O36">B35/B$6*100</f>
        <v>203.13588850174216</v>
      </c>
      <c r="N35" s="23">
        <f t="shared" si="6"/>
        <v>160.43673985152424</v>
      </c>
      <c r="O35" s="23">
        <f t="shared" si="6"/>
        <v>124.39299830604178</v>
      </c>
      <c r="P35" s="23">
        <f>E35/E$6*100</f>
        <v>177.87846812736638</v>
      </c>
    </row>
    <row r="36" spans="1:16" s="24" customFormat="1" ht="12.75">
      <c r="A36" s="3" t="s">
        <v>2</v>
      </c>
      <c r="B36" s="17">
        <v>41529</v>
      </c>
      <c r="C36" s="17">
        <v>35524</v>
      </c>
      <c r="D36" s="17">
        <v>2218</v>
      </c>
      <c r="E36" s="23">
        <f>SUM(B36:D36)</f>
        <v>79271</v>
      </c>
      <c r="F36" s="23"/>
      <c r="G36" s="23"/>
      <c r="H36" s="23"/>
      <c r="I36" s="23"/>
      <c r="J36" s="23"/>
      <c r="K36" s="23"/>
      <c r="L36" s="23"/>
      <c r="M36" s="23">
        <f t="shared" si="6"/>
        <v>195.54101139466994</v>
      </c>
      <c r="N36" s="23">
        <f t="shared" si="6"/>
        <v>140.27799715684725</v>
      </c>
      <c r="O36" s="23">
        <f t="shared" si="6"/>
        <v>125.23997741389046</v>
      </c>
      <c r="P36" s="23">
        <f>E36/E$6*100</f>
        <v>164.010096621356</v>
      </c>
    </row>
    <row r="37" spans="1:16" ht="12">
      <c r="A37" s="32" t="s">
        <v>12</v>
      </c>
      <c r="B37" s="32"/>
      <c r="L37" s="1" t="s">
        <v>13</v>
      </c>
      <c r="M37" s="1"/>
      <c r="N37" s="1"/>
      <c r="O37" s="1"/>
      <c r="P37" s="1"/>
    </row>
    <row r="38" spans="1:16" ht="25.5" customHeight="1">
      <c r="A38" s="29" t="s">
        <v>28</v>
      </c>
      <c r="B38" s="31" t="s">
        <v>21</v>
      </c>
      <c r="C38" s="27"/>
      <c r="D38" s="27"/>
      <c r="E38" s="28"/>
      <c r="L38" s="1"/>
      <c r="M38" s="26" t="s">
        <v>19</v>
      </c>
      <c r="N38" s="27"/>
      <c r="O38" s="27"/>
      <c r="P38" s="28"/>
    </row>
    <row r="39" spans="1:16" ht="12" customHeight="1">
      <c r="A39" s="30"/>
      <c r="B39" s="14" t="s">
        <v>14</v>
      </c>
      <c r="C39" s="15" t="s">
        <v>15</v>
      </c>
      <c r="D39" s="15" t="s">
        <v>16</v>
      </c>
      <c r="E39" s="15" t="s">
        <v>17</v>
      </c>
      <c r="F39" s="2" t="s">
        <v>14</v>
      </c>
      <c r="G39" s="2" t="s">
        <v>15</v>
      </c>
      <c r="H39" s="2" t="s">
        <v>16</v>
      </c>
      <c r="I39" s="2" t="s">
        <v>17</v>
      </c>
      <c r="J39" s="2" t="s">
        <v>14</v>
      </c>
      <c r="K39" s="2" t="s">
        <v>15</v>
      </c>
      <c r="L39" s="15" t="s">
        <v>16</v>
      </c>
      <c r="M39" s="15" t="s">
        <v>14</v>
      </c>
      <c r="N39" s="15" t="s">
        <v>15</v>
      </c>
      <c r="O39" s="15" t="s">
        <v>16</v>
      </c>
      <c r="P39" s="15" t="s">
        <v>17</v>
      </c>
    </row>
    <row r="40" spans="1:16" ht="12" customHeight="1">
      <c r="A40" s="3" t="s">
        <v>2</v>
      </c>
      <c r="B40" s="8">
        <v>2225</v>
      </c>
      <c r="C40" s="8">
        <v>4177</v>
      </c>
      <c r="D40" s="8">
        <v>278</v>
      </c>
      <c r="E40" s="8">
        <v>6680</v>
      </c>
      <c r="F40" s="8">
        <v>2432</v>
      </c>
      <c r="G40" s="8">
        <v>4005</v>
      </c>
      <c r="H40" s="8">
        <v>244</v>
      </c>
      <c r="I40" s="8">
        <v>6680</v>
      </c>
      <c r="J40" s="8">
        <v>-207</v>
      </c>
      <c r="K40" s="8">
        <v>172</v>
      </c>
      <c r="L40" s="9">
        <v>34</v>
      </c>
      <c r="M40" s="11">
        <f>B40/$B$40*100</f>
        <v>100</v>
      </c>
      <c r="N40" s="11">
        <f>C40/$C$40*100</f>
        <v>100</v>
      </c>
      <c r="O40" s="11">
        <f>D40/$D$40*100</f>
        <v>100</v>
      </c>
      <c r="P40" s="11">
        <f>E40/$E$40*100</f>
        <v>100</v>
      </c>
    </row>
    <row r="41" spans="1:16" ht="12" customHeight="1">
      <c r="A41" s="3" t="s">
        <v>3</v>
      </c>
      <c r="B41" s="8">
        <v>2254</v>
      </c>
      <c r="C41" s="8">
        <v>3727</v>
      </c>
      <c r="D41" s="8">
        <v>485</v>
      </c>
      <c r="E41" s="8">
        <v>6466</v>
      </c>
      <c r="F41" s="8">
        <v>2571</v>
      </c>
      <c r="G41" s="8">
        <v>3541</v>
      </c>
      <c r="H41" s="8">
        <v>354</v>
      </c>
      <c r="I41" s="8">
        <v>6466</v>
      </c>
      <c r="J41" s="8">
        <v>-317</v>
      </c>
      <c r="K41" s="8">
        <v>186</v>
      </c>
      <c r="L41" s="9">
        <v>131</v>
      </c>
      <c r="M41" s="11">
        <f>B41/$B$40*100</f>
        <v>101.30337078651685</v>
      </c>
      <c r="N41" s="11">
        <f aca="true" t="shared" si="7" ref="N41:N58">C41/$C$40*100</f>
        <v>89.22671774000479</v>
      </c>
      <c r="O41" s="11">
        <f aca="true" t="shared" si="8" ref="O41:O58">D41/$D$40*100</f>
        <v>174.46043165467626</v>
      </c>
      <c r="P41" s="11">
        <f aca="true" t="shared" si="9" ref="P41:P58">E41/$E$40*100</f>
        <v>96.79640718562874</v>
      </c>
    </row>
    <row r="42" spans="1:16" ht="12" customHeight="1">
      <c r="A42" s="3" t="s">
        <v>4</v>
      </c>
      <c r="B42" s="8">
        <v>1959</v>
      </c>
      <c r="C42" s="8">
        <v>3027</v>
      </c>
      <c r="D42" s="8">
        <v>585</v>
      </c>
      <c r="E42" s="8">
        <v>5571</v>
      </c>
      <c r="F42" s="8">
        <v>2104</v>
      </c>
      <c r="G42" s="8">
        <v>3010</v>
      </c>
      <c r="H42" s="8">
        <v>458</v>
      </c>
      <c r="I42" s="8">
        <v>5571</v>
      </c>
      <c r="J42" s="8">
        <v>-145</v>
      </c>
      <c r="K42" s="8">
        <v>17</v>
      </c>
      <c r="L42" s="9">
        <v>127</v>
      </c>
      <c r="M42" s="11">
        <f aca="true" t="shared" si="10" ref="M42:M58">B42/$B$40*100</f>
        <v>88.04494382022472</v>
      </c>
      <c r="N42" s="11">
        <f t="shared" si="7"/>
        <v>72.46827866890112</v>
      </c>
      <c r="O42" s="11">
        <f t="shared" si="8"/>
        <v>210.43165467625897</v>
      </c>
      <c r="P42" s="11">
        <f t="shared" si="9"/>
        <v>83.39820359281437</v>
      </c>
    </row>
    <row r="43" spans="1:16" ht="12" customHeight="1">
      <c r="A43" s="3" t="s">
        <v>18</v>
      </c>
      <c r="B43" s="8">
        <v>2158</v>
      </c>
      <c r="C43" s="8">
        <v>3585</v>
      </c>
      <c r="D43" s="8">
        <v>558</v>
      </c>
      <c r="E43" s="8">
        <v>6301</v>
      </c>
      <c r="F43" s="8">
        <v>2416</v>
      </c>
      <c r="G43" s="8">
        <v>3340</v>
      </c>
      <c r="H43" s="8">
        <v>545</v>
      </c>
      <c r="I43" s="8">
        <v>6301</v>
      </c>
      <c r="J43" s="8">
        <v>-258</v>
      </c>
      <c r="K43" s="8">
        <v>245</v>
      </c>
      <c r="L43" s="9">
        <v>13</v>
      </c>
      <c r="M43" s="11">
        <f t="shared" si="10"/>
        <v>96.98876404494382</v>
      </c>
      <c r="N43" s="11">
        <f t="shared" si="7"/>
        <v>85.82714867129518</v>
      </c>
      <c r="O43" s="11">
        <f t="shared" si="8"/>
        <v>200.71942446043164</v>
      </c>
      <c r="P43" s="11">
        <f t="shared" si="9"/>
        <v>94.32634730538922</v>
      </c>
    </row>
    <row r="44" spans="1:16" ht="12" customHeight="1">
      <c r="A44" s="3" t="s">
        <v>6</v>
      </c>
      <c r="B44" s="8">
        <v>2140</v>
      </c>
      <c r="C44" s="8">
        <v>3155</v>
      </c>
      <c r="D44" s="8">
        <v>408</v>
      </c>
      <c r="E44" s="8">
        <v>5703</v>
      </c>
      <c r="F44" s="8">
        <v>2221</v>
      </c>
      <c r="G44" s="8">
        <v>3092</v>
      </c>
      <c r="H44" s="8">
        <v>391</v>
      </c>
      <c r="I44" s="8">
        <v>5703</v>
      </c>
      <c r="J44" s="8">
        <v>-81</v>
      </c>
      <c r="K44" s="8">
        <v>63</v>
      </c>
      <c r="L44" s="9">
        <v>17</v>
      </c>
      <c r="M44" s="11">
        <f t="shared" si="10"/>
        <v>96.17977528089887</v>
      </c>
      <c r="N44" s="11">
        <f t="shared" si="7"/>
        <v>75.53267895618865</v>
      </c>
      <c r="O44" s="11">
        <f t="shared" si="8"/>
        <v>146.76258992805757</v>
      </c>
      <c r="P44" s="11">
        <f t="shared" si="9"/>
        <v>85.37425149700599</v>
      </c>
    </row>
    <row r="45" spans="1:16" ht="12" customHeight="1">
      <c r="A45" s="3" t="s">
        <v>7</v>
      </c>
      <c r="B45" s="8">
        <v>2354</v>
      </c>
      <c r="C45" s="8">
        <v>3281</v>
      </c>
      <c r="D45" s="8">
        <v>385</v>
      </c>
      <c r="E45" s="8">
        <v>6019</v>
      </c>
      <c r="F45" s="8">
        <v>2422</v>
      </c>
      <c r="G45" s="8">
        <v>3224</v>
      </c>
      <c r="H45" s="8">
        <v>373</v>
      </c>
      <c r="I45" s="8">
        <v>6019</v>
      </c>
      <c r="J45" s="8">
        <v>-69</v>
      </c>
      <c r="K45" s="8">
        <v>57</v>
      </c>
      <c r="L45" s="9">
        <v>12</v>
      </c>
      <c r="M45" s="11">
        <f t="shared" si="10"/>
        <v>105.79775280898875</v>
      </c>
      <c r="N45" s="11">
        <f t="shared" si="7"/>
        <v>78.5491979889873</v>
      </c>
      <c r="O45" s="11">
        <f t="shared" si="8"/>
        <v>138.48920863309354</v>
      </c>
      <c r="P45" s="11">
        <f t="shared" si="9"/>
        <v>90.10479041916167</v>
      </c>
    </row>
    <row r="46" spans="1:16" ht="12" customHeight="1">
      <c r="A46" s="3" t="s">
        <v>8</v>
      </c>
      <c r="B46" s="8">
        <v>2623</v>
      </c>
      <c r="C46" s="8">
        <v>3705</v>
      </c>
      <c r="D46" s="8">
        <v>405</v>
      </c>
      <c r="E46" s="8">
        <v>6733</v>
      </c>
      <c r="F46" s="8">
        <v>2684</v>
      </c>
      <c r="G46" s="8">
        <v>3662</v>
      </c>
      <c r="H46" s="8">
        <v>387</v>
      </c>
      <c r="I46" s="8">
        <v>6733</v>
      </c>
      <c r="J46" s="8">
        <v>-61</v>
      </c>
      <c r="K46" s="8">
        <v>43</v>
      </c>
      <c r="L46" s="9">
        <v>18</v>
      </c>
      <c r="M46" s="11">
        <f t="shared" si="10"/>
        <v>117.88764044943821</v>
      </c>
      <c r="N46" s="11">
        <f t="shared" si="7"/>
        <v>88.70002394062725</v>
      </c>
      <c r="O46" s="11">
        <f t="shared" si="8"/>
        <v>145.68345323741008</v>
      </c>
      <c r="P46" s="11">
        <f t="shared" si="9"/>
        <v>100.7934131736527</v>
      </c>
    </row>
    <row r="47" spans="1:16" ht="12" customHeight="1">
      <c r="A47" s="3" t="s">
        <v>9</v>
      </c>
      <c r="B47" s="8">
        <v>3257</v>
      </c>
      <c r="C47" s="8">
        <v>4665</v>
      </c>
      <c r="D47" s="8">
        <v>384</v>
      </c>
      <c r="E47" s="8">
        <v>8306</v>
      </c>
      <c r="F47" s="8">
        <v>3309</v>
      </c>
      <c r="G47" s="8">
        <v>4601</v>
      </c>
      <c r="H47" s="8">
        <v>396</v>
      </c>
      <c r="I47" s="8">
        <v>8306</v>
      </c>
      <c r="J47" s="8">
        <v>-52</v>
      </c>
      <c r="K47" s="8">
        <v>64</v>
      </c>
      <c r="L47" s="9">
        <v>-12</v>
      </c>
      <c r="M47" s="11">
        <f t="shared" si="10"/>
        <v>146.38202247191012</v>
      </c>
      <c r="N47" s="11">
        <f t="shared" si="7"/>
        <v>111.6830260952837</v>
      </c>
      <c r="O47" s="11">
        <f t="shared" si="8"/>
        <v>138.1294964028777</v>
      </c>
      <c r="P47" s="11">
        <f t="shared" si="9"/>
        <v>124.34131736526946</v>
      </c>
    </row>
    <row r="48" spans="1:16" ht="12" customHeight="1">
      <c r="A48" s="3" t="s">
        <v>10</v>
      </c>
      <c r="B48" s="8">
        <v>2767</v>
      </c>
      <c r="C48" s="8">
        <v>4170</v>
      </c>
      <c r="D48" s="8">
        <v>267</v>
      </c>
      <c r="E48" s="8">
        <v>7205</v>
      </c>
      <c r="F48" s="8">
        <v>2806</v>
      </c>
      <c r="G48" s="8">
        <v>4163</v>
      </c>
      <c r="H48" s="8">
        <v>236</v>
      </c>
      <c r="I48" s="8">
        <v>7205</v>
      </c>
      <c r="J48" s="8">
        <v>-39</v>
      </c>
      <c r="K48" s="8">
        <v>7</v>
      </c>
      <c r="L48" s="9">
        <v>31</v>
      </c>
      <c r="M48" s="11">
        <f t="shared" si="10"/>
        <v>124.35955056179775</v>
      </c>
      <c r="N48" s="11">
        <f t="shared" si="7"/>
        <v>99.83241560928896</v>
      </c>
      <c r="O48" s="11">
        <f t="shared" si="8"/>
        <v>96.0431654676259</v>
      </c>
      <c r="P48" s="11">
        <f t="shared" si="9"/>
        <v>107.85928143712576</v>
      </c>
    </row>
    <row r="49" spans="1:16" ht="12" customHeight="1">
      <c r="A49" s="3" t="s">
        <v>11</v>
      </c>
      <c r="B49" s="8">
        <v>3446</v>
      </c>
      <c r="C49" s="8">
        <v>5710</v>
      </c>
      <c r="D49" s="8">
        <v>364</v>
      </c>
      <c r="E49" s="8">
        <v>9520</v>
      </c>
      <c r="F49" s="8">
        <v>3437</v>
      </c>
      <c r="G49" s="8">
        <v>5777</v>
      </c>
      <c r="H49" s="8">
        <v>306</v>
      </c>
      <c r="I49" s="8">
        <v>9520</v>
      </c>
      <c r="J49" s="8">
        <v>9</v>
      </c>
      <c r="K49" s="8">
        <v>-67</v>
      </c>
      <c r="L49" s="9">
        <v>58</v>
      </c>
      <c r="M49" s="11">
        <f t="shared" si="10"/>
        <v>154.87640449438203</v>
      </c>
      <c r="N49" s="11">
        <f t="shared" si="7"/>
        <v>136.70098156571703</v>
      </c>
      <c r="O49" s="11">
        <f t="shared" si="8"/>
        <v>130.93525179856115</v>
      </c>
      <c r="P49" s="11">
        <f t="shared" si="9"/>
        <v>142.51497005988023</v>
      </c>
    </row>
    <row r="50" spans="1:16" ht="12" customHeight="1">
      <c r="A50" s="3">
        <v>12</v>
      </c>
      <c r="B50" s="10">
        <v>3604.949</v>
      </c>
      <c r="C50" s="10">
        <v>5179.966</v>
      </c>
      <c r="D50" s="10">
        <v>289.525</v>
      </c>
      <c r="E50" s="10">
        <v>9074.44</v>
      </c>
      <c r="F50" s="10">
        <v>3646.568</v>
      </c>
      <c r="G50" s="10">
        <v>5146.157</v>
      </c>
      <c r="H50" s="10">
        <v>281.716</v>
      </c>
      <c r="I50" s="8">
        <v>9074.441</v>
      </c>
      <c r="J50" s="8">
        <v>-41.61900000000014</v>
      </c>
      <c r="K50" s="8">
        <v>33.8090000000002</v>
      </c>
      <c r="L50" s="9">
        <v>7.808999999999969</v>
      </c>
      <c r="M50" s="11">
        <f t="shared" si="10"/>
        <v>162.0201797752809</v>
      </c>
      <c r="N50" s="11">
        <f t="shared" si="7"/>
        <v>124.0116351448408</v>
      </c>
      <c r="O50" s="11">
        <f t="shared" si="8"/>
        <v>104.14568345323741</v>
      </c>
      <c r="P50" s="11">
        <f t="shared" si="9"/>
        <v>135.84491017964072</v>
      </c>
    </row>
    <row r="51" spans="1:16" ht="12" customHeight="1">
      <c r="A51" s="3">
        <v>13</v>
      </c>
      <c r="B51" s="10">
        <v>3514.466</v>
      </c>
      <c r="C51" s="10">
        <v>5632.254</v>
      </c>
      <c r="D51" s="10">
        <v>232.073</v>
      </c>
      <c r="E51" s="10">
        <v>9378.793</v>
      </c>
      <c r="F51" s="10">
        <v>3555.004</v>
      </c>
      <c r="G51" s="10">
        <v>5596.732</v>
      </c>
      <c r="H51" s="10">
        <v>227.058</v>
      </c>
      <c r="I51" s="8">
        <v>9378.794000000002</v>
      </c>
      <c r="J51" s="8">
        <v>-40.53800000000001</v>
      </c>
      <c r="K51" s="8">
        <v>35.521999999999935</v>
      </c>
      <c r="L51" s="9">
        <v>5.015000000000015</v>
      </c>
      <c r="M51" s="11">
        <f t="shared" si="10"/>
        <v>157.95352808988764</v>
      </c>
      <c r="N51" s="11">
        <f t="shared" si="7"/>
        <v>134.83969355997127</v>
      </c>
      <c r="O51" s="11">
        <f t="shared" si="8"/>
        <v>83.4794964028777</v>
      </c>
      <c r="P51" s="11">
        <f t="shared" si="9"/>
        <v>140.40109281437125</v>
      </c>
    </row>
    <row r="52" spans="1:16" ht="12" customHeight="1">
      <c r="A52" s="5">
        <v>14</v>
      </c>
      <c r="B52" s="10">
        <v>3541.036</v>
      </c>
      <c r="C52" s="10">
        <v>5973.442</v>
      </c>
      <c r="D52" s="10">
        <v>188.503</v>
      </c>
      <c r="E52" s="10">
        <v>9702.981</v>
      </c>
      <c r="F52" s="10">
        <v>3566.43</v>
      </c>
      <c r="G52" s="10">
        <v>5953.688</v>
      </c>
      <c r="H52" s="10">
        <v>182.864</v>
      </c>
      <c r="I52" s="8">
        <v>9702.982</v>
      </c>
      <c r="J52" s="8">
        <v>-25.393999999999778</v>
      </c>
      <c r="K52" s="8">
        <v>19.753999999999905</v>
      </c>
      <c r="L52" s="9">
        <v>5.638999999999982</v>
      </c>
      <c r="M52" s="11">
        <f t="shared" si="10"/>
        <v>159.14768539325843</v>
      </c>
      <c r="N52" s="11">
        <f t="shared" si="7"/>
        <v>143.00794828824513</v>
      </c>
      <c r="O52" s="11">
        <f t="shared" si="8"/>
        <v>67.8068345323741</v>
      </c>
      <c r="P52" s="11">
        <f t="shared" si="9"/>
        <v>145.25420658682634</v>
      </c>
    </row>
    <row r="53" spans="1:16" ht="12" customHeight="1">
      <c r="A53" s="5">
        <v>15</v>
      </c>
      <c r="B53" s="10">
        <v>4036.123</v>
      </c>
      <c r="C53" s="10">
        <v>7164.677</v>
      </c>
      <c r="D53" s="10">
        <v>280.692</v>
      </c>
      <c r="E53" s="10">
        <v>11481.491999999998</v>
      </c>
      <c r="F53" s="10">
        <v>4028.728</v>
      </c>
      <c r="G53" s="10">
        <v>7181.341</v>
      </c>
      <c r="H53" s="10">
        <v>271.424</v>
      </c>
      <c r="I53" s="8">
        <v>11481.492999999999</v>
      </c>
      <c r="J53" s="8">
        <v>7.394999999999982</v>
      </c>
      <c r="K53" s="8">
        <v>-16.66400000000067</v>
      </c>
      <c r="L53" s="9">
        <v>9.268000000000029</v>
      </c>
      <c r="M53" s="11">
        <f t="shared" si="10"/>
        <v>181.39878651685393</v>
      </c>
      <c r="N53" s="11">
        <f t="shared" si="7"/>
        <v>171.52686138376825</v>
      </c>
      <c r="O53" s="11">
        <f t="shared" si="8"/>
        <v>100.96834532374102</v>
      </c>
      <c r="P53" s="11">
        <f t="shared" si="9"/>
        <v>171.878622754491</v>
      </c>
    </row>
    <row r="54" spans="1:16" ht="12" customHeight="1">
      <c r="A54" s="5">
        <v>16</v>
      </c>
      <c r="B54" s="10">
        <v>3383</v>
      </c>
      <c r="C54" s="10">
        <v>5515</v>
      </c>
      <c r="D54" s="10">
        <v>322</v>
      </c>
      <c r="E54" s="10">
        <v>9220</v>
      </c>
      <c r="F54" s="10">
        <v>3419</v>
      </c>
      <c r="G54" s="10">
        <v>5484</v>
      </c>
      <c r="H54" s="10">
        <v>317</v>
      </c>
      <c r="I54" s="8">
        <v>9220</v>
      </c>
      <c r="J54" s="8">
        <f>B54-F54</f>
        <v>-36</v>
      </c>
      <c r="K54" s="8">
        <f>C54-G54</f>
        <v>31</v>
      </c>
      <c r="L54" s="9">
        <f>D54-H54</f>
        <v>5</v>
      </c>
      <c r="M54" s="11">
        <f t="shared" si="10"/>
        <v>152.04494382022472</v>
      </c>
      <c r="N54" s="11">
        <f t="shared" si="7"/>
        <v>132.03255925305243</v>
      </c>
      <c r="O54" s="11">
        <f t="shared" si="8"/>
        <v>115.8273381294964</v>
      </c>
      <c r="P54" s="11">
        <f t="shared" si="9"/>
        <v>138.02395209580837</v>
      </c>
    </row>
    <row r="55" spans="1:16" ht="12" customHeight="1">
      <c r="A55" s="5">
        <v>17</v>
      </c>
      <c r="B55" s="10">
        <v>3654.434</v>
      </c>
      <c r="C55" s="10">
        <v>6649.66</v>
      </c>
      <c r="D55" s="10">
        <v>174.871</v>
      </c>
      <c r="E55" s="10">
        <v>10478.965</v>
      </c>
      <c r="F55" s="10">
        <v>3689.244</v>
      </c>
      <c r="G55" s="10">
        <v>6617.21</v>
      </c>
      <c r="H55" s="10">
        <v>172.511</v>
      </c>
      <c r="I55" s="8">
        <v>10478.965</v>
      </c>
      <c r="J55" s="8">
        <v>-34.809999999999945</v>
      </c>
      <c r="K55" s="8">
        <v>32.44999999999982</v>
      </c>
      <c r="L55" s="9">
        <v>2.3600000000000136</v>
      </c>
      <c r="M55" s="11">
        <f t="shared" si="10"/>
        <v>164.24422471910114</v>
      </c>
      <c r="N55" s="11">
        <f t="shared" si="7"/>
        <v>159.1970313622217</v>
      </c>
      <c r="O55" s="11">
        <f t="shared" si="8"/>
        <v>62.903237410071945</v>
      </c>
      <c r="P55" s="11">
        <f t="shared" si="9"/>
        <v>156.87073353293414</v>
      </c>
    </row>
    <row r="56" spans="1:16" ht="12" customHeight="1">
      <c r="A56" s="5">
        <v>18</v>
      </c>
      <c r="B56" s="10">
        <v>3268.433</v>
      </c>
      <c r="C56" s="10">
        <v>6618.877</v>
      </c>
      <c r="D56" s="10">
        <v>343.597</v>
      </c>
      <c r="E56" s="10">
        <v>10230.907000000001</v>
      </c>
      <c r="F56" s="10">
        <v>3351.589</v>
      </c>
      <c r="G56" s="10">
        <v>6535.518</v>
      </c>
      <c r="H56" s="10">
        <v>343.8</v>
      </c>
      <c r="I56" s="8">
        <v>10230.907</v>
      </c>
      <c r="J56" s="8">
        <v>-83.15599999999995</v>
      </c>
      <c r="K56" s="8">
        <v>83.35900000000038</v>
      </c>
      <c r="L56" s="9">
        <v>-0.20300000000003138</v>
      </c>
      <c r="M56" s="11">
        <f t="shared" si="10"/>
        <v>146.89586516853933</v>
      </c>
      <c r="N56" s="11">
        <f t="shared" si="7"/>
        <v>158.4600670337563</v>
      </c>
      <c r="O56" s="11">
        <f t="shared" si="8"/>
        <v>123.59604316546762</v>
      </c>
      <c r="P56" s="11">
        <f t="shared" si="9"/>
        <v>153.15729041916168</v>
      </c>
    </row>
    <row r="57" spans="1:16" ht="12" customHeight="1">
      <c r="A57" s="5">
        <v>19</v>
      </c>
      <c r="B57" s="10">
        <v>3042.103</v>
      </c>
      <c r="C57" s="10">
        <v>6687.387</v>
      </c>
      <c r="D57" s="10">
        <v>1074.656</v>
      </c>
      <c r="E57" s="10">
        <v>10804.146</v>
      </c>
      <c r="F57" s="10">
        <v>3147.414</v>
      </c>
      <c r="G57" s="10">
        <v>6596.114</v>
      </c>
      <c r="H57" s="10">
        <v>1060.619</v>
      </c>
      <c r="I57" s="8">
        <v>10804.147</v>
      </c>
      <c r="J57" s="8">
        <v>-105.31100000000015</v>
      </c>
      <c r="K57" s="8">
        <v>91.27300000000014</v>
      </c>
      <c r="L57" s="9">
        <v>14.037000000000035</v>
      </c>
      <c r="M57" s="11">
        <f t="shared" si="10"/>
        <v>136.72373033707865</v>
      </c>
      <c r="N57" s="11">
        <f t="shared" si="7"/>
        <v>160.10023940627244</v>
      </c>
      <c r="O57" s="11">
        <f t="shared" si="8"/>
        <v>386.5669064748201</v>
      </c>
      <c r="P57" s="11">
        <f t="shared" si="9"/>
        <v>161.7387125748503</v>
      </c>
    </row>
    <row r="58" spans="1:16" ht="12" customHeight="1">
      <c r="A58" s="5">
        <v>20</v>
      </c>
      <c r="B58" s="10">
        <v>3161.306</v>
      </c>
      <c r="C58" s="10">
        <v>5194.957</v>
      </c>
      <c r="D58" s="10">
        <v>383.395</v>
      </c>
      <c r="E58" s="10">
        <v>8739.657</v>
      </c>
      <c r="F58" s="10">
        <v>3171.073</v>
      </c>
      <c r="G58" s="10">
        <v>5206.297</v>
      </c>
      <c r="H58" s="10">
        <v>362.287</v>
      </c>
      <c r="I58" s="8">
        <v>8739.657</v>
      </c>
      <c r="J58" s="8">
        <v>-9.766999999999825</v>
      </c>
      <c r="K58" s="8">
        <v>-11.339999999999236</v>
      </c>
      <c r="L58" s="11">
        <v>21.108000000000004</v>
      </c>
      <c r="M58" s="11">
        <f t="shared" si="10"/>
        <v>142.08116853932583</v>
      </c>
      <c r="N58" s="11">
        <f t="shared" si="7"/>
        <v>124.37052908786211</v>
      </c>
      <c r="O58" s="11">
        <f t="shared" si="8"/>
        <v>137.91187050359713</v>
      </c>
      <c r="P58" s="11">
        <f t="shared" si="9"/>
        <v>130.83318862275448</v>
      </c>
    </row>
    <row r="59" spans="1:16" ht="12" customHeight="1">
      <c r="A59" s="5">
        <v>21</v>
      </c>
      <c r="B59" s="12">
        <v>4130.918</v>
      </c>
      <c r="C59" s="12">
        <v>3951.591</v>
      </c>
      <c r="D59" s="12">
        <v>368.154</v>
      </c>
      <c r="E59" s="12">
        <v>8450.663</v>
      </c>
      <c r="F59" s="12">
        <v>4137.228</v>
      </c>
      <c r="G59" s="12">
        <v>3927.523</v>
      </c>
      <c r="H59" s="12">
        <v>385.912</v>
      </c>
      <c r="I59" s="11">
        <v>8450.663</v>
      </c>
      <c r="J59" s="11">
        <v>-6.3100000000004</v>
      </c>
      <c r="K59" s="11">
        <v>24.067999999999756</v>
      </c>
      <c r="L59" s="11">
        <v>-17.75799999999998</v>
      </c>
      <c r="M59" s="11">
        <v>185.65923595505615</v>
      </c>
      <c r="N59" s="11">
        <v>94.60356715345942</v>
      </c>
      <c r="O59" s="11">
        <v>132.4294964028777</v>
      </c>
      <c r="P59" s="11">
        <v>126.50693113772455</v>
      </c>
    </row>
    <row r="60" spans="1:16" ht="12" customHeight="1">
      <c r="A60" s="5">
        <v>22</v>
      </c>
      <c r="B60" s="12">
        <v>3319.302</v>
      </c>
      <c r="C60" s="12">
        <v>5545.331</v>
      </c>
      <c r="D60" s="12">
        <v>238.293</v>
      </c>
      <c r="E60" s="12">
        <v>9102.926</v>
      </c>
      <c r="F60" s="12"/>
      <c r="G60" s="12"/>
      <c r="H60" s="12"/>
      <c r="I60" s="11"/>
      <c r="J60" s="11"/>
      <c r="K60" s="11"/>
      <c r="L60" s="11"/>
      <c r="M60" s="11">
        <v>149.18211235955056</v>
      </c>
      <c r="N60" s="11">
        <v>132.75870241800337</v>
      </c>
      <c r="O60" s="11">
        <v>85.71690647482015</v>
      </c>
      <c r="P60" s="11">
        <v>136.2713473053892</v>
      </c>
    </row>
    <row r="61" spans="1:20" ht="12" customHeight="1">
      <c r="A61" s="5">
        <v>23</v>
      </c>
      <c r="B61" s="12">
        <v>3406.97414</v>
      </c>
      <c r="C61" s="12">
        <v>4402.03999</v>
      </c>
      <c r="D61" s="12">
        <v>341.07446</v>
      </c>
      <c r="E61" s="12">
        <v>8150.08859</v>
      </c>
      <c r="F61" s="12"/>
      <c r="G61" s="12"/>
      <c r="H61" s="12"/>
      <c r="I61" s="11"/>
      <c r="J61" s="11"/>
      <c r="K61" s="11"/>
      <c r="L61" s="11"/>
      <c r="M61" s="11">
        <f>100*B61/B40</f>
        <v>153.12243325842695</v>
      </c>
      <c r="N61" s="11">
        <f>100*C61/C40</f>
        <v>105.38759851568112</v>
      </c>
      <c r="O61" s="11">
        <f>100*D61/D40</f>
        <v>122.68865467625898</v>
      </c>
      <c r="P61" s="11">
        <f>100*E61/E40</f>
        <v>122.0073142215569</v>
      </c>
      <c r="Q61" s="19"/>
      <c r="R61" s="20"/>
      <c r="S61" s="20"/>
      <c r="T61" s="20"/>
    </row>
    <row r="62" spans="1:20" ht="12" customHeight="1">
      <c r="A62" s="5">
        <v>24</v>
      </c>
      <c r="B62" s="12">
        <v>2176.64326</v>
      </c>
      <c r="C62" s="12">
        <v>3803.39906</v>
      </c>
      <c r="D62" s="12">
        <v>373.81437</v>
      </c>
      <c r="E62" s="12">
        <f aca="true" t="shared" si="11" ref="E62:E67">SUM(B62:D62)</f>
        <v>6353.8566900000005</v>
      </c>
      <c r="F62" s="18"/>
      <c r="G62" s="18"/>
      <c r="H62" s="18"/>
      <c r="I62" s="16"/>
      <c r="J62" s="16"/>
      <c r="K62" s="16"/>
      <c r="L62" s="16"/>
      <c r="M62" s="11">
        <f>100*B62/B40</f>
        <v>97.8266633707865</v>
      </c>
      <c r="N62" s="11">
        <f>100*C62/C40</f>
        <v>91.05575915728993</v>
      </c>
      <c r="O62" s="11">
        <f>100*D62/D40</f>
        <v>134.46560071942446</v>
      </c>
      <c r="P62" s="11">
        <f>100*E62/E40</f>
        <v>95.11761511976047</v>
      </c>
      <c r="Q62" s="18"/>
      <c r="R62" s="18"/>
      <c r="S62" s="18"/>
      <c r="T62" s="18"/>
    </row>
    <row r="63" spans="1:20" ht="12" customHeight="1">
      <c r="A63" s="5">
        <v>25</v>
      </c>
      <c r="B63" s="12">
        <v>2529</v>
      </c>
      <c r="C63" s="12">
        <v>4516</v>
      </c>
      <c r="D63" s="12">
        <v>285</v>
      </c>
      <c r="E63" s="12">
        <f t="shared" si="11"/>
        <v>7330</v>
      </c>
      <c r="F63" s="18"/>
      <c r="G63" s="18"/>
      <c r="H63" s="18"/>
      <c r="I63" s="16"/>
      <c r="J63" s="16"/>
      <c r="K63" s="16"/>
      <c r="L63" s="16"/>
      <c r="M63" s="11">
        <f>100*B63/B40</f>
        <v>113.66292134831461</v>
      </c>
      <c r="N63" s="11">
        <f>100*C63/C40</f>
        <v>108.11587263586306</v>
      </c>
      <c r="O63" s="11">
        <f>100*D63/D40</f>
        <v>102.5179856115108</v>
      </c>
      <c r="P63" s="11">
        <f>100*E63/E40</f>
        <v>109.73053892215569</v>
      </c>
      <c r="Q63" s="18"/>
      <c r="R63" s="18"/>
      <c r="S63" s="18"/>
      <c r="T63" s="18"/>
    </row>
    <row r="64" spans="1:20" ht="12" customHeight="1">
      <c r="A64" s="5">
        <v>26</v>
      </c>
      <c r="B64" s="12">
        <v>2352</v>
      </c>
      <c r="C64" s="12">
        <v>4504</v>
      </c>
      <c r="D64" s="12">
        <v>284</v>
      </c>
      <c r="E64" s="12">
        <f t="shared" si="11"/>
        <v>7140</v>
      </c>
      <c r="F64" s="18"/>
      <c r="G64" s="18"/>
      <c r="H64" s="18"/>
      <c r="I64" s="16"/>
      <c r="J64" s="16"/>
      <c r="K64" s="16"/>
      <c r="L64" s="16"/>
      <c r="M64" s="11">
        <f>100*B64/B40</f>
        <v>105.70786516853933</v>
      </c>
      <c r="N64" s="11">
        <f>100*C64/C40</f>
        <v>107.82858510892986</v>
      </c>
      <c r="O64" s="11">
        <f>100*D64/D40</f>
        <v>102.15827338129496</v>
      </c>
      <c r="P64" s="11">
        <f>100*E64/E40</f>
        <v>106.88622754491018</v>
      </c>
      <c r="Q64" s="18"/>
      <c r="R64" s="18"/>
      <c r="S64" s="18"/>
      <c r="T64" s="18"/>
    </row>
    <row r="65" spans="1:20" ht="12" customHeight="1">
      <c r="A65" s="5">
        <v>27</v>
      </c>
      <c r="B65" s="12">
        <v>2394</v>
      </c>
      <c r="C65" s="12">
        <v>4642</v>
      </c>
      <c r="D65" s="12">
        <v>387</v>
      </c>
      <c r="E65" s="12">
        <f t="shared" si="11"/>
        <v>7423</v>
      </c>
      <c r="F65" s="18"/>
      <c r="G65" s="18"/>
      <c r="H65" s="18"/>
      <c r="I65" s="16"/>
      <c r="J65" s="16"/>
      <c r="K65" s="16"/>
      <c r="L65" s="16"/>
      <c r="M65" s="11">
        <f>100*B65/B40</f>
        <v>107.59550561797752</v>
      </c>
      <c r="N65" s="11">
        <f>100*C65/C40</f>
        <v>111.13239166866173</v>
      </c>
      <c r="O65" s="11">
        <f>100*D65/D40</f>
        <v>139.20863309352518</v>
      </c>
      <c r="P65" s="11">
        <f>100*E65/E40</f>
        <v>111.12275449101796</v>
      </c>
      <c r="Q65" s="18"/>
      <c r="R65" s="18"/>
      <c r="S65" s="18"/>
      <c r="T65" s="18"/>
    </row>
    <row r="66" spans="1:20" ht="12" customHeight="1">
      <c r="A66" s="5">
        <v>28</v>
      </c>
      <c r="B66" s="12">
        <v>2262.184</v>
      </c>
      <c r="C66" s="12">
        <v>4825.192</v>
      </c>
      <c r="D66" s="12">
        <v>289.766</v>
      </c>
      <c r="E66" s="12">
        <f t="shared" si="11"/>
        <v>7377.142</v>
      </c>
      <c r="F66" s="18"/>
      <c r="G66" s="18"/>
      <c r="H66" s="18"/>
      <c r="I66" s="16"/>
      <c r="J66" s="16"/>
      <c r="K66" s="16"/>
      <c r="L66" s="16"/>
      <c r="M66" s="11">
        <f aca="true" t="shared" si="12" ref="M66:P67">100*B66/B$40</f>
        <v>101.67119101123596</v>
      </c>
      <c r="N66" s="11">
        <f>100*C66/C$40</f>
        <v>115.51812305482404</v>
      </c>
      <c r="O66" s="11">
        <f t="shared" si="12"/>
        <v>104.23237410071943</v>
      </c>
      <c r="P66" s="11">
        <f t="shared" si="12"/>
        <v>110.43625748502993</v>
      </c>
      <c r="Q66" s="18"/>
      <c r="R66" s="18"/>
      <c r="S66" s="18"/>
      <c r="T66" s="18"/>
    </row>
    <row r="67" spans="1:20" ht="12" customHeight="1">
      <c r="A67" s="5">
        <v>29</v>
      </c>
      <c r="B67" s="12">
        <v>2220.739</v>
      </c>
      <c r="C67" s="12">
        <v>4773.7</v>
      </c>
      <c r="D67" s="12">
        <v>262.52</v>
      </c>
      <c r="E67" s="12">
        <f t="shared" si="11"/>
        <v>7256.959000000001</v>
      </c>
      <c r="F67" s="18"/>
      <c r="G67" s="18"/>
      <c r="H67" s="18"/>
      <c r="I67" s="18"/>
      <c r="J67" s="18"/>
      <c r="K67" s="18"/>
      <c r="L67" s="18"/>
      <c r="M67" s="12">
        <f t="shared" si="12"/>
        <v>99.80849438202247</v>
      </c>
      <c r="N67" s="12">
        <f t="shared" si="12"/>
        <v>114.28537227675365</v>
      </c>
      <c r="O67" s="12">
        <f t="shared" si="12"/>
        <v>94.43165467625899</v>
      </c>
      <c r="P67" s="12">
        <f t="shared" si="12"/>
        <v>108.63711077844312</v>
      </c>
      <c r="Q67" s="18"/>
      <c r="R67" s="18"/>
      <c r="S67" s="18"/>
      <c r="T67" s="18"/>
    </row>
    <row r="68" spans="1:16" ht="12.75">
      <c r="A68" s="5">
        <v>30</v>
      </c>
      <c r="B68" s="12">
        <v>2044.246</v>
      </c>
      <c r="C68" s="12">
        <v>4857.467</v>
      </c>
      <c r="D68" s="12">
        <v>298.296</v>
      </c>
      <c r="E68" s="12">
        <f>SUM(B68:D68)</f>
        <v>7200.009</v>
      </c>
      <c r="F68" s="18"/>
      <c r="G68" s="18"/>
      <c r="H68" s="18"/>
      <c r="I68" s="18"/>
      <c r="J68" s="18"/>
      <c r="K68" s="18"/>
      <c r="L68" s="18"/>
      <c r="M68" s="12">
        <f aca="true" t="shared" si="13" ref="M68:P69">100*B68/B$40</f>
        <v>91.87622471910113</v>
      </c>
      <c r="N68" s="12">
        <f t="shared" si="13"/>
        <v>116.29080679913812</v>
      </c>
      <c r="O68" s="12">
        <f t="shared" si="13"/>
        <v>107.30071942446042</v>
      </c>
      <c r="P68" s="12">
        <f t="shared" si="13"/>
        <v>107.78456586826347</v>
      </c>
    </row>
    <row r="69" spans="1:16" s="24" customFormat="1" ht="12.75">
      <c r="A69" s="21">
        <v>31</v>
      </c>
      <c r="B69" s="23">
        <v>2091.277</v>
      </c>
      <c r="C69" s="23">
        <v>4709.599</v>
      </c>
      <c r="D69" s="23">
        <v>235.891</v>
      </c>
      <c r="E69" s="23">
        <f>SUM(B69:D69)</f>
        <v>7036.767</v>
      </c>
      <c r="F69" s="25"/>
      <c r="G69" s="25"/>
      <c r="H69" s="25"/>
      <c r="I69" s="25"/>
      <c r="J69" s="25"/>
      <c r="K69" s="25"/>
      <c r="L69" s="25"/>
      <c r="M69" s="23">
        <f t="shared" si="13"/>
        <v>93.9899775280899</v>
      </c>
      <c r="N69" s="23">
        <f t="shared" si="13"/>
        <v>112.7507541297582</v>
      </c>
      <c r="O69" s="23">
        <f t="shared" si="13"/>
        <v>84.85287769784172</v>
      </c>
      <c r="P69" s="23">
        <f t="shared" si="13"/>
        <v>105.3408233532934</v>
      </c>
    </row>
    <row r="70" spans="1:16" s="24" customFormat="1" ht="12.75">
      <c r="A70" s="3" t="s">
        <v>2</v>
      </c>
      <c r="B70" s="12">
        <v>2020.282</v>
      </c>
      <c r="C70" s="12">
        <v>4107.176</v>
      </c>
      <c r="D70" s="12">
        <v>209.315</v>
      </c>
      <c r="E70" s="23">
        <f>SUM(B70:D70)</f>
        <v>6336.773</v>
      </c>
      <c r="F70" s="25"/>
      <c r="G70" s="25"/>
      <c r="H70" s="25"/>
      <c r="I70" s="25"/>
      <c r="J70" s="25"/>
      <c r="K70" s="25"/>
      <c r="L70" s="25"/>
      <c r="M70" s="23">
        <f>100*B70/B$40</f>
        <v>90.79919101123595</v>
      </c>
      <c r="N70" s="23">
        <f>100*C70/C$40</f>
        <v>98.32836964328466</v>
      </c>
      <c r="O70" s="23">
        <f>100*D70/D$40</f>
        <v>75.2931654676259</v>
      </c>
      <c r="P70" s="23">
        <f>100*E70/E$40</f>
        <v>94.86187125748503</v>
      </c>
    </row>
    <row r="71" ht="12.75" customHeight="1">
      <c r="B71" s="6" t="s">
        <v>22</v>
      </c>
    </row>
    <row r="72" ht="12.75" customHeight="1">
      <c r="B72" s="6" t="s">
        <v>23</v>
      </c>
    </row>
    <row r="73" ht="12.75" customHeight="1">
      <c r="B73" s="6" t="s">
        <v>24</v>
      </c>
    </row>
    <row r="74" ht="12.75" customHeight="1">
      <c r="B74" s="6" t="s">
        <v>25</v>
      </c>
    </row>
    <row r="75" ht="12">
      <c r="B75" s="6" t="s">
        <v>26</v>
      </c>
    </row>
  </sheetData>
  <sheetProtection/>
  <mergeCells count="8">
    <mergeCell ref="M4:P4"/>
    <mergeCell ref="A38:A39"/>
    <mergeCell ref="B38:E38"/>
    <mergeCell ref="M38:P38"/>
    <mergeCell ref="A3:B3"/>
    <mergeCell ref="A37:B37"/>
    <mergeCell ref="A4:A5"/>
    <mergeCell ref="B4:E4"/>
  </mergeCells>
  <printOptions/>
  <pageMargins left="0.38" right="0.38" top="1" bottom="1" header="0.5" footer="0.5"/>
  <pageSetup fitToHeight="1" fitToWidth="1" horizontalDpi="300" verticalDpi="300" orientation="portrait" paperSize="9" scale="61" r:id="rId1"/>
  <ignoredErrors>
    <ignoredError sqref="A6:A15 A40:A49" numberStoredAsText="1"/>
    <ignoredError sqref="E62:E64 E28:E32 E65:E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2021-08-23T07:45:58Z</cp:lastPrinted>
  <dcterms:created xsi:type="dcterms:W3CDTF">2000-04-27T06:09:11Z</dcterms:created>
  <dcterms:modified xsi:type="dcterms:W3CDTF">2021-09-16T07:19:18Z</dcterms:modified>
  <cp:category/>
  <cp:version/>
  <cp:contentType/>
  <cp:contentStatus/>
</cp:coreProperties>
</file>