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60" yWindow="65464" windowWidth="10272" windowHeight="8268" activeTab="0"/>
  </bookViews>
  <sheets>
    <sheet name="区部 " sheetId="1" r:id="rId1"/>
    <sheet name="市部" sheetId="2" r:id="rId2"/>
  </sheets>
  <externalReferences>
    <externalReference r:id="rId5"/>
  </externalReferences>
  <definedNames>
    <definedName name="_xlnm.Print_Area" localSheetId="0">'区部 '!$A$1:$N$298</definedName>
    <definedName name="_xlnm.Print_Area" localSheetId="1">'市部'!$A$1:$N$280</definedName>
    <definedName name="_xlnm.Print_Titles" localSheetId="0">'区部 '!$1:$5</definedName>
    <definedName name="_xlnm.Print_Titles" localSheetId="1">'市部'!$1:$5</definedName>
  </definedNames>
  <calcPr fullCalcOnLoad="1" refMode="R1C1"/>
</workbook>
</file>

<file path=xl/sharedStrings.xml><?xml version="1.0" encoding="utf-8"?>
<sst xmlns="http://schemas.openxmlformats.org/spreadsheetml/2006/main" count="657" uniqueCount="78">
  <si>
    <t>区分</t>
  </si>
  <si>
    <t>個人</t>
  </si>
  <si>
    <t>法人</t>
  </si>
  <si>
    <t>合計</t>
  </si>
  <si>
    <t>所有者数</t>
  </si>
  <si>
    <t>構成比</t>
  </si>
  <si>
    <t>面積</t>
  </si>
  <si>
    <t>八王子市</t>
  </si>
  <si>
    <t>100㎡未満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</si>
  <si>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</si>
  <si>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</si>
  <si>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</si>
  <si>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</si>
  <si>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</si>
  <si>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</si>
  <si>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</si>
  <si>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</si>
  <si>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</si>
  <si>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</si>
  <si>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</si>
  <si>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</si>
  <si>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</si>
  <si>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</si>
  <si>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</si>
  <si>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</si>
  <si>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</si>
  <si>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</si>
  <si>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</si>
  <si>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</si>
  <si>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</si>
  <si>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</si>
  <si>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</si>
  <si>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</si>
  <si>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</si>
  <si>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</si>
  <si>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</si>
  <si>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</si>
  <si>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</si>
  <si>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</si>
  <si>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</si>
  <si>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</si>
  <si>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</si>
  <si>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</si>
  <si>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150㎡未満</t>
  </si>
  <si>
    <t>区部計</t>
  </si>
  <si>
    <t>市部計</t>
  </si>
  <si>
    <t>50㎡未満</t>
  </si>
  <si>
    <t>200㎡未満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</si>
  <si>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</si>
  <si>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</si>
  <si>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</si>
  <si>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</si>
  <si>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</si>
  <si>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</si>
  <si>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</si>
  <si>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</si>
  <si>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</si>
  <si>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</si>
  <si>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</si>
  <si>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</si>
  <si>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</si>
  <si>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</si>
  <si>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</si>
  <si>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</si>
  <si>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</si>
  <si>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</si>
  <si>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</si>
  <si>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</si>
  <si>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</si>
  <si>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</si>
  <si>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</si>
  <si>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(単位：所有者数　人、構成比　％、面積　千㎡)</t>
  </si>
  <si>
    <t>　　　２　面積は評価総地積（免税点未満を含む。）</t>
  </si>
  <si>
    <t>　　　３　端数処理のため、各項の和と表示した計は、必ずしも一致しない。</t>
  </si>
  <si>
    <t>　　　４　区部は区分所有に係る土地を除く。</t>
  </si>
  <si>
    <t>付表２－５　区市別・面積別・所有者別土地所有状況（その他）</t>
  </si>
  <si>
    <t xml:space="preserve"> </t>
  </si>
  <si>
    <t>（注）１　課税資料から作成（平成31年１月１日現在）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</si>
</sst>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0_ "/>
    <numFmt numFmtId="179" formatCode="#,##0_ "/>
    <numFmt numFmtId="180" formatCode="#,##0,"/>
    <numFmt numFmtId="181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MS明朝"/>
      <family val="3"/>
    </font>
    <font>
      <sz val="10"/>
      <name val="times"/>
      <family val="1"/>
    </font>
    <font>
      <sz val="12"/>
      <name val="MS明朝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6" fillId="0" borderId="14" xfId="0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 vertical="center" textRotation="255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0" xfId="0" applyNumberFormat="1" applyFill="1" applyAlignment="1">
      <alignment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/>
    </xf>
    <xf numFmtId="3" fontId="26" fillId="0" borderId="13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 horizontal="right" vertical="center"/>
    </xf>
    <xf numFmtId="3" fontId="26" fillId="0" borderId="15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 horizontal="right" vertical="center"/>
    </xf>
    <xf numFmtId="3" fontId="26" fillId="0" borderId="16" xfId="0" applyNumberFormat="1" applyFont="1" applyFill="1" applyBorder="1" applyAlignment="1">
      <alignment/>
    </xf>
    <xf numFmtId="3" fontId="26" fillId="0" borderId="21" xfId="0" applyNumberFormat="1" applyFont="1" applyFill="1" applyBorder="1" applyAlignment="1">
      <alignment/>
    </xf>
    <xf numFmtId="3" fontId="26" fillId="0" borderId="17" xfId="0" applyNumberFormat="1" applyFont="1" applyFill="1" applyBorder="1" applyAlignment="1">
      <alignment/>
    </xf>
    <xf numFmtId="3" fontId="26" fillId="0" borderId="17" xfId="0" applyNumberFormat="1" applyFont="1" applyFill="1" applyBorder="1" applyAlignment="1">
      <alignment horizontal="right" vertical="center"/>
    </xf>
    <xf numFmtId="3" fontId="26" fillId="0" borderId="13" xfId="0" applyNumberFormat="1" applyFont="1" applyFill="1" applyBorder="1" applyAlignment="1">
      <alignment/>
    </xf>
    <xf numFmtId="3" fontId="26" fillId="0" borderId="20" xfId="0" applyNumberFormat="1" applyFont="1" applyFill="1" applyBorder="1" applyAlignment="1">
      <alignment/>
    </xf>
    <xf numFmtId="3" fontId="26" fillId="0" borderId="18" xfId="0" applyNumberFormat="1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3" fontId="26" fillId="0" borderId="21" xfId="0" applyNumberFormat="1" applyFont="1" applyFill="1" applyBorder="1" applyAlignment="1">
      <alignment/>
    </xf>
    <xf numFmtId="3" fontId="26" fillId="0" borderId="17" xfId="0" applyNumberFormat="1" applyFont="1" applyFill="1" applyBorder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right" vertical="center"/>
    </xf>
    <xf numFmtId="3" fontId="3" fillId="32" borderId="11" xfId="0" applyNumberFormat="1" applyFont="1" applyFill="1" applyBorder="1" applyAlignment="1">
      <alignment horizontal="right" vertical="center"/>
    </xf>
    <xf numFmtId="3" fontId="3" fillId="32" borderId="13" xfId="0" applyNumberFormat="1" applyFont="1" applyFill="1" applyBorder="1" applyAlignment="1">
      <alignment horizontal="right" vertical="center"/>
    </xf>
    <xf numFmtId="180" fontId="3" fillId="32" borderId="11" xfId="0" applyNumberFormat="1" applyFont="1" applyFill="1" applyBorder="1" applyAlignment="1">
      <alignment horizontal="right" vertical="center"/>
    </xf>
    <xf numFmtId="3" fontId="3" fillId="32" borderId="15" xfId="0" applyNumberFormat="1" applyFont="1" applyFill="1" applyBorder="1" applyAlignment="1">
      <alignment horizontal="right" vertical="center"/>
    </xf>
    <xf numFmtId="3" fontId="3" fillId="32" borderId="0" xfId="0" applyNumberFormat="1" applyFont="1" applyFill="1" applyBorder="1" applyAlignment="1">
      <alignment horizontal="right" vertical="center"/>
    </xf>
    <xf numFmtId="180" fontId="3" fillId="32" borderId="15" xfId="0" applyNumberFormat="1" applyFont="1" applyFill="1" applyBorder="1" applyAlignment="1">
      <alignment horizontal="right" vertical="center"/>
    </xf>
    <xf numFmtId="3" fontId="3" fillId="32" borderId="16" xfId="0" applyNumberFormat="1" applyFont="1" applyFill="1" applyBorder="1" applyAlignment="1">
      <alignment horizontal="right" vertical="center"/>
    </xf>
    <xf numFmtId="180" fontId="3" fillId="32" borderId="16" xfId="0" applyNumberFormat="1" applyFont="1" applyFill="1" applyBorder="1" applyAlignment="1">
      <alignment horizontal="right" vertical="center"/>
    </xf>
    <xf numFmtId="179" fontId="3" fillId="32" borderId="11" xfId="0" applyNumberFormat="1" applyFont="1" applyFill="1" applyBorder="1" applyAlignment="1">
      <alignment horizontal="right" vertical="center"/>
    </xf>
    <xf numFmtId="179" fontId="3" fillId="32" borderId="15" xfId="0" applyNumberFormat="1" applyFont="1" applyFill="1" applyBorder="1" applyAlignment="1">
      <alignment horizontal="right" vertical="center"/>
    </xf>
    <xf numFmtId="179" fontId="3" fillId="32" borderId="16" xfId="0" applyNumberFormat="1" applyFont="1" applyFill="1" applyBorder="1" applyAlignment="1">
      <alignment horizontal="right" vertical="center"/>
    </xf>
    <xf numFmtId="3" fontId="3" fillId="32" borderId="18" xfId="0" applyNumberFormat="1" applyFont="1" applyFill="1" applyBorder="1" applyAlignment="1">
      <alignment horizontal="right" vertical="center"/>
    </xf>
    <xf numFmtId="3" fontId="3" fillId="32" borderId="19" xfId="0" applyNumberFormat="1" applyFont="1" applyFill="1" applyBorder="1" applyAlignment="1">
      <alignment horizontal="right" vertical="center"/>
    </xf>
    <xf numFmtId="180" fontId="3" fillId="32" borderId="18" xfId="0" applyNumberFormat="1" applyFont="1" applyFill="1" applyBorder="1" applyAlignment="1">
      <alignment horizontal="right" vertical="center"/>
    </xf>
    <xf numFmtId="3" fontId="3" fillId="32" borderId="12" xfId="0" applyNumberFormat="1" applyFont="1" applyFill="1" applyBorder="1" applyAlignment="1">
      <alignment horizontal="right" vertical="center"/>
    </xf>
    <xf numFmtId="3" fontId="3" fillId="32" borderId="14" xfId="0" applyNumberFormat="1" applyFont="1" applyFill="1" applyBorder="1" applyAlignment="1">
      <alignment horizontal="right" vertical="center"/>
    </xf>
    <xf numFmtId="3" fontId="3" fillId="32" borderId="17" xfId="0" applyNumberFormat="1" applyFont="1" applyFill="1" applyBorder="1" applyAlignment="1">
      <alignment horizontal="right" vertic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20184;&#34920;\&#22259;&#34920;&#20184;&#34920;\&#9733;&#20184;&#34920;2\1680%20&#9678;&#20184;&#34920;2-5%20&#12381;&#12398;&#2018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部"/>
      <sheetName val="市部"/>
      <sheetName val="170803更新済1750市部 (表4-1-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O317"/>
  <sheetViews>
    <sheetView showGridLines="0" tabSelected="1" view="pageBreakPreview" zoomScaleSheetLayoutView="100" zoomScalePageLayoutView="0" workbookViewId="0" topLeftCell="A1">
      <pane xSplit="2" ySplit="5" topLeftCell="C2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3" sqref="E13"/>
    </sheetView>
  </sheetViews>
  <sheetFormatPr defaultColWidth="9.00390625" defaultRowHeight="13.5"/>
  <cols>
    <col min="1" max="1" width="2.875" style="4" bestFit="1" customWidth="1"/>
    <col min="2" max="2" width="11.125" style="0" customWidth="1"/>
    <col min="3" max="3" width="7.625" style="0" customWidth="1"/>
    <col min="4" max="4" width="5.625" style="0" customWidth="1"/>
    <col min="5" max="5" width="7.625" style="0" customWidth="1"/>
    <col min="6" max="6" width="5.625" style="0" customWidth="1"/>
    <col min="7" max="7" width="7.625" style="0" customWidth="1"/>
    <col min="8" max="8" width="5.625" style="0" customWidth="1"/>
    <col min="9" max="9" width="7.625" style="0" customWidth="1"/>
    <col min="10" max="10" width="5.625" style="0" customWidth="1"/>
    <col min="11" max="11" width="7.625" style="0" customWidth="1"/>
    <col min="12" max="12" width="5.625" style="0" customWidth="1"/>
    <col min="13" max="13" width="7.625" style="0" customWidth="1"/>
    <col min="14" max="14" width="5.625" style="0" customWidth="1"/>
  </cols>
  <sheetData>
    <row r="1" spans="1:14" ht="14.25">
      <c r="A1" s="46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4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48" t="s">
        <v>71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12.75">
      <c r="A4" s="50" t="s">
        <v>0</v>
      </c>
      <c r="B4" s="51"/>
      <c r="C4" s="54" t="s">
        <v>1</v>
      </c>
      <c r="D4" s="55"/>
      <c r="E4" s="55"/>
      <c r="F4" s="56"/>
      <c r="G4" s="54" t="s">
        <v>2</v>
      </c>
      <c r="H4" s="55"/>
      <c r="I4" s="55"/>
      <c r="J4" s="56"/>
      <c r="K4" s="54" t="s">
        <v>3</v>
      </c>
      <c r="L4" s="55"/>
      <c r="M4" s="55"/>
      <c r="N4" s="56"/>
      <c r="O4" t="s">
        <v>76</v>
      </c>
    </row>
    <row r="5" spans="1:14" ht="12.75">
      <c r="A5" s="52"/>
      <c r="B5" s="53"/>
      <c r="C5" s="27" t="s">
        <v>4</v>
      </c>
      <c r="D5" s="28" t="s">
        <v>5</v>
      </c>
      <c r="E5" s="27" t="s">
        <v>6</v>
      </c>
      <c r="F5" s="28" t="s">
        <v>5</v>
      </c>
      <c r="G5" s="29" t="s">
        <v>4</v>
      </c>
      <c r="H5" s="30" t="s">
        <v>5</v>
      </c>
      <c r="I5" s="29" t="s">
        <v>6</v>
      </c>
      <c r="J5" s="30" t="s">
        <v>5</v>
      </c>
      <c r="K5" s="29" t="s">
        <v>4</v>
      </c>
      <c r="L5" s="30" t="s">
        <v>5</v>
      </c>
      <c r="M5" s="29" t="s">
        <v>6</v>
      </c>
      <c r="N5" s="30" t="s">
        <v>5</v>
      </c>
    </row>
    <row r="6" spans="1:14" ht="12" customHeight="1">
      <c r="A6" s="43" t="s">
        <v>48</v>
      </c>
      <c r="B6" s="31" t="s">
        <v>46</v>
      </c>
      <c r="C6" s="58">
        <v>0</v>
      </c>
      <c r="D6" s="59">
        <v>0</v>
      </c>
      <c r="E6" s="58">
        <v>0</v>
      </c>
      <c r="F6" s="60">
        <v>0</v>
      </c>
      <c r="G6" s="58">
        <v>1</v>
      </c>
      <c r="H6" s="61">
        <v>7.6923076923076925</v>
      </c>
      <c r="I6" s="58">
        <v>0.02008</v>
      </c>
      <c r="J6" s="61">
        <v>0.004906932738414984</v>
      </c>
      <c r="K6" s="58">
        <v>1</v>
      </c>
      <c r="L6" s="61">
        <v>7.6923076923076925</v>
      </c>
      <c r="M6" s="58">
        <v>0.02008</v>
      </c>
      <c r="N6" s="61">
        <v>0.004906932738414984</v>
      </c>
    </row>
    <row r="7" spans="1:14" ht="12" customHeight="1">
      <c r="A7" s="44"/>
      <c r="B7" s="32" t="s">
        <v>8</v>
      </c>
      <c r="C7" s="62">
        <v>0</v>
      </c>
      <c r="D7" s="63">
        <v>0</v>
      </c>
      <c r="E7" s="62">
        <v>0</v>
      </c>
      <c r="F7" s="64">
        <v>0</v>
      </c>
      <c r="G7" s="62">
        <v>3</v>
      </c>
      <c r="H7" s="65">
        <v>23.076923076923077</v>
      </c>
      <c r="I7" s="62">
        <v>0.21961</v>
      </c>
      <c r="J7" s="65">
        <v>0.05366591128900969</v>
      </c>
      <c r="K7" s="62">
        <v>3</v>
      </c>
      <c r="L7" s="65">
        <v>23.076923076923077</v>
      </c>
      <c r="M7" s="62">
        <v>0.21961</v>
      </c>
      <c r="N7" s="65">
        <v>0.05366591128900969</v>
      </c>
    </row>
    <row r="8" spans="1:14" ht="12" customHeight="1">
      <c r="A8" s="44"/>
      <c r="B8" s="32" t="s">
        <v>43</v>
      </c>
      <c r="C8" s="62">
        <v>0</v>
      </c>
      <c r="D8" s="63">
        <v>0</v>
      </c>
      <c r="E8" s="62">
        <v>0</v>
      </c>
      <c r="F8" s="64">
        <v>0</v>
      </c>
      <c r="G8" s="62">
        <v>2</v>
      </c>
      <c r="H8" s="65">
        <v>15.384615384615385</v>
      </c>
      <c r="I8" s="62">
        <v>0.216</v>
      </c>
      <c r="J8" s="65">
        <v>0.05278373862040022</v>
      </c>
      <c r="K8" s="62">
        <v>2</v>
      </c>
      <c r="L8" s="65">
        <v>15.384615384615385</v>
      </c>
      <c r="M8" s="62">
        <v>0.216</v>
      </c>
      <c r="N8" s="65">
        <v>0.05278373862040022</v>
      </c>
    </row>
    <row r="9" spans="1:14" ht="12" customHeight="1">
      <c r="A9" s="44"/>
      <c r="B9" s="32" t="s">
        <v>9</v>
      </c>
      <c r="C9" s="62">
        <v>0</v>
      </c>
      <c r="D9" s="63">
        <v>0</v>
      </c>
      <c r="E9" s="62">
        <v>0</v>
      </c>
      <c r="F9" s="64">
        <v>0</v>
      </c>
      <c r="G9" s="62">
        <v>0</v>
      </c>
      <c r="H9" s="65">
        <v>0</v>
      </c>
      <c r="I9" s="62">
        <v>0</v>
      </c>
      <c r="J9" s="65">
        <v>0</v>
      </c>
      <c r="K9" s="62">
        <v>0</v>
      </c>
      <c r="L9" s="65">
        <v>0</v>
      </c>
      <c r="M9" s="62">
        <v>0</v>
      </c>
      <c r="N9" s="65">
        <v>0</v>
      </c>
    </row>
    <row r="10" spans="1:14" ht="12" customHeight="1">
      <c r="A10" s="44"/>
      <c r="B10" s="32" t="s">
        <v>10</v>
      </c>
      <c r="C10" s="62">
        <v>0</v>
      </c>
      <c r="D10" s="63">
        <v>0</v>
      </c>
      <c r="E10" s="62">
        <v>0</v>
      </c>
      <c r="F10" s="64">
        <v>0</v>
      </c>
      <c r="G10" s="62">
        <v>0</v>
      </c>
      <c r="H10" s="65">
        <v>0</v>
      </c>
      <c r="I10" s="62">
        <v>0</v>
      </c>
      <c r="J10" s="65">
        <v>0</v>
      </c>
      <c r="K10" s="62">
        <v>0</v>
      </c>
      <c r="L10" s="65">
        <v>0</v>
      </c>
      <c r="M10" s="62">
        <v>0</v>
      </c>
      <c r="N10" s="65">
        <v>0</v>
      </c>
    </row>
    <row r="11" spans="1:14" ht="12" customHeight="1">
      <c r="A11" s="44"/>
      <c r="B11" s="32" t="s">
        <v>11</v>
      </c>
      <c r="C11" s="62">
        <v>0</v>
      </c>
      <c r="D11" s="63">
        <v>0</v>
      </c>
      <c r="E11" s="62">
        <v>0</v>
      </c>
      <c r="F11" s="64">
        <v>0</v>
      </c>
      <c r="G11" s="62">
        <v>0</v>
      </c>
      <c r="H11" s="65">
        <v>0</v>
      </c>
      <c r="I11" s="62">
        <v>0</v>
      </c>
      <c r="J11" s="65">
        <v>0</v>
      </c>
      <c r="K11" s="62">
        <v>0</v>
      </c>
      <c r="L11" s="65">
        <v>0</v>
      </c>
      <c r="M11" s="62">
        <v>0</v>
      </c>
      <c r="N11" s="65">
        <v>0</v>
      </c>
    </row>
    <row r="12" spans="1:14" ht="12" customHeight="1">
      <c r="A12" s="44"/>
      <c r="B12" s="32" t="s">
        <v>12</v>
      </c>
      <c r="C12" s="62">
        <v>0</v>
      </c>
      <c r="D12" s="63">
        <v>0</v>
      </c>
      <c r="E12" s="62">
        <v>0</v>
      </c>
      <c r="F12" s="64">
        <v>0</v>
      </c>
      <c r="G12" s="62">
        <v>1</v>
      </c>
      <c r="H12" s="65">
        <v>7.6923076923076925</v>
      </c>
      <c r="I12" s="62">
        <v>0.716</v>
      </c>
      <c r="J12" s="65">
        <v>0.17496831876021554</v>
      </c>
      <c r="K12" s="62">
        <v>1</v>
      </c>
      <c r="L12" s="65">
        <v>7.6923076923076925</v>
      </c>
      <c r="M12" s="62">
        <v>0.716</v>
      </c>
      <c r="N12" s="65">
        <v>0.17496831876021554</v>
      </c>
    </row>
    <row r="13" spans="1:14" ht="12" customHeight="1">
      <c r="A13" s="44"/>
      <c r="B13" s="32" t="s">
        <v>13</v>
      </c>
      <c r="C13" s="62">
        <v>0</v>
      </c>
      <c r="D13" s="63">
        <v>0</v>
      </c>
      <c r="E13" s="62">
        <v>0</v>
      </c>
      <c r="F13" s="64">
        <v>0</v>
      </c>
      <c r="G13" s="62">
        <v>2</v>
      </c>
      <c r="H13" s="65">
        <v>15.384615384615385</v>
      </c>
      <c r="I13" s="62">
        <v>3.10523</v>
      </c>
      <c r="J13" s="65">
        <v>0.7588224475751175</v>
      </c>
      <c r="K13" s="62">
        <v>2</v>
      </c>
      <c r="L13" s="65">
        <v>15.384615384615385</v>
      </c>
      <c r="M13" s="62">
        <v>3.10523</v>
      </c>
      <c r="N13" s="65">
        <v>0.7588224475751175</v>
      </c>
    </row>
    <row r="14" spans="1:14" ht="12" customHeight="1">
      <c r="A14" s="44"/>
      <c r="B14" s="32" t="s">
        <v>14</v>
      </c>
      <c r="C14" s="62">
        <v>0</v>
      </c>
      <c r="D14" s="63">
        <v>0</v>
      </c>
      <c r="E14" s="62">
        <v>0</v>
      </c>
      <c r="F14" s="64">
        <v>0</v>
      </c>
      <c r="G14" s="62">
        <v>1</v>
      </c>
      <c r="H14" s="65">
        <v>7.6923076923076925</v>
      </c>
      <c r="I14" s="62">
        <v>2.668</v>
      </c>
      <c r="J14" s="65">
        <v>0.6519769196260545</v>
      </c>
      <c r="K14" s="62">
        <v>1</v>
      </c>
      <c r="L14" s="65">
        <v>7.6923076923076925</v>
      </c>
      <c r="M14" s="62">
        <v>2.668</v>
      </c>
      <c r="N14" s="65">
        <v>0.6519769196260545</v>
      </c>
    </row>
    <row r="15" spans="1:14" ht="12" customHeight="1">
      <c r="A15" s="44"/>
      <c r="B15" s="32" t="s">
        <v>15</v>
      </c>
      <c r="C15" s="62">
        <v>0</v>
      </c>
      <c r="D15" s="63">
        <v>0</v>
      </c>
      <c r="E15" s="62">
        <v>0</v>
      </c>
      <c r="F15" s="64">
        <v>0</v>
      </c>
      <c r="G15" s="62">
        <v>0</v>
      </c>
      <c r="H15" s="65">
        <v>0</v>
      </c>
      <c r="I15" s="62">
        <v>0</v>
      </c>
      <c r="J15" s="65">
        <v>0</v>
      </c>
      <c r="K15" s="62">
        <v>0</v>
      </c>
      <c r="L15" s="65">
        <v>0</v>
      </c>
      <c r="M15" s="62">
        <v>0</v>
      </c>
      <c r="N15" s="65">
        <v>0</v>
      </c>
    </row>
    <row r="16" spans="1:14" ht="12" customHeight="1">
      <c r="A16" s="44"/>
      <c r="B16" s="33" t="s">
        <v>16</v>
      </c>
      <c r="C16" s="66">
        <v>0</v>
      </c>
      <c r="D16" s="67">
        <v>0</v>
      </c>
      <c r="E16" s="66">
        <v>0</v>
      </c>
      <c r="F16" s="68">
        <v>0</v>
      </c>
      <c r="G16" s="66">
        <v>3</v>
      </c>
      <c r="H16" s="69">
        <v>23.076923076923077</v>
      </c>
      <c r="I16" s="66">
        <v>402.27202</v>
      </c>
      <c r="J16" s="69">
        <v>98.30287573139078</v>
      </c>
      <c r="K16" s="66">
        <v>3</v>
      </c>
      <c r="L16" s="69">
        <v>23.076923076923077</v>
      </c>
      <c r="M16" s="66">
        <v>402.27202</v>
      </c>
      <c r="N16" s="69">
        <v>98.30287573139078</v>
      </c>
    </row>
    <row r="17" spans="1:14" ht="12" customHeight="1">
      <c r="A17" s="45"/>
      <c r="B17" s="6" t="s">
        <v>17</v>
      </c>
      <c r="C17" s="58">
        <v>0</v>
      </c>
      <c r="D17" s="59">
        <v>0</v>
      </c>
      <c r="E17" s="58">
        <v>0</v>
      </c>
      <c r="F17" s="59">
        <v>0</v>
      </c>
      <c r="G17" s="58">
        <v>13</v>
      </c>
      <c r="H17" s="70">
        <v>100</v>
      </c>
      <c r="I17" s="58">
        <v>409.21694</v>
      </c>
      <c r="J17" s="70">
        <v>100</v>
      </c>
      <c r="K17" s="58">
        <v>13</v>
      </c>
      <c r="L17" s="70">
        <v>100</v>
      </c>
      <c r="M17" s="58">
        <v>409.21694</v>
      </c>
      <c r="N17" s="71">
        <v>100</v>
      </c>
    </row>
    <row r="18" spans="1:14" ht="12" customHeight="1">
      <c r="A18" s="43" t="s">
        <v>49</v>
      </c>
      <c r="B18" s="31" t="s">
        <v>46</v>
      </c>
      <c r="C18" s="58">
        <v>0</v>
      </c>
      <c r="D18" s="59">
        <v>0</v>
      </c>
      <c r="E18" s="58">
        <v>0</v>
      </c>
      <c r="F18" s="60">
        <v>0</v>
      </c>
      <c r="G18" s="58">
        <v>2</v>
      </c>
      <c r="H18" s="61">
        <v>28.571428571428573</v>
      </c>
      <c r="I18" s="58">
        <v>0.03523</v>
      </c>
      <c r="J18" s="61">
        <v>0.47324798839380466</v>
      </c>
      <c r="K18" s="58">
        <v>2</v>
      </c>
      <c r="L18" s="61">
        <v>28.571428571428573</v>
      </c>
      <c r="M18" s="58">
        <v>0.03523</v>
      </c>
      <c r="N18" s="61">
        <v>0.47324798839380466</v>
      </c>
    </row>
    <row r="19" spans="1:14" ht="12" customHeight="1">
      <c r="A19" s="44"/>
      <c r="B19" s="32" t="s">
        <v>8</v>
      </c>
      <c r="C19" s="62">
        <v>0</v>
      </c>
      <c r="D19" s="63">
        <v>0</v>
      </c>
      <c r="E19" s="62">
        <v>0</v>
      </c>
      <c r="F19" s="64">
        <v>0</v>
      </c>
      <c r="G19" s="62">
        <v>1</v>
      </c>
      <c r="H19" s="65">
        <v>14.285714285714286</v>
      </c>
      <c r="I19" s="62">
        <v>0.08412</v>
      </c>
      <c r="J19" s="65">
        <v>1.1299920744730867</v>
      </c>
      <c r="K19" s="62">
        <v>1</v>
      </c>
      <c r="L19" s="65">
        <v>14.285714285714286</v>
      </c>
      <c r="M19" s="62">
        <v>0.08412</v>
      </c>
      <c r="N19" s="65">
        <v>1.1299920744730867</v>
      </c>
    </row>
    <row r="20" spans="1:14" ht="12" customHeight="1">
      <c r="A20" s="44"/>
      <c r="B20" s="32" t="s">
        <v>43</v>
      </c>
      <c r="C20" s="62">
        <v>0</v>
      </c>
      <c r="D20" s="63">
        <v>0</v>
      </c>
      <c r="E20" s="62">
        <v>0</v>
      </c>
      <c r="F20" s="64">
        <v>0</v>
      </c>
      <c r="G20" s="62">
        <v>1</v>
      </c>
      <c r="H20" s="65">
        <v>14.285714285714286</v>
      </c>
      <c r="I20" s="62">
        <v>0.12882</v>
      </c>
      <c r="J20" s="65">
        <v>1.7304514863721236</v>
      </c>
      <c r="K20" s="62">
        <v>1</v>
      </c>
      <c r="L20" s="65">
        <v>14.285714285714286</v>
      </c>
      <c r="M20" s="62">
        <v>0.12882</v>
      </c>
      <c r="N20" s="65">
        <v>1.7304514863721236</v>
      </c>
    </row>
    <row r="21" spans="1:14" ht="12" customHeight="1">
      <c r="A21" s="44"/>
      <c r="B21" s="32" t="s">
        <v>9</v>
      </c>
      <c r="C21" s="62">
        <v>0</v>
      </c>
      <c r="D21" s="63">
        <v>0</v>
      </c>
      <c r="E21" s="62">
        <v>0</v>
      </c>
      <c r="F21" s="64">
        <v>0</v>
      </c>
      <c r="G21" s="62">
        <v>0</v>
      </c>
      <c r="H21" s="65">
        <v>0</v>
      </c>
      <c r="I21" s="62">
        <v>0</v>
      </c>
      <c r="J21" s="65">
        <v>0</v>
      </c>
      <c r="K21" s="62">
        <v>0</v>
      </c>
      <c r="L21" s="65">
        <v>0</v>
      </c>
      <c r="M21" s="62">
        <v>0</v>
      </c>
      <c r="N21" s="65">
        <v>0</v>
      </c>
    </row>
    <row r="22" spans="1:14" ht="12" customHeight="1">
      <c r="A22" s="44"/>
      <c r="B22" s="32" t="s">
        <v>10</v>
      </c>
      <c r="C22" s="62">
        <v>0</v>
      </c>
      <c r="D22" s="63">
        <v>0</v>
      </c>
      <c r="E22" s="62">
        <v>0</v>
      </c>
      <c r="F22" s="64">
        <v>0</v>
      </c>
      <c r="G22" s="62">
        <v>0</v>
      </c>
      <c r="H22" s="65">
        <v>0</v>
      </c>
      <c r="I22" s="62">
        <v>0</v>
      </c>
      <c r="J22" s="65">
        <v>0</v>
      </c>
      <c r="K22" s="62">
        <v>0</v>
      </c>
      <c r="L22" s="65">
        <v>0</v>
      </c>
      <c r="M22" s="62">
        <v>0</v>
      </c>
      <c r="N22" s="65">
        <v>0</v>
      </c>
    </row>
    <row r="23" spans="1:14" ht="12" customHeight="1">
      <c r="A23" s="44"/>
      <c r="B23" s="32" t="s">
        <v>11</v>
      </c>
      <c r="C23" s="62">
        <v>0</v>
      </c>
      <c r="D23" s="63">
        <v>0</v>
      </c>
      <c r="E23" s="62">
        <v>0</v>
      </c>
      <c r="F23" s="64">
        <v>0</v>
      </c>
      <c r="G23" s="62">
        <v>0</v>
      </c>
      <c r="H23" s="65">
        <v>0</v>
      </c>
      <c r="I23" s="62">
        <v>0</v>
      </c>
      <c r="J23" s="65">
        <v>0</v>
      </c>
      <c r="K23" s="62">
        <v>0</v>
      </c>
      <c r="L23" s="65">
        <v>0</v>
      </c>
      <c r="M23" s="62">
        <v>0</v>
      </c>
      <c r="N23" s="65">
        <v>0</v>
      </c>
    </row>
    <row r="24" spans="1:14" ht="12" customHeight="1">
      <c r="A24" s="44"/>
      <c r="B24" s="32" t="s">
        <v>12</v>
      </c>
      <c r="C24" s="62">
        <v>0</v>
      </c>
      <c r="D24" s="63">
        <v>0</v>
      </c>
      <c r="E24" s="62">
        <v>0</v>
      </c>
      <c r="F24" s="64">
        <v>0</v>
      </c>
      <c r="G24" s="62">
        <v>2</v>
      </c>
      <c r="H24" s="65">
        <v>28.571428571428573</v>
      </c>
      <c r="I24" s="62">
        <v>1.56613</v>
      </c>
      <c r="J24" s="65">
        <v>21.037975363701086</v>
      </c>
      <c r="K24" s="62">
        <v>2</v>
      </c>
      <c r="L24" s="65">
        <v>28.571428571428573</v>
      </c>
      <c r="M24" s="62">
        <v>1.56613</v>
      </c>
      <c r="N24" s="65">
        <v>21.037975363701086</v>
      </c>
    </row>
    <row r="25" spans="1:14" ht="12" customHeight="1">
      <c r="A25" s="44"/>
      <c r="B25" s="32" t="s">
        <v>13</v>
      </c>
      <c r="C25" s="62">
        <v>0</v>
      </c>
      <c r="D25" s="63">
        <v>0</v>
      </c>
      <c r="E25" s="62">
        <v>0</v>
      </c>
      <c r="F25" s="64">
        <v>0</v>
      </c>
      <c r="G25" s="62">
        <v>0</v>
      </c>
      <c r="H25" s="65">
        <v>0</v>
      </c>
      <c r="I25" s="62">
        <v>0</v>
      </c>
      <c r="J25" s="65">
        <v>0</v>
      </c>
      <c r="K25" s="62">
        <v>0</v>
      </c>
      <c r="L25" s="65">
        <v>0</v>
      </c>
      <c r="M25" s="62">
        <v>0</v>
      </c>
      <c r="N25" s="65">
        <v>0</v>
      </c>
    </row>
    <row r="26" spans="1:14" ht="12" customHeight="1">
      <c r="A26" s="44"/>
      <c r="B26" s="32" t="s">
        <v>14</v>
      </c>
      <c r="C26" s="62">
        <v>0</v>
      </c>
      <c r="D26" s="63">
        <v>0</v>
      </c>
      <c r="E26" s="62">
        <v>0</v>
      </c>
      <c r="F26" s="64">
        <v>0</v>
      </c>
      <c r="G26" s="62">
        <v>0</v>
      </c>
      <c r="H26" s="65">
        <v>0</v>
      </c>
      <c r="I26" s="62">
        <v>0</v>
      </c>
      <c r="J26" s="65">
        <v>0</v>
      </c>
      <c r="K26" s="62">
        <v>0</v>
      </c>
      <c r="L26" s="65">
        <v>0</v>
      </c>
      <c r="M26" s="62">
        <v>0</v>
      </c>
      <c r="N26" s="65">
        <v>0</v>
      </c>
    </row>
    <row r="27" spans="1:14" ht="12" customHeight="1">
      <c r="A27" s="44"/>
      <c r="B27" s="32" t="s">
        <v>15</v>
      </c>
      <c r="C27" s="62">
        <v>0</v>
      </c>
      <c r="D27" s="63">
        <v>0</v>
      </c>
      <c r="E27" s="62">
        <v>0</v>
      </c>
      <c r="F27" s="64">
        <v>0</v>
      </c>
      <c r="G27" s="62">
        <v>1</v>
      </c>
      <c r="H27" s="65">
        <v>14.285714285714286</v>
      </c>
      <c r="I27" s="62">
        <v>5.63</v>
      </c>
      <c r="J27" s="65">
        <v>75.6283330870599</v>
      </c>
      <c r="K27" s="62">
        <v>1</v>
      </c>
      <c r="L27" s="65">
        <v>14.285714285714286</v>
      </c>
      <c r="M27" s="62">
        <v>5.63</v>
      </c>
      <c r="N27" s="65">
        <v>75.6283330870599</v>
      </c>
    </row>
    <row r="28" spans="1:14" ht="12" customHeight="1">
      <c r="A28" s="44"/>
      <c r="B28" s="33" t="s">
        <v>16</v>
      </c>
      <c r="C28" s="66">
        <v>0</v>
      </c>
      <c r="D28" s="67">
        <v>0</v>
      </c>
      <c r="E28" s="66">
        <v>0</v>
      </c>
      <c r="F28" s="68">
        <v>0</v>
      </c>
      <c r="G28" s="66">
        <v>0</v>
      </c>
      <c r="H28" s="69">
        <v>0</v>
      </c>
      <c r="I28" s="66">
        <v>0</v>
      </c>
      <c r="J28" s="69">
        <v>0</v>
      </c>
      <c r="K28" s="66">
        <v>0</v>
      </c>
      <c r="L28" s="69">
        <v>0</v>
      </c>
      <c r="M28" s="66">
        <v>0</v>
      </c>
      <c r="N28" s="69">
        <v>0</v>
      </c>
    </row>
    <row r="29" spans="1:14" ht="12" customHeight="1">
      <c r="A29" s="45"/>
      <c r="B29" s="6" t="s">
        <v>17</v>
      </c>
      <c r="C29" s="58">
        <v>0</v>
      </c>
      <c r="D29" s="59">
        <v>0</v>
      </c>
      <c r="E29" s="58">
        <v>0</v>
      </c>
      <c r="F29" s="59">
        <v>0</v>
      </c>
      <c r="G29" s="58">
        <v>7</v>
      </c>
      <c r="H29" s="70">
        <v>100</v>
      </c>
      <c r="I29" s="58">
        <v>7.4443</v>
      </c>
      <c r="J29" s="70">
        <v>100</v>
      </c>
      <c r="K29" s="58">
        <v>7</v>
      </c>
      <c r="L29" s="70">
        <v>100</v>
      </c>
      <c r="M29" s="58">
        <v>7.4443</v>
      </c>
      <c r="N29" s="71">
        <v>100</v>
      </c>
    </row>
    <row r="30" spans="1:14" ht="12" customHeight="1">
      <c r="A30" s="43" t="s">
        <v>50</v>
      </c>
      <c r="B30" s="31" t="s">
        <v>46</v>
      </c>
      <c r="C30" s="58">
        <v>0</v>
      </c>
      <c r="D30" s="59">
        <v>0</v>
      </c>
      <c r="E30" s="58">
        <v>0</v>
      </c>
      <c r="F30" s="60">
        <v>0</v>
      </c>
      <c r="G30" s="58">
        <v>7</v>
      </c>
      <c r="H30" s="61">
        <v>30.434782608695652</v>
      </c>
      <c r="I30" s="58">
        <v>0.1065</v>
      </c>
      <c r="J30" s="61">
        <v>0.015055794441612745</v>
      </c>
      <c r="K30" s="58">
        <v>7</v>
      </c>
      <c r="L30" s="61">
        <v>28</v>
      </c>
      <c r="M30" s="58">
        <v>0.1065</v>
      </c>
      <c r="N30" s="61">
        <v>0.015046543409150582</v>
      </c>
    </row>
    <row r="31" spans="1:14" ht="12" customHeight="1">
      <c r="A31" s="44"/>
      <c r="B31" s="32" t="s">
        <v>8</v>
      </c>
      <c r="C31" s="62">
        <v>0</v>
      </c>
      <c r="D31" s="63">
        <v>0</v>
      </c>
      <c r="E31" s="62">
        <v>0</v>
      </c>
      <c r="F31" s="64">
        <v>0</v>
      </c>
      <c r="G31" s="62">
        <v>2</v>
      </c>
      <c r="H31" s="65">
        <v>8.695652173913043</v>
      </c>
      <c r="I31" s="62">
        <v>0.16864</v>
      </c>
      <c r="J31" s="65">
        <v>0.023840461733648576</v>
      </c>
      <c r="K31" s="62">
        <v>2</v>
      </c>
      <c r="L31" s="65">
        <v>8</v>
      </c>
      <c r="M31" s="62">
        <v>0.16864</v>
      </c>
      <c r="N31" s="65">
        <v>0.023825812962621165</v>
      </c>
    </row>
    <row r="32" spans="1:14" ht="12" customHeight="1">
      <c r="A32" s="44"/>
      <c r="B32" s="32" t="s">
        <v>43</v>
      </c>
      <c r="C32" s="62">
        <v>0</v>
      </c>
      <c r="D32" s="63">
        <v>0</v>
      </c>
      <c r="E32" s="62">
        <v>0</v>
      </c>
      <c r="F32" s="64">
        <v>0</v>
      </c>
      <c r="G32" s="62">
        <v>2</v>
      </c>
      <c r="H32" s="65">
        <v>8.695652173913043</v>
      </c>
      <c r="I32" s="62">
        <v>0.2654</v>
      </c>
      <c r="J32" s="65">
        <v>0.03751932248642275</v>
      </c>
      <c r="K32" s="62">
        <v>2</v>
      </c>
      <c r="L32" s="65">
        <v>8</v>
      </c>
      <c r="M32" s="62">
        <v>0.2654</v>
      </c>
      <c r="N32" s="65">
        <v>0.03749626873979873</v>
      </c>
    </row>
    <row r="33" spans="1:14" ht="12" customHeight="1">
      <c r="A33" s="44"/>
      <c r="B33" s="32" t="s">
        <v>9</v>
      </c>
      <c r="C33" s="62">
        <v>1</v>
      </c>
      <c r="D33" s="63">
        <v>50</v>
      </c>
      <c r="E33" s="62">
        <v>0.18231</v>
      </c>
      <c r="F33" s="64">
        <v>41.91901772780575</v>
      </c>
      <c r="G33" s="62">
        <v>2</v>
      </c>
      <c r="H33" s="65">
        <v>8.695652173913043</v>
      </c>
      <c r="I33" s="62">
        <v>0.36052</v>
      </c>
      <c r="J33" s="65">
        <v>0.050966338141692276</v>
      </c>
      <c r="K33" s="62">
        <v>3</v>
      </c>
      <c r="L33" s="65">
        <v>12</v>
      </c>
      <c r="M33" s="62">
        <v>0.54283</v>
      </c>
      <c r="N33" s="65">
        <v>0.07669216111539165</v>
      </c>
    </row>
    <row r="34" spans="1:14" ht="12" customHeight="1">
      <c r="A34" s="44"/>
      <c r="B34" s="32" t="s">
        <v>10</v>
      </c>
      <c r="C34" s="62">
        <v>1</v>
      </c>
      <c r="D34" s="63">
        <v>50</v>
      </c>
      <c r="E34" s="62">
        <v>0.2526</v>
      </c>
      <c r="F34" s="64">
        <v>58.08098227219425</v>
      </c>
      <c r="G34" s="62">
        <v>1</v>
      </c>
      <c r="H34" s="65">
        <v>4.3478260869565215</v>
      </c>
      <c r="I34" s="62">
        <v>0.26303</v>
      </c>
      <c r="J34" s="65">
        <v>0.03718427804673616</v>
      </c>
      <c r="K34" s="62">
        <v>2</v>
      </c>
      <c r="L34" s="65">
        <v>8</v>
      </c>
      <c r="M34" s="62">
        <v>0.51563</v>
      </c>
      <c r="N34" s="65">
        <v>0.07284928805690435</v>
      </c>
    </row>
    <row r="35" spans="1:14" ht="12" customHeight="1">
      <c r="A35" s="44"/>
      <c r="B35" s="32" t="s">
        <v>11</v>
      </c>
      <c r="C35" s="62">
        <v>0</v>
      </c>
      <c r="D35" s="63">
        <v>0</v>
      </c>
      <c r="E35" s="62">
        <v>0</v>
      </c>
      <c r="F35" s="64">
        <v>0</v>
      </c>
      <c r="G35" s="62">
        <v>1</v>
      </c>
      <c r="H35" s="65">
        <v>4.3478260869565215</v>
      </c>
      <c r="I35" s="62">
        <v>0.3728</v>
      </c>
      <c r="J35" s="65">
        <v>0.05270234899373926</v>
      </c>
      <c r="K35" s="62">
        <v>1</v>
      </c>
      <c r="L35" s="65">
        <v>4</v>
      </c>
      <c r="M35" s="62">
        <v>0.3728</v>
      </c>
      <c r="N35" s="65">
        <v>0.052669966036913964</v>
      </c>
    </row>
    <row r="36" spans="1:14" ht="12" customHeight="1">
      <c r="A36" s="44"/>
      <c r="B36" s="32" t="s">
        <v>12</v>
      </c>
      <c r="C36" s="62">
        <v>0</v>
      </c>
      <c r="D36" s="63">
        <v>0</v>
      </c>
      <c r="E36" s="62">
        <v>0</v>
      </c>
      <c r="F36" s="64">
        <v>0</v>
      </c>
      <c r="G36" s="62">
        <v>2</v>
      </c>
      <c r="H36" s="65">
        <v>8.695652173913043</v>
      </c>
      <c r="I36" s="62">
        <v>1.64745</v>
      </c>
      <c r="J36" s="65">
        <v>0.2328982962707504</v>
      </c>
      <c r="K36" s="62">
        <v>2</v>
      </c>
      <c r="L36" s="65">
        <v>8</v>
      </c>
      <c r="M36" s="62">
        <v>1.64745</v>
      </c>
      <c r="N36" s="65">
        <v>0.23275519191929694</v>
      </c>
    </row>
    <row r="37" spans="1:14" ht="12" customHeight="1">
      <c r="A37" s="44"/>
      <c r="B37" s="32" t="s">
        <v>13</v>
      </c>
      <c r="C37" s="62">
        <v>0</v>
      </c>
      <c r="D37" s="63">
        <v>0</v>
      </c>
      <c r="E37" s="62">
        <v>0</v>
      </c>
      <c r="F37" s="64">
        <v>0</v>
      </c>
      <c r="G37" s="62">
        <v>0</v>
      </c>
      <c r="H37" s="65">
        <v>0</v>
      </c>
      <c r="I37" s="62">
        <v>0</v>
      </c>
      <c r="J37" s="65">
        <v>0</v>
      </c>
      <c r="K37" s="62">
        <v>0</v>
      </c>
      <c r="L37" s="65">
        <v>0</v>
      </c>
      <c r="M37" s="62">
        <v>0</v>
      </c>
      <c r="N37" s="65">
        <v>0</v>
      </c>
    </row>
    <row r="38" spans="1:14" ht="12" customHeight="1">
      <c r="A38" s="44"/>
      <c r="B38" s="32" t="s">
        <v>14</v>
      </c>
      <c r="C38" s="62">
        <v>0</v>
      </c>
      <c r="D38" s="63">
        <v>0</v>
      </c>
      <c r="E38" s="62">
        <v>0</v>
      </c>
      <c r="F38" s="64">
        <v>0</v>
      </c>
      <c r="G38" s="62">
        <v>2</v>
      </c>
      <c r="H38" s="65">
        <v>8.695652173913043</v>
      </c>
      <c r="I38" s="62">
        <v>4.93962</v>
      </c>
      <c r="J38" s="65">
        <v>0.6983089515462831</v>
      </c>
      <c r="K38" s="62">
        <v>2</v>
      </c>
      <c r="L38" s="65">
        <v>8</v>
      </c>
      <c r="M38" s="62">
        <v>4.93962</v>
      </c>
      <c r="N38" s="65">
        <v>0.6978798756310648</v>
      </c>
    </row>
    <row r="39" spans="1:14" ht="12" customHeight="1">
      <c r="A39" s="44"/>
      <c r="B39" s="32" t="s">
        <v>15</v>
      </c>
      <c r="C39" s="62">
        <v>0</v>
      </c>
      <c r="D39" s="63">
        <v>0</v>
      </c>
      <c r="E39" s="62">
        <v>0</v>
      </c>
      <c r="F39" s="64">
        <v>0</v>
      </c>
      <c r="G39" s="62">
        <v>0</v>
      </c>
      <c r="H39" s="65">
        <v>0</v>
      </c>
      <c r="I39" s="62">
        <v>0</v>
      </c>
      <c r="J39" s="65">
        <v>0</v>
      </c>
      <c r="K39" s="62">
        <v>0</v>
      </c>
      <c r="L39" s="65">
        <v>0</v>
      </c>
      <c r="M39" s="62">
        <v>0</v>
      </c>
      <c r="N39" s="65">
        <v>0</v>
      </c>
    </row>
    <row r="40" spans="1:14" ht="12" customHeight="1">
      <c r="A40" s="44"/>
      <c r="B40" s="33" t="s">
        <v>16</v>
      </c>
      <c r="C40" s="66">
        <v>0</v>
      </c>
      <c r="D40" s="67">
        <v>0</v>
      </c>
      <c r="E40" s="66">
        <v>0</v>
      </c>
      <c r="F40" s="68">
        <v>0</v>
      </c>
      <c r="G40" s="66">
        <v>4</v>
      </c>
      <c r="H40" s="69">
        <v>17.391304347826086</v>
      </c>
      <c r="I40" s="66">
        <v>699.24489</v>
      </c>
      <c r="J40" s="69">
        <v>98.85152420833911</v>
      </c>
      <c r="K40" s="66">
        <v>4</v>
      </c>
      <c r="L40" s="69">
        <v>16</v>
      </c>
      <c r="M40" s="66">
        <v>699.24489</v>
      </c>
      <c r="N40" s="69">
        <v>98.79078489212885</v>
      </c>
    </row>
    <row r="41" spans="1:14" ht="12" customHeight="1">
      <c r="A41" s="45"/>
      <c r="B41" s="6" t="s">
        <v>17</v>
      </c>
      <c r="C41" s="58">
        <v>2</v>
      </c>
      <c r="D41" s="59">
        <v>100</v>
      </c>
      <c r="E41" s="58">
        <v>0.43491</v>
      </c>
      <c r="F41" s="59">
        <v>100</v>
      </c>
      <c r="G41" s="58">
        <v>23</v>
      </c>
      <c r="H41" s="70">
        <v>100</v>
      </c>
      <c r="I41" s="58">
        <v>707.36885</v>
      </c>
      <c r="J41" s="70">
        <v>100</v>
      </c>
      <c r="K41" s="58">
        <v>25</v>
      </c>
      <c r="L41" s="70">
        <v>100</v>
      </c>
      <c r="M41" s="58">
        <v>707.80376</v>
      </c>
      <c r="N41" s="71">
        <v>100</v>
      </c>
    </row>
    <row r="42" spans="1:14" ht="12" customHeight="1">
      <c r="A42" s="43" t="s">
        <v>51</v>
      </c>
      <c r="B42" s="31" t="s">
        <v>46</v>
      </c>
      <c r="C42" s="58">
        <v>1</v>
      </c>
      <c r="D42" s="61">
        <v>33.333333333333336</v>
      </c>
      <c r="E42" s="58">
        <v>0.01</v>
      </c>
      <c r="F42" s="61">
        <v>1.4339178938613975</v>
      </c>
      <c r="G42" s="58">
        <v>2</v>
      </c>
      <c r="H42" s="61">
        <v>18.181818181818183</v>
      </c>
      <c r="I42" s="58">
        <v>0.04605</v>
      </c>
      <c r="J42" s="61">
        <v>0.015308841668878498</v>
      </c>
      <c r="K42" s="58">
        <v>3</v>
      </c>
      <c r="L42" s="61">
        <v>21.428571428571427</v>
      </c>
      <c r="M42" s="58">
        <v>0.05605</v>
      </c>
      <c r="N42" s="61">
        <v>0.018590137873815582</v>
      </c>
    </row>
    <row r="43" spans="1:14" ht="12" customHeight="1">
      <c r="A43" s="44"/>
      <c r="B43" s="32" t="s">
        <v>8</v>
      </c>
      <c r="C43" s="62">
        <v>0</v>
      </c>
      <c r="D43" s="65">
        <v>0</v>
      </c>
      <c r="E43" s="62">
        <v>0</v>
      </c>
      <c r="F43" s="65">
        <v>0</v>
      </c>
      <c r="G43" s="62">
        <v>2</v>
      </c>
      <c r="H43" s="65">
        <v>18.181818181818183</v>
      </c>
      <c r="I43" s="62">
        <v>0.15978</v>
      </c>
      <c r="J43" s="65">
        <v>0.053117192656968654</v>
      </c>
      <c r="K43" s="62">
        <v>2</v>
      </c>
      <c r="L43" s="65">
        <v>14.285714285714286</v>
      </c>
      <c r="M43" s="62">
        <v>0.15978</v>
      </c>
      <c r="N43" s="65">
        <v>0.05299433058837206</v>
      </c>
    </row>
    <row r="44" spans="1:14" ht="12" customHeight="1">
      <c r="A44" s="44"/>
      <c r="B44" s="32" t="s">
        <v>43</v>
      </c>
      <c r="C44" s="62">
        <v>0</v>
      </c>
      <c r="D44" s="65">
        <v>0</v>
      </c>
      <c r="E44" s="62">
        <v>0</v>
      </c>
      <c r="F44" s="65">
        <v>0</v>
      </c>
      <c r="G44" s="62">
        <v>0</v>
      </c>
      <c r="H44" s="65">
        <v>0</v>
      </c>
      <c r="I44" s="62">
        <v>0</v>
      </c>
      <c r="J44" s="65">
        <v>0</v>
      </c>
      <c r="K44" s="62">
        <v>0</v>
      </c>
      <c r="L44" s="65">
        <v>0</v>
      </c>
      <c r="M44" s="62">
        <v>0</v>
      </c>
      <c r="N44" s="65">
        <v>0</v>
      </c>
    </row>
    <row r="45" spans="1:14" ht="12" customHeight="1">
      <c r="A45" s="44"/>
      <c r="B45" s="32" t="s">
        <v>9</v>
      </c>
      <c r="C45" s="62">
        <v>1</v>
      </c>
      <c r="D45" s="65">
        <v>33.333333333333336</v>
      </c>
      <c r="E45" s="62">
        <v>0.175</v>
      </c>
      <c r="F45" s="65">
        <v>25.093563142574457</v>
      </c>
      <c r="G45" s="62">
        <v>0</v>
      </c>
      <c r="H45" s="65">
        <v>0</v>
      </c>
      <c r="I45" s="62">
        <v>0</v>
      </c>
      <c r="J45" s="65">
        <v>0</v>
      </c>
      <c r="K45" s="62">
        <v>1</v>
      </c>
      <c r="L45" s="65">
        <v>7.142857142857143</v>
      </c>
      <c r="M45" s="62">
        <v>0.175</v>
      </c>
      <c r="N45" s="65">
        <v>0.05804235732235017</v>
      </c>
    </row>
    <row r="46" spans="1:14" ht="12" customHeight="1">
      <c r="A46" s="44"/>
      <c r="B46" s="32" t="s">
        <v>10</v>
      </c>
      <c r="C46" s="62">
        <v>0</v>
      </c>
      <c r="D46" s="65">
        <v>0</v>
      </c>
      <c r="E46" s="62">
        <v>0</v>
      </c>
      <c r="F46" s="65">
        <v>0</v>
      </c>
      <c r="G46" s="62">
        <v>0</v>
      </c>
      <c r="H46" s="65">
        <v>0</v>
      </c>
      <c r="I46" s="62">
        <v>0</v>
      </c>
      <c r="J46" s="65">
        <v>0</v>
      </c>
      <c r="K46" s="62">
        <v>0</v>
      </c>
      <c r="L46" s="65">
        <v>0</v>
      </c>
      <c r="M46" s="62">
        <v>0</v>
      </c>
      <c r="N46" s="65">
        <v>0</v>
      </c>
    </row>
    <row r="47" spans="1:14" ht="12" customHeight="1">
      <c r="A47" s="44"/>
      <c r="B47" s="32" t="s">
        <v>11</v>
      </c>
      <c r="C47" s="62">
        <v>0</v>
      </c>
      <c r="D47" s="65">
        <v>0</v>
      </c>
      <c r="E47" s="62">
        <v>0</v>
      </c>
      <c r="F47" s="65">
        <v>0</v>
      </c>
      <c r="G47" s="62">
        <v>2</v>
      </c>
      <c r="H47" s="65">
        <v>18.181818181818183</v>
      </c>
      <c r="I47" s="62">
        <v>0.73423</v>
      </c>
      <c r="J47" s="65">
        <v>0.24408709703671355</v>
      </c>
      <c r="K47" s="62">
        <v>2</v>
      </c>
      <c r="L47" s="65">
        <v>14.285714285714286</v>
      </c>
      <c r="M47" s="62">
        <v>0.73423</v>
      </c>
      <c r="N47" s="65">
        <v>0.24352251438165237</v>
      </c>
    </row>
    <row r="48" spans="1:14" ht="12" customHeight="1">
      <c r="A48" s="44"/>
      <c r="B48" s="32" t="s">
        <v>12</v>
      </c>
      <c r="C48" s="62">
        <v>1</v>
      </c>
      <c r="D48" s="65">
        <v>33.333333333333336</v>
      </c>
      <c r="E48" s="62">
        <v>0.51239</v>
      </c>
      <c r="F48" s="65">
        <v>73.47251896356414</v>
      </c>
      <c r="G48" s="62">
        <v>0</v>
      </c>
      <c r="H48" s="65">
        <v>0</v>
      </c>
      <c r="I48" s="62">
        <v>0</v>
      </c>
      <c r="J48" s="65">
        <v>0</v>
      </c>
      <c r="K48" s="62">
        <v>1</v>
      </c>
      <c r="L48" s="65">
        <v>7.142857142857143</v>
      </c>
      <c r="M48" s="62">
        <v>0.51239</v>
      </c>
      <c r="N48" s="65">
        <v>0.1699447055337086</v>
      </c>
    </row>
    <row r="49" spans="1:14" ht="12" customHeight="1">
      <c r="A49" s="44"/>
      <c r="B49" s="32" t="s">
        <v>13</v>
      </c>
      <c r="C49" s="62">
        <v>0</v>
      </c>
      <c r="D49" s="65">
        <v>0</v>
      </c>
      <c r="E49" s="62">
        <v>0</v>
      </c>
      <c r="F49" s="65">
        <v>0</v>
      </c>
      <c r="G49" s="62">
        <v>0</v>
      </c>
      <c r="H49" s="65">
        <v>0</v>
      </c>
      <c r="I49" s="62">
        <v>0</v>
      </c>
      <c r="J49" s="65">
        <v>0</v>
      </c>
      <c r="K49" s="62">
        <v>0</v>
      </c>
      <c r="L49" s="65">
        <v>0</v>
      </c>
      <c r="M49" s="62">
        <v>0</v>
      </c>
      <c r="N49" s="65">
        <v>0</v>
      </c>
    </row>
    <row r="50" spans="1:14" ht="12" customHeight="1">
      <c r="A50" s="44"/>
      <c r="B50" s="32" t="s">
        <v>14</v>
      </c>
      <c r="C50" s="62">
        <v>0</v>
      </c>
      <c r="D50" s="65">
        <v>0</v>
      </c>
      <c r="E50" s="62">
        <v>0</v>
      </c>
      <c r="F50" s="65">
        <v>0</v>
      </c>
      <c r="G50" s="62">
        <v>0</v>
      </c>
      <c r="H50" s="65">
        <v>0</v>
      </c>
      <c r="I50" s="62">
        <v>0</v>
      </c>
      <c r="J50" s="65">
        <v>0</v>
      </c>
      <c r="K50" s="62">
        <v>0</v>
      </c>
      <c r="L50" s="65">
        <v>0</v>
      </c>
      <c r="M50" s="62">
        <v>0</v>
      </c>
      <c r="N50" s="65">
        <v>0</v>
      </c>
    </row>
    <row r="51" spans="1:14" ht="12" customHeight="1">
      <c r="A51" s="44"/>
      <c r="B51" s="32" t="s">
        <v>15</v>
      </c>
      <c r="C51" s="62">
        <v>0</v>
      </c>
      <c r="D51" s="65">
        <v>0</v>
      </c>
      <c r="E51" s="62">
        <v>0</v>
      </c>
      <c r="F51" s="65">
        <v>0</v>
      </c>
      <c r="G51" s="62">
        <v>2</v>
      </c>
      <c r="H51" s="65">
        <v>18.181818181818183</v>
      </c>
      <c r="I51" s="62">
        <v>15.48226</v>
      </c>
      <c r="J51" s="65">
        <v>5.146915678966575</v>
      </c>
      <c r="K51" s="62">
        <v>2</v>
      </c>
      <c r="L51" s="65">
        <v>14.285714285714286</v>
      </c>
      <c r="M51" s="62">
        <v>15.48226</v>
      </c>
      <c r="N51" s="65">
        <v>5.135010669014452</v>
      </c>
    </row>
    <row r="52" spans="1:14" ht="12" customHeight="1">
      <c r="A52" s="44"/>
      <c r="B52" s="33" t="s">
        <v>16</v>
      </c>
      <c r="C52" s="66">
        <v>0</v>
      </c>
      <c r="D52" s="69">
        <v>0</v>
      </c>
      <c r="E52" s="66">
        <v>0</v>
      </c>
      <c r="F52" s="69">
        <v>0</v>
      </c>
      <c r="G52" s="66">
        <v>3</v>
      </c>
      <c r="H52" s="69">
        <v>27.272727272727273</v>
      </c>
      <c r="I52" s="66">
        <v>284.38424</v>
      </c>
      <c r="J52" s="69">
        <v>94.54057118967086</v>
      </c>
      <c r="K52" s="66">
        <v>3</v>
      </c>
      <c r="L52" s="69">
        <v>21.428571428571427</v>
      </c>
      <c r="M52" s="66">
        <v>284.38424</v>
      </c>
      <c r="N52" s="69">
        <v>94.32189528528565</v>
      </c>
    </row>
    <row r="53" spans="1:14" ht="12" customHeight="1">
      <c r="A53" s="45"/>
      <c r="B53" s="6" t="s">
        <v>17</v>
      </c>
      <c r="C53" s="58">
        <v>3</v>
      </c>
      <c r="D53" s="59">
        <v>100</v>
      </c>
      <c r="E53" s="58">
        <v>0.69739</v>
      </c>
      <c r="F53" s="59">
        <v>100</v>
      </c>
      <c r="G53" s="58">
        <v>11</v>
      </c>
      <c r="H53" s="70">
        <v>100</v>
      </c>
      <c r="I53" s="58">
        <v>300.80656</v>
      </c>
      <c r="J53" s="70">
        <v>100</v>
      </c>
      <c r="K53" s="58">
        <v>14</v>
      </c>
      <c r="L53" s="70">
        <v>100</v>
      </c>
      <c r="M53" s="58">
        <v>301.50395</v>
      </c>
      <c r="N53" s="71">
        <v>100</v>
      </c>
    </row>
    <row r="54" spans="1:14" ht="12" customHeight="1">
      <c r="A54" s="43" t="s">
        <v>52</v>
      </c>
      <c r="B54" s="31" t="s">
        <v>46</v>
      </c>
      <c r="C54" s="58">
        <v>0</v>
      </c>
      <c r="D54" s="59">
        <v>0</v>
      </c>
      <c r="E54" s="58">
        <v>0</v>
      </c>
      <c r="F54" s="60">
        <v>0</v>
      </c>
      <c r="G54" s="58">
        <v>1</v>
      </c>
      <c r="H54" s="61">
        <v>12.5</v>
      </c>
      <c r="I54" s="58">
        <v>0.03621</v>
      </c>
      <c r="J54" s="61">
        <v>0.051349276331145964</v>
      </c>
      <c r="K54" s="58">
        <v>1</v>
      </c>
      <c r="L54" s="61">
        <v>12.5</v>
      </c>
      <c r="M54" s="58">
        <v>0.03621</v>
      </c>
      <c r="N54" s="61">
        <v>0.051349276331145964</v>
      </c>
    </row>
    <row r="55" spans="1:14" ht="12" customHeight="1">
      <c r="A55" s="44"/>
      <c r="B55" s="32" t="s">
        <v>8</v>
      </c>
      <c r="C55" s="62">
        <v>0</v>
      </c>
      <c r="D55" s="63">
        <v>0</v>
      </c>
      <c r="E55" s="62">
        <v>0</v>
      </c>
      <c r="F55" s="64">
        <v>0</v>
      </c>
      <c r="G55" s="62">
        <v>1</v>
      </c>
      <c r="H55" s="65">
        <v>12.5</v>
      </c>
      <c r="I55" s="62">
        <v>0.058</v>
      </c>
      <c r="J55" s="65">
        <v>0.08224960030948539</v>
      </c>
      <c r="K55" s="62">
        <v>1</v>
      </c>
      <c r="L55" s="65">
        <v>12.5</v>
      </c>
      <c r="M55" s="62">
        <v>0.058</v>
      </c>
      <c r="N55" s="65">
        <v>0.08224960030948539</v>
      </c>
    </row>
    <row r="56" spans="1:14" ht="12" customHeight="1">
      <c r="A56" s="44"/>
      <c r="B56" s="32" t="s">
        <v>43</v>
      </c>
      <c r="C56" s="62">
        <v>0</v>
      </c>
      <c r="D56" s="63">
        <v>0</v>
      </c>
      <c r="E56" s="62">
        <v>0</v>
      </c>
      <c r="F56" s="64">
        <v>0</v>
      </c>
      <c r="G56" s="62">
        <v>2</v>
      </c>
      <c r="H56" s="65">
        <v>25</v>
      </c>
      <c r="I56" s="62">
        <v>0.20942</v>
      </c>
      <c r="J56" s="65">
        <v>0.29697778097952465</v>
      </c>
      <c r="K56" s="62">
        <v>2</v>
      </c>
      <c r="L56" s="65">
        <v>25</v>
      </c>
      <c r="M56" s="62">
        <v>0.20942</v>
      </c>
      <c r="N56" s="65">
        <v>0.29697778097952465</v>
      </c>
    </row>
    <row r="57" spans="1:14" ht="12" customHeight="1">
      <c r="A57" s="44"/>
      <c r="B57" s="32" t="s">
        <v>9</v>
      </c>
      <c r="C57" s="62">
        <v>0</v>
      </c>
      <c r="D57" s="63">
        <v>0</v>
      </c>
      <c r="E57" s="62">
        <v>0</v>
      </c>
      <c r="F57" s="64">
        <v>0</v>
      </c>
      <c r="G57" s="62">
        <v>0</v>
      </c>
      <c r="H57" s="65">
        <v>0</v>
      </c>
      <c r="I57" s="62">
        <v>0</v>
      </c>
      <c r="J57" s="65">
        <v>0</v>
      </c>
      <c r="K57" s="62">
        <v>0</v>
      </c>
      <c r="L57" s="65">
        <v>0</v>
      </c>
      <c r="M57" s="62">
        <v>0</v>
      </c>
      <c r="N57" s="65">
        <v>0</v>
      </c>
    </row>
    <row r="58" spans="1:14" ht="12" customHeight="1">
      <c r="A58" s="44"/>
      <c r="B58" s="32" t="s">
        <v>10</v>
      </c>
      <c r="C58" s="62">
        <v>0</v>
      </c>
      <c r="D58" s="63">
        <v>0</v>
      </c>
      <c r="E58" s="62">
        <v>0</v>
      </c>
      <c r="F58" s="64">
        <v>0</v>
      </c>
      <c r="G58" s="62">
        <v>1</v>
      </c>
      <c r="H58" s="65">
        <v>12.5</v>
      </c>
      <c r="I58" s="62">
        <v>0.27738</v>
      </c>
      <c r="J58" s="65">
        <v>0.39335162299732856</v>
      </c>
      <c r="K58" s="62">
        <v>1</v>
      </c>
      <c r="L58" s="65">
        <v>12.5</v>
      </c>
      <c r="M58" s="62">
        <v>0.27738</v>
      </c>
      <c r="N58" s="65">
        <v>0.39335162299732856</v>
      </c>
    </row>
    <row r="59" spans="1:14" ht="12" customHeight="1">
      <c r="A59" s="44"/>
      <c r="B59" s="32" t="s">
        <v>11</v>
      </c>
      <c r="C59" s="62">
        <v>0</v>
      </c>
      <c r="D59" s="63">
        <v>0</v>
      </c>
      <c r="E59" s="62">
        <v>0</v>
      </c>
      <c r="F59" s="64">
        <v>0</v>
      </c>
      <c r="G59" s="62">
        <v>1</v>
      </c>
      <c r="H59" s="65">
        <v>12.5</v>
      </c>
      <c r="I59" s="62">
        <v>0.41142</v>
      </c>
      <c r="J59" s="65">
        <v>0.5834332855056634</v>
      </c>
      <c r="K59" s="62">
        <v>1</v>
      </c>
      <c r="L59" s="65">
        <v>12.5</v>
      </c>
      <c r="M59" s="62">
        <v>0.41142</v>
      </c>
      <c r="N59" s="65">
        <v>0.5834332855056634</v>
      </c>
    </row>
    <row r="60" spans="1:14" ht="12" customHeight="1">
      <c r="A60" s="44"/>
      <c r="B60" s="32" t="s">
        <v>12</v>
      </c>
      <c r="C60" s="62">
        <v>0</v>
      </c>
      <c r="D60" s="63">
        <v>0</v>
      </c>
      <c r="E60" s="62">
        <v>0</v>
      </c>
      <c r="F60" s="64">
        <v>0</v>
      </c>
      <c r="G60" s="62">
        <v>0</v>
      </c>
      <c r="H60" s="65">
        <v>0</v>
      </c>
      <c r="I60" s="62">
        <v>0</v>
      </c>
      <c r="J60" s="65">
        <v>0</v>
      </c>
      <c r="K60" s="62">
        <v>0</v>
      </c>
      <c r="L60" s="65">
        <v>0</v>
      </c>
      <c r="M60" s="62">
        <v>0</v>
      </c>
      <c r="N60" s="65">
        <v>0</v>
      </c>
    </row>
    <row r="61" spans="1:14" ht="12" customHeight="1">
      <c r="A61" s="44"/>
      <c r="B61" s="32" t="s">
        <v>13</v>
      </c>
      <c r="C61" s="62">
        <v>0</v>
      </c>
      <c r="D61" s="63">
        <v>0</v>
      </c>
      <c r="E61" s="62">
        <v>0</v>
      </c>
      <c r="F61" s="64">
        <v>0</v>
      </c>
      <c r="G61" s="62">
        <v>0</v>
      </c>
      <c r="H61" s="65">
        <v>0</v>
      </c>
      <c r="I61" s="62">
        <v>0</v>
      </c>
      <c r="J61" s="65">
        <v>0</v>
      </c>
      <c r="K61" s="62">
        <v>0</v>
      </c>
      <c r="L61" s="65">
        <v>0</v>
      </c>
      <c r="M61" s="62">
        <v>0</v>
      </c>
      <c r="N61" s="65">
        <v>0</v>
      </c>
    </row>
    <row r="62" spans="1:14" ht="12" customHeight="1">
      <c r="A62" s="44"/>
      <c r="B62" s="32" t="s">
        <v>14</v>
      </c>
      <c r="C62" s="62">
        <v>0</v>
      </c>
      <c r="D62" s="63">
        <v>0</v>
      </c>
      <c r="E62" s="62">
        <v>0</v>
      </c>
      <c r="F62" s="64">
        <v>0</v>
      </c>
      <c r="G62" s="62">
        <v>0</v>
      </c>
      <c r="H62" s="65">
        <v>0</v>
      </c>
      <c r="I62" s="62">
        <v>0</v>
      </c>
      <c r="J62" s="65">
        <v>0</v>
      </c>
      <c r="K62" s="62">
        <v>0</v>
      </c>
      <c r="L62" s="65">
        <v>0</v>
      </c>
      <c r="M62" s="62">
        <v>0</v>
      </c>
      <c r="N62" s="65">
        <v>0</v>
      </c>
    </row>
    <row r="63" spans="1:14" ht="12" customHeight="1">
      <c r="A63" s="44"/>
      <c r="B63" s="32" t="s">
        <v>15</v>
      </c>
      <c r="C63" s="62">
        <v>0</v>
      </c>
      <c r="D63" s="63">
        <v>0</v>
      </c>
      <c r="E63" s="62">
        <v>0</v>
      </c>
      <c r="F63" s="64">
        <v>0</v>
      </c>
      <c r="G63" s="62">
        <v>1</v>
      </c>
      <c r="H63" s="65">
        <v>12.5</v>
      </c>
      <c r="I63" s="62">
        <v>5.82685</v>
      </c>
      <c r="J63" s="65">
        <v>8.263035923505603</v>
      </c>
      <c r="K63" s="62">
        <v>1</v>
      </c>
      <c r="L63" s="65">
        <v>12.5</v>
      </c>
      <c r="M63" s="62">
        <v>5.82685</v>
      </c>
      <c r="N63" s="65">
        <v>8.263035923505603</v>
      </c>
    </row>
    <row r="64" spans="1:14" ht="12" customHeight="1">
      <c r="A64" s="44"/>
      <c r="B64" s="33" t="s">
        <v>16</v>
      </c>
      <c r="C64" s="66">
        <v>0</v>
      </c>
      <c r="D64" s="67">
        <v>0</v>
      </c>
      <c r="E64" s="66">
        <v>0</v>
      </c>
      <c r="F64" s="68">
        <v>0</v>
      </c>
      <c r="G64" s="66">
        <v>1</v>
      </c>
      <c r="H64" s="69">
        <v>12.5</v>
      </c>
      <c r="I64" s="66">
        <v>63.69778</v>
      </c>
      <c r="J64" s="69">
        <v>90.32960251037125</v>
      </c>
      <c r="K64" s="66">
        <v>1</v>
      </c>
      <c r="L64" s="69">
        <v>12.5</v>
      </c>
      <c r="M64" s="66">
        <v>63.69778</v>
      </c>
      <c r="N64" s="69">
        <v>90.32960251037125</v>
      </c>
    </row>
    <row r="65" spans="1:14" ht="12" customHeight="1">
      <c r="A65" s="45"/>
      <c r="B65" s="6" t="s">
        <v>17</v>
      </c>
      <c r="C65" s="72">
        <v>0</v>
      </c>
      <c r="D65" s="73">
        <v>0</v>
      </c>
      <c r="E65" s="72">
        <v>0</v>
      </c>
      <c r="F65" s="73">
        <v>0</v>
      </c>
      <c r="G65" s="72">
        <v>8</v>
      </c>
      <c r="H65" s="74">
        <v>100</v>
      </c>
      <c r="I65" s="72">
        <v>70.51706</v>
      </c>
      <c r="J65" s="74">
        <v>100</v>
      </c>
      <c r="K65" s="72">
        <v>8</v>
      </c>
      <c r="L65" s="74">
        <v>100</v>
      </c>
      <c r="M65" s="72">
        <v>70.51706</v>
      </c>
      <c r="N65" s="71">
        <v>100</v>
      </c>
    </row>
    <row r="66" spans="1:14" ht="12" customHeight="1">
      <c r="A66" s="43" t="s">
        <v>53</v>
      </c>
      <c r="B66" s="31" t="s">
        <v>46</v>
      </c>
      <c r="C66" s="58">
        <v>0</v>
      </c>
      <c r="D66" s="59">
        <v>0</v>
      </c>
      <c r="E66" s="58">
        <v>0</v>
      </c>
      <c r="F66" s="60">
        <v>0</v>
      </c>
      <c r="G66" s="58">
        <v>1</v>
      </c>
      <c r="H66" s="61">
        <v>12.5</v>
      </c>
      <c r="I66" s="58">
        <v>0.03966</v>
      </c>
      <c r="J66" s="61">
        <v>0.014807723060183612</v>
      </c>
      <c r="K66" s="58">
        <v>1</v>
      </c>
      <c r="L66" s="61">
        <v>12.5</v>
      </c>
      <c r="M66" s="58">
        <v>0.03966</v>
      </c>
      <c r="N66" s="61">
        <v>0.014807723060183612</v>
      </c>
    </row>
    <row r="67" spans="1:14" ht="12" customHeight="1">
      <c r="A67" s="44"/>
      <c r="B67" s="32" t="s">
        <v>8</v>
      </c>
      <c r="C67" s="62">
        <v>0</v>
      </c>
      <c r="D67" s="63">
        <v>0</v>
      </c>
      <c r="E67" s="62">
        <v>0</v>
      </c>
      <c r="F67" s="64">
        <v>0</v>
      </c>
      <c r="G67" s="62">
        <v>0</v>
      </c>
      <c r="H67" s="65">
        <v>0</v>
      </c>
      <c r="I67" s="62">
        <v>0</v>
      </c>
      <c r="J67" s="65">
        <v>0</v>
      </c>
      <c r="K67" s="62">
        <v>0</v>
      </c>
      <c r="L67" s="65">
        <v>0</v>
      </c>
      <c r="M67" s="62">
        <v>0</v>
      </c>
      <c r="N67" s="65">
        <v>0</v>
      </c>
    </row>
    <row r="68" spans="1:14" ht="12" customHeight="1">
      <c r="A68" s="44"/>
      <c r="B68" s="32" t="s">
        <v>43</v>
      </c>
      <c r="C68" s="62">
        <v>0</v>
      </c>
      <c r="D68" s="63">
        <v>0</v>
      </c>
      <c r="E68" s="62">
        <v>0</v>
      </c>
      <c r="F68" s="64">
        <v>0</v>
      </c>
      <c r="G68" s="62">
        <v>2</v>
      </c>
      <c r="H68" s="65">
        <v>25</v>
      </c>
      <c r="I68" s="62">
        <v>0.26989</v>
      </c>
      <c r="J68" s="65">
        <v>0.10076793688131505</v>
      </c>
      <c r="K68" s="62">
        <v>2</v>
      </c>
      <c r="L68" s="65">
        <v>25</v>
      </c>
      <c r="M68" s="62">
        <v>0.26989</v>
      </c>
      <c r="N68" s="65">
        <v>0.10076793688131505</v>
      </c>
    </row>
    <row r="69" spans="1:14" ht="12" customHeight="1">
      <c r="A69" s="44"/>
      <c r="B69" s="32" t="s">
        <v>9</v>
      </c>
      <c r="C69" s="62">
        <v>0</v>
      </c>
      <c r="D69" s="63">
        <v>0</v>
      </c>
      <c r="E69" s="62">
        <v>0</v>
      </c>
      <c r="F69" s="64">
        <v>0</v>
      </c>
      <c r="G69" s="62">
        <v>0</v>
      </c>
      <c r="H69" s="65">
        <v>0</v>
      </c>
      <c r="I69" s="62">
        <v>0</v>
      </c>
      <c r="J69" s="65">
        <v>0</v>
      </c>
      <c r="K69" s="62">
        <v>0</v>
      </c>
      <c r="L69" s="65">
        <v>0</v>
      </c>
      <c r="M69" s="62">
        <v>0</v>
      </c>
      <c r="N69" s="65">
        <v>0</v>
      </c>
    </row>
    <row r="70" spans="1:14" ht="12" customHeight="1">
      <c r="A70" s="44"/>
      <c r="B70" s="32" t="s">
        <v>10</v>
      </c>
      <c r="C70" s="62">
        <v>0</v>
      </c>
      <c r="D70" s="63">
        <v>0</v>
      </c>
      <c r="E70" s="62">
        <v>0</v>
      </c>
      <c r="F70" s="64">
        <v>0</v>
      </c>
      <c r="G70" s="62">
        <v>0</v>
      </c>
      <c r="H70" s="65">
        <v>0</v>
      </c>
      <c r="I70" s="62">
        <v>0</v>
      </c>
      <c r="J70" s="65">
        <v>0</v>
      </c>
      <c r="K70" s="62">
        <v>0</v>
      </c>
      <c r="L70" s="65">
        <v>0</v>
      </c>
      <c r="M70" s="62">
        <v>0</v>
      </c>
      <c r="N70" s="65">
        <v>0</v>
      </c>
    </row>
    <row r="71" spans="1:14" ht="12" customHeight="1">
      <c r="A71" s="44"/>
      <c r="B71" s="32" t="s">
        <v>11</v>
      </c>
      <c r="C71" s="62">
        <v>0</v>
      </c>
      <c r="D71" s="63">
        <v>0</v>
      </c>
      <c r="E71" s="62">
        <v>0</v>
      </c>
      <c r="F71" s="64">
        <v>0</v>
      </c>
      <c r="G71" s="62">
        <v>1</v>
      </c>
      <c r="H71" s="65">
        <v>12.5</v>
      </c>
      <c r="I71" s="62">
        <v>0.37504</v>
      </c>
      <c r="J71" s="65">
        <v>0.14002744469216494</v>
      </c>
      <c r="K71" s="62">
        <v>1</v>
      </c>
      <c r="L71" s="65">
        <v>12.5</v>
      </c>
      <c r="M71" s="62">
        <v>0.37504</v>
      </c>
      <c r="N71" s="65">
        <v>0.14002744469216494</v>
      </c>
    </row>
    <row r="72" spans="1:14" ht="12" customHeight="1">
      <c r="A72" s="44"/>
      <c r="B72" s="32" t="s">
        <v>12</v>
      </c>
      <c r="C72" s="62">
        <v>0</v>
      </c>
      <c r="D72" s="63">
        <v>0</v>
      </c>
      <c r="E72" s="62">
        <v>0</v>
      </c>
      <c r="F72" s="64">
        <v>0</v>
      </c>
      <c r="G72" s="62">
        <v>0</v>
      </c>
      <c r="H72" s="65">
        <v>0</v>
      </c>
      <c r="I72" s="62">
        <v>0</v>
      </c>
      <c r="J72" s="65">
        <v>0</v>
      </c>
      <c r="K72" s="62">
        <v>0</v>
      </c>
      <c r="L72" s="65">
        <v>0</v>
      </c>
      <c r="M72" s="62">
        <v>0</v>
      </c>
      <c r="N72" s="65">
        <v>0</v>
      </c>
    </row>
    <row r="73" spans="1:14" ht="12" customHeight="1">
      <c r="A73" s="44"/>
      <c r="B73" s="32" t="s">
        <v>13</v>
      </c>
      <c r="C73" s="62">
        <v>0</v>
      </c>
      <c r="D73" s="63">
        <v>0</v>
      </c>
      <c r="E73" s="62">
        <v>0</v>
      </c>
      <c r="F73" s="64">
        <v>0</v>
      </c>
      <c r="G73" s="62">
        <v>0</v>
      </c>
      <c r="H73" s="65">
        <v>0</v>
      </c>
      <c r="I73" s="62">
        <v>0</v>
      </c>
      <c r="J73" s="65">
        <v>0</v>
      </c>
      <c r="K73" s="62">
        <v>0</v>
      </c>
      <c r="L73" s="65">
        <v>0</v>
      </c>
      <c r="M73" s="62">
        <v>0</v>
      </c>
      <c r="N73" s="65">
        <v>0</v>
      </c>
    </row>
    <row r="74" spans="1:14" ht="12" customHeight="1">
      <c r="A74" s="44"/>
      <c r="B74" s="32" t="s">
        <v>14</v>
      </c>
      <c r="C74" s="62">
        <v>0</v>
      </c>
      <c r="D74" s="63">
        <v>0</v>
      </c>
      <c r="E74" s="62">
        <v>0</v>
      </c>
      <c r="F74" s="64">
        <v>0</v>
      </c>
      <c r="G74" s="62">
        <v>0</v>
      </c>
      <c r="H74" s="65">
        <v>0</v>
      </c>
      <c r="I74" s="62">
        <v>0</v>
      </c>
      <c r="J74" s="65">
        <v>0</v>
      </c>
      <c r="K74" s="62">
        <v>0</v>
      </c>
      <c r="L74" s="65">
        <v>0</v>
      </c>
      <c r="M74" s="62">
        <v>0</v>
      </c>
      <c r="N74" s="65">
        <v>0</v>
      </c>
    </row>
    <row r="75" spans="1:14" ht="12" customHeight="1">
      <c r="A75" s="44"/>
      <c r="B75" s="32" t="s">
        <v>15</v>
      </c>
      <c r="C75" s="62">
        <v>0</v>
      </c>
      <c r="D75" s="63">
        <v>0</v>
      </c>
      <c r="E75" s="62">
        <v>0</v>
      </c>
      <c r="F75" s="64">
        <v>0</v>
      </c>
      <c r="G75" s="62">
        <v>2</v>
      </c>
      <c r="H75" s="65">
        <v>25</v>
      </c>
      <c r="I75" s="62">
        <v>11.33324</v>
      </c>
      <c r="J75" s="65">
        <v>4.231454344291359</v>
      </c>
      <c r="K75" s="62">
        <v>2</v>
      </c>
      <c r="L75" s="65">
        <v>25</v>
      </c>
      <c r="M75" s="62">
        <v>11.33324</v>
      </c>
      <c r="N75" s="65">
        <v>4.231454344291359</v>
      </c>
    </row>
    <row r="76" spans="1:14" ht="12" customHeight="1">
      <c r="A76" s="44"/>
      <c r="B76" s="33" t="s">
        <v>16</v>
      </c>
      <c r="C76" s="66">
        <v>0</v>
      </c>
      <c r="D76" s="67">
        <v>0</v>
      </c>
      <c r="E76" s="66">
        <v>0</v>
      </c>
      <c r="F76" s="68">
        <v>0</v>
      </c>
      <c r="G76" s="66">
        <v>2</v>
      </c>
      <c r="H76" s="69">
        <v>25</v>
      </c>
      <c r="I76" s="66">
        <v>255.81538</v>
      </c>
      <c r="J76" s="69">
        <v>95.51294255107497</v>
      </c>
      <c r="K76" s="66">
        <v>2</v>
      </c>
      <c r="L76" s="69">
        <v>25</v>
      </c>
      <c r="M76" s="66">
        <v>255.81538</v>
      </c>
      <c r="N76" s="69">
        <v>95.51294255107497</v>
      </c>
    </row>
    <row r="77" spans="1:14" ht="12" customHeight="1">
      <c r="A77" s="45"/>
      <c r="B77" s="6" t="s">
        <v>17</v>
      </c>
      <c r="C77" s="72">
        <v>0</v>
      </c>
      <c r="D77" s="73">
        <v>0</v>
      </c>
      <c r="E77" s="72">
        <v>0</v>
      </c>
      <c r="F77" s="73">
        <v>0</v>
      </c>
      <c r="G77" s="72">
        <v>8</v>
      </c>
      <c r="H77" s="74">
        <v>100</v>
      </c>
      <c r="I77" s="72">
        <v>267.83321</v>
      </c>
      <c r="J77" s="74">
        <v>100</v>
      </c>
      <c r="K77" s="72">
        <v>8</v>
      </c>
      <c r="L77" s="74">
        <v>100</v>
      </c>
      <c r="M77" s="72">
        <v>267.83321</v>
      </c>
      <c r="N77" s="71">
        <v>100</v>
      </c>
    </row>
    <row r="78" spans="1:14" ht="12" customHeight="1">
      <c r="A78" s="43" t="s">
        <v>54</v>
      </c>
      <c r="B78" s="31" t="s">
        <v>46</v>
      </c>
      <c r="C78" s="58">
        <v>0</v>
      </c>
      <c r="D78" s="59">
        <v>0</v>
      </c>
      <c r="E78" s="58">
        <v>0</v>
      </c>
      <c r="F78" s="60">
        <v>0</v>
      </c>
      <c r="G78" s="58">
        <v>0</v>
      </c>
      <c r="H78" s="61">
        <v>0</v>
      </c>
      <c r="I78" s="58">
        <v>0</v>
      </c>
      <c r="J78" s="61">
        <v>0</v>
      </c>
      <c r="K78" s="58">
        <v>0</v>
      </c>
      <c r="L78" s="61">
        <v>0</v>
      </c>
      <c r="M78" s="58">
        <v>0</v>
      </c>
      <c r="N78" s="61">
        <v>0</v>
      </c>
    </row>
    <row r="79" spans="1:14" ht="12" customHeight="1">
      <c r="A79" s="44"/>
      <c r="B79" s="32" t="s">
        <v>8</v>
      </c>
      <c r="C79" s="62">
        <v>0</v>
      </c>
      <c r="D79" s="63">
        <v>0</v>
      </c>
      <c r="E79" s="62">
        <v>0</v>
      </c>
      <c r="F79" s="64">
        <v>0</v>
      </c>
      <c r="G79" s="62">
        <v>0</v>
      </c>
      <c r="H79" s="65">
        <v>0</v>
      </c>
      <c r="I79" s="62">
        <v>0</v>
      </c>
      <c r="J79" s="65">
        <v>0</v>
      </c>
      <c r="K79" s="62">
        <v>0</v>
      </c>
      <c r="L79" s="65">
        <v>0</v>
      </c>
      <c r="M79" s="62">
        <v>0</v>
      </c>
      <c r="N79" s="65">
        <v>0</v>
      </c>
    </row>
    <row r="80" spans="1:14" ht="12" customHeight="1">
      <c r="A80" s="44"/>
      <c r="B80" s="32" t="s">
        <v>43</v>
      </c>
      <c r="C80" s="62">
        <v>0</v>
      </c>
      <c r="D80" s="63">
        <v>0</v>
      </c>
      <c r="E80" s="62">
        <v>0</v>
      </c>
      <c r="F80" s="64">
        <v>0</v>
      </c>
      <c r="G80" s="62">
        <v>0</v>
      </c>
      <c r="H80" s="65">
        <v>0</v>
      </c>
      <c r="I80" s="62">
        <v>0</v>
      </c>
      <c r="J80" s="65">
        <v>0</v>
      </c>
      <c r="K80" s="62">
        <v>0</v>
      </c>
      <c r="L80" s="65">
        <v>0</v>
      </c>
      <c r="M80" s="62">
        <v>0</v>
      </c>
      <c r="N80" s="65">
        <v>0</v>
      </c>
    </row>
    <row r="81" spans="1:14" ht="12" customHeight="1">
      <c r="A81" s="44"/>
      <c r="B81" s="32" t="s">
        <v>9</v>
      </c>
      <c r="C81" s="62">
        <v>0</v>
      </c>
      <c r="D81" s="63">
        <v>0</v>
      </c>
      <c r="E81" s="62">
        <v>0</v>
      </c>
      <c r="F81" s="64">
        <v>0</v>
      </c>
      <c r="G81" s="62">
        <v>0</v>
      </c>
      <c r="H81" s="65">
        <v>0</v>
      </c>
      <c r="I81" s="62">
        <v>0</v>
      </c>
      <c r="J81" s="65">
        <v>0</v>
      </c>
      <c r="K81" s="62">
        <v>0</v>
      </c>
      <c r="L81" s="65">
        <v>0</v>
      </c>
      <c r="M81" s="62">
        <v>0</v>
      </c>
      <c r="N81" s="65">
        <v>0</v>
      </c>
    </row>
    <row r="82" spans="1:14" ht="12" customHeight="1">
      <c r="A82" s="44"/>
      <c r="B82" s="32" t="s">
        <v>10</v>
      </c>
      <c r="C82" s="62">
        <v>0</v>
      </c>
      <c r="D82" s="63">
        <v>0</v>
      </c>
      <c r="E82" s="62">
        <v>0</v>
      </c>
      <c r="F82" s="64">
        <v>0</v>
      </c>
      <c r="G82" s="62">
        <v>0</v>
      </c>
      <c r="H82" s="65">
        <v>0</v>
      </c>
      <c r="I82" s="62">
        <v>0</v>
      </c>
      <c r="J82" s="65">
        <v>0</v>
      </c>
      <c r="K82" s="62">
        <v>0</v>
      </c>
      <c r="L82" s="65">
        <v>0</v>
      </c>
      <c r="M82" s="62">
        <v>0</v>
      </c>
      <c r="N82" s="65">
        <v>0</v>
      </c>
    </row>
    <row r="83" spans="1:14" ht="12" customHeight="1">
      <c r="A83" s="44"/>
      <c r="B83" s="32" t="s">
        <v>11</v>
      </c>
      <c r="C83" s="62">
        <v>0</v>
      </c>
      <c r="D83" s="63">
        <v>0</v>
      </c>
      <c r="E83" s="62">
        <v>0</v>
      </c>
      <c r="F83" s="64">
        <v>0</v>
      </c>
      <c r="G83" s="62">
        <v>1</v>
      </c>
      <c r="H83" s="65">
        <v>16.666666666666668</v>
      </c>
      <c r="I83" s="62">
        <v>0.43645</v>
      </c>
      <c r="J83" s="65">
        <v>0.17772470355869643</v>
      </c>
      <c r="K83" s="62">
        <v>1</v>
      </c>
      <c r="L83" s="65">
        <v>16.666666666666668</v>
      </c>
      <c r="M83" s="62">
        <v>0.43645</v>
      </c>
      <c r="N83" s="65">
        <v>0.17772470355869643</v>
      </c>
    </row>
    <row r="84" spans="1:14" ht="12" customHeight="1">
      <c r="A84" s="44"/>
      <c r="B84" s="32" t="s">
        <v>12</v>
      </c>
      <c r="C84" s="62">
        <v>0</v>
      </c>
      <c r="D84" s="63">
        <v>0</v>
      </c>
      <c r="E84" s="62">
        <v>0</v>
      </c>
      <c r="F84" s="64">
        <v>0</v>
      </c>
      <c r="G84" s="62">
        <v>1</v>
      </c>
      <c r="H84" s="65">
        <v>16.666666666666668</v>
      </c>
      <c r="I84" s="62">
        <v>0.69752</v>
      </c>
      <c r="J84" s="65">
        <v>0.28403376154487786</v>
      </c>
      <c r="K84" s="62">
        <v>1</v>
      </c>
      <c r="L84" s="65">
        <v>16.666666666666668</v>
      </c>
      <c r="M84" s="62">
        <v>0.69752</v>
      </c>
      <c r="N84" s="65">
        <v>0.28403376154487786</v>
      </c>
    </row>
    <row r="85" spans="1:14" ht="12" customHeight="1">
      <c r="A85" s="44"/>
      <c r="B85" s="32" t="s">
        <v>13</v>
      </c>
      <c r="C85" s="62">
        <v>0</v>
      </c>
      <c r="D85" s="63">
        <v>0</v>
      </c>
      <c r="E85" s="62">
        <v>0</v>
      </c>
      <c r="F85" s="64">
        <v>0</v>
      </c>
      <c r="G85" s="62">
        <v>0</v>
      </c>
      <c r="H85" s="65">
        <v>0</v>
      </c>
      <c r="I85" s="62">
        <v>0</v>
      </c>
      <c r="J85" s="65">
        <v>0</v>
      </c>
      <c r="K85" s="62">
        <v>0</v>
      </c>
      <c r="L85" s="65">
        <v>0</v>
      </c>
      <c r="M85" s="62">
        <v>0</v>
      </c>
      <c r="N85" s="65">
        <v>0</v>
      </c>
    </row>
    <row r="86" spans="1:14" ht="12" customHeight="1">
      <c r="A86" s="44"/>
      <c r="B86" s="32" t="s">
        <v>14</v>
      </c>
      <c r="C86" s="62">
        <v>0</v>
      </c>
      <c r="D86" s="63">
        <v>0</v>
      </c>
      <c r="E86" s="62">
        <v>0</v>
      </c>
      <c r="F86" s="64">
        <v>0</v>
      </c>
      <c r="G86" s="62">
        <v>1</v>
      </c>
      <c r="H86" s="65">
        <v>16.666666666666668</v>
      </c>
      <c r="I86" s="62">
        <v>3.82227</v>
      </c>
      <c r="J86" s="65">
        <v>1.5564481674219237</v>
      </c>
      <c r="K86" s="62">
        <v>1</v>
      </c>
      <c r="L86" s="65">
        <v>16.666666666666668</v>
      </c>
      <c r="M86" s="62">
        <v>3.82227</v>
      </c>
      <c r="N86" s="65">
        <v>1.5564481674219237</v>
      </c>
    </row>
    <row r="87" spans="1:14" ht="12" customHeight="1">
      <c r="A87" s="44"/>
      <c r="B87" s="32" t="s">
        <v>15</v>
      </c>
      <c r="C87" s="62">
        <v>0</v>
      </c>
      <c r="D87" s="63">
        <v>0</v>
      </c>
      <c r="E87" s="62">
        <v>0</v>
      </c>
      <c r="F87" s="64">
        <v>0</v>
      </c>
      <c r="G87" s="62">
        <v>0</v>
      </c>
      <c r="H87" s="65">
        <v>0</v>
      </c>
      <c r="I87" s="62">
        <v>0</v>
      </c>
      <c r="J87" s="65">
        <v>0</v>
      </c>
      <c r="K87" s="62">
        <v>0</v>
      </c>
      <c r="L87" s="65">
        <v>0</v>
      </c>
      <c r="M87" s="62">
        <v>0</v>
      </c>
      <c r="N87" s="65">
        <v>0</v>
      </c>
    </row>
    <row r="88" spans="1:14" ht="12" customHeight="1">
      <c r="A88" s="44"/>
      <c r="B88" s="33" t="s">
        <v>16</v>
      </c>
      <c r="C88" s="66">
        <v>0</v>
      </c>
      <c r="D88" s="67">
        <v>0</v>
      </c>
      <c r="E88" s="66">
        <v>0</v>
      </c>
      <c r="F88" s="68">
        <v>0</v>
      </c>
      <c r="G88" s="66">
        <v>3</v>
      </c>
      <c r="H88" s="69">
        <v>50</v>
      </c>
      <c r="I88" s="66">
        <v>240.6202</v>
      </c>
      <c r="J88" s="69">
        <v>97.9817933674745</v>
      </c>
      <c r="K88" s="66">
        <v>3</v>
      </c>
      <c r="L88" s="69">
        <v>50</v>
      </c>
      <c r="M88" s="66">
        <v>240.6202</v>
      </c>
      <c r="N88" s="69">
        <v>97.9817933674745</v>
      </c>
    </row>
    <row r="89" spans="1:14" ht="12" customHeight="1">
      <c r="A89" s="45"/>
      <c r="B89" s="6" t="s">
        <v>17</v>
      </c>
      <c r="C89" s="58">
        <v>0</v>
      </c>
      <c r="D89" s="59">
        <v>0</v>
      </c>
      <c r="E89" s="58">
        <v>0</v>
      </c>
      <c r="F89" s="59">
        <v>0</v>
      </c>
      <c r="G89" s="58">
        <v>6</v>
      </c>
      <c r="H89" s="70">
        <v>100</v>
      </c>
      <c r="I89" s="58">
        <v>245.57644</v>
      </c>
      <c r="J89" s="70">
        <v>100</v>
      </c>
      <c r="K89" s="58">
        <v>6</v>
      </c>
      <c r="L89" s="70">
        <v>100</v>
      </c>
      <c r="M89" s="58">
        <v>245.57644</v>
      </c>
      <c r="N89" s="71">
        <v>100</v>
      </c>
    </row>
    <row r="90" spans="1:14" ht="12" customHeight="1">
      <c r="A90" s="43" t="s">
        <v>55</v>
      </c>
      <c r="B90" s="31" t="s">
        <v>46</v>
      </c>
      <c r="C90" s="58">
        <v>0</v>
      </c>
      <c r="D90" s="61">
        <v>0</v>
      </c>
      <c r="E90" s="58">
        <v>0</v>
      </c>
      <c r="F90" s="61">
        <v>0</v>
      </c>
      <c r="G90" s="58">
        <v>3</v>
      </c>
      <c r="H90" s="61">
        <v>15.789473684210526</v>
      </c>
      <c r="I90" s="58">
        <v>0.07126</v>
      </c>
      <c r="J90" s="61">
        <v>0.010729685949801481</v>
      </c>
      <c r="K90" s="58">
        <v>3</v>
      </c>
      <c r="L90" s="61">
        <v>15.789473684210526</v>
      </c>
      <c r="M90" s="58">
        <v>0.07126</v>
      </c>
      <c r="N90" s="61">
        <v>0.010729685949801481</v>
      </c>
    </row>
    <row r="91" spans="1:14" ht="12" customHeight="1">
      <c r="A91" s="44"/>
      <c r="B91" s="32" t="s">
        <v>8</v>
      </c>
      <c r="C91" s="62">
        <v>0</v>
      </c>
      <c r="D91" s="65">
        <v>0</v>
      </c>
      <c r="E91" s="62">
        <v>0</v>
      </c>
      <c r="F91" s="65">
        <v>0</v>
      </c>
      <c r="G91" s="62">
        <v>1</v>
      </c>
      <c r="H91" s="65">
        <v>5.2631578947368425</v>
      </c>
      <c r="I91" s="62">
        <v>0.05069</v>
      </c>
      <c r="J91" s="65">
        <v>0.007632441493059741</v>
      </c>
      <c r="K91" s="62">
        <v>1</v>
      </c>
      <c r="L91" s="65">
        <v>5.2631578947368425</v>
      </c>
      <c r="M91" s="62">
        <v>0.05069</v>
      </c>
      <c r="N91" s="65">
        <v>0.007632441493059741</v>
      </c>
    </row>
    <row r="92" spans="1:14" ht="12" customHeight="1">
      <c r="A92" s="44"/>
      <c r="B92" s="32" t="s">
        <v>43</v>
      </c>
      <c r="C92" s="62">
        <v>0</v>
      </c>
      <c r="D92" s="65">
        <v>0</v>
      </c>
      <c r="E92" s="62">
        <v>0</v>
      </c>
      <c r="F92" s="65">
        <v>0</v>
      </c>
      <c r="G92" s="62">
        <v>0</v>
      </c>
      <c r="H92" s="65">
        <v>0</v>
      </c>
      <c r="I92" s="62">
        <v>0</v>
      </c>
      <c r="J92" s="65">
        <v>0</v>
      </c>
      <c r="K92" s="62">
        <v>0</v>
      </c>
      <c r="L92" s="65">
        <v>0</v>
      </c>
      <c r="M92" s="62">
        <v>0</v>
      </c>
      <c r="N92" s="65">
        <v>0</v>
      </c>
    </row>
    <row r="93" spans="1:14" ht="12" customHeight="1">
      <c r="A93" s="44"/>
      <c r="B93" s="32" t="s">
        <v>9</v>
      </c>
      <c r="C93" s="62">
        <v>0</v>
      </c>
      <c r="D93" s="65">
        <v>0</v>
      </c>
      <c r="E93" s="62">
        <v>0</v>
      </c>
      <c r="F93" s="65">
        <v>0</v>
      </c>
      <c r="G93" s="62">
        <v>1</v>
      </c>
      <c r="H93" s="65">
        <v>5.2631578947368425</v>
      </c>
      <c r="I93" s="62">
        <v>0.1771</v>
      </c>
      <c r="J93" s="65">
        <v>0.026666115376225687</v>
      </c>
      <c r="K93" s="62">
        <v>1</v>
      </c>
      <c r="L93" s="65">
        <v>5.2631578947368425</v>
      </c>
      <c r="M93" s="62">
        <v>0.1771</v>
      </c>
      <c r="N93" s="65">
        <v>0.026666115376225687</v>
      </c>
    </row>
    <row r="94" spans="1:14" ht="12" customHeight="1">
      <c r="A94" s="44"/>
      <c r="B94" s="32" t="s">
        <v>10</v>
      </c>
      <c r="C94" s="62">
        <v>0</v>
      </c>
      <c r="D94" s="65">
        <v>0</v>
      </c>
      <c r="E94" s="62">
        <v>0</v>
      </c>
      <c r="F94" s="65">
        <v>0</v>
      </c>
      <c r="G94" s="62">
        <v>2</v>
      </c>
      <c r="H94" s="65">
        <v>10.526315789473685</v>
      </c>
      <c r="I94" s="62">
        <v>0.4883</v>
      </c>
      <c r="J94" s="65">
        <v>0.07352379524681538</v>
      </c>
      <c r="K94" s="62">
        <v>2</v>
      </c>
      <c r="L94" s="65">
        <v>10.526315789473685</v>
      </c>
      <c r="M94" s="62">
        <v>0.4883</v>
      </c>
      <c r="N94" s="65">
        <v>0.07352379524681538</v>
      </c>
    </row>
    <row r="95" spans="1:14" ht="12" customHeight="1">
      <c r="A95" s="44"/>
      <c r="B95" s="32" t="s">
        <v>11</v>
      </c>
      <c r="C95" s="62">
        <v>0</v>
      </c>
      <c r="D95" s="65">
        <v>0</v>
      </c>
      <c r="E95" s="62">
        <v>0</v>
      </c>
      <c r="F95" s="65">
        <v>0</v>
      </c>
      <c r="G95" s="62">
        <v>0</v>
      </c>
      <c r="H95" s="65">
        <v>0</v>
      </c>
      <c r="I95" s="62">
        <v>0</v>
      </c>
      <c r="J95" s="65">
        <v>0</v>
      </c>
      <c r="K95" s="62">
        <v>0</v>
      </c>
      <c r="L95" s="65">
        <v>0</v>
      </c>
      <c r="M95" s="62">
        <v>0</v>
      </c>
      <c r="N95" s="65">
        <v>0</v>
      </c>
    </row>
    <row r="96" spans="1:14" ht="12" customHeight="1">
      <c r="A96" s="44"/>
      <c r="B96" s="32" t="s">
        <v>12</v>
      </c>
      <c r="C96" s="62">
        <v>0</v>
      </c>
      <c r="D96" s="65">
        <v>0</v>
      </c>
      <c r="E96" s="62">
        <v>0</v>
      </c>
      <c r="F96" s="65">
        <v>0</v>
      </c>
      <c r="G96" s="62">
        <v>1</v>
      </c>
      <c r="H96" s="65">
        <v>5.2631578947368425</v>
      </c>
      <c r="I96" s="62">
        <v>0.81709</v>
      </c>
      <c r="J96" s="65">
        <v>0.12303001814093871</v>
      </c>
      <c r="K96" s="62">
        <v>1</v>
      </c>
      <c r="L96" s="65">
        <v>5.2631578947368425</v>
      </c>
      <c r="M96" s="62">
        <v>0.81709</v>
      </c>
      <c r="N96" s="65">
        <v>0.12303001814093871</v>
      </c>
    </row>
    <row r="97" spans="1:14" ht="12" customHeight="1">
      <c r="A97" s="44"/>
      <c r="B97" s="32" t="s">
        <v>13</v>
      </c>
      <c r="C97" s="62">
        <v>0</v>
      </c>
      <c r="D97" s="65">
        <v>0</v>
      </c>
      <c r="E97" s="62">
        <v>0</v>
      </c>
      <c r="F97" s="65">
        <v>0</v>
      </c>
      <c r="G97" s="62">
        <v>1</v>
      </c>
      <c r="H97" s="65">
        <v>5.2631578947368425</v>
      </c>
      <c r="I97" s="62">
        <v>1.46406</v>
      </c>
      <c r="J97" s="65">
        <v>0.22044490614182372</v>
      </c>
      <c r="K97" s="62">
        <v>1</v>
      </c>
      <c r="L97" s="65">
        <v>5.2631578947368425</v>
      </c>
      <c r="M97" s="62">
        <v>1.46406</v>
      </c>
      <c r="N97" s="65">
        <v>0.22044490614182372</v>
      </c>
    </row>
    <row r="98" spans="1:14" ht="12" customHeight="1">
      <c r="A98" s="44"/>
      <c r="B98" s="32" t="s">
        <v>14</v>
      </c>
      <c r="C98" s="62">
        <v>0</v>
      </c>
      <c r="D98" s="65">
        <v>0</v>
      </c>
      <c r="E98" s="62">
        <v>0</v>
      </c>
      <c r="F98" s="65">
        <v>0</v>
      </c>
      <c r="G98" s="62">
        <v>1</v>
      </c>
      <c r="H98" s="65">
        <v>5.2631578947368425</v>
      </c>
      <c r="I98" s="62">
        <v>2.23603</v>
      </c>
      <c r="J98" s="65">
        <v>0.3366811629853299</v>
      </c>
      <c r="K98" s="62">
        <v>1</v>
      </c>
      <c r="L98" s="65">
        <v>5.2631578947368425</v>
      </c>
      <c r="M98" s="62">
        <v>2.23603</v>
      </c>
      <c r="N98" s="65">
        <v>0.3366811629853299</v>
      </c>
    </row>
    <row r="99" spans="1:14" ht="12" customHeight="1">
      <c r="A99" s="44"/>
      <c r="B99" s="32" t="s">
        <v>15</v>
      </c>
      <c r="C99" s="62">
        <v>0</v>
      </c>
      <c r="D99" s="65">
        <v>0</v>
      </c>
      <c r="E99" s="62">
        <v>0</v>
      </c>
      <c r="F99" s="65">
        <v>0</v>
      </c>
      <c r="G99" s="62">
        <v>1</v>
      </c>
      <c r="H99" s="65">
        <v>5.2631578947368425</v>
      </c>
      <c r="I99" s="62">
        <v>8.755</v>
      </c>
      <c r="J99" s="65">
        <v>1.3182486737371875</v>
      </c>
      <c r="K99" s="62">
        <v>1</v>
      </c>
      <c r="L99" s="65">
        <v>5.2631578947368425</v>
      </c>
      <c r="M99" s="62">
        <v>8.755</v>
      </c>
      <c r="N99" s="65">
        <v>1.3182486737371875</v>
      </c>
    </row>
    <row r="100" spans="1:14" ht="12" customHeight="1">
      <c r="A100" s="44"/>
      <c r="B100" s="33" t="s">
        <v>16</v>
      </c>
      <c r="C100" s="66">
        <v>0</v>
      </c>
      <c r="D100" s="69">
        <v>0</v>
      </c>
      <c r="E100" s="66">
        <v>0</v>
      </c>
      <c r="F100" s="69">
        <v>0</v>
      </c>
      <c r="G100" s="66">
        <v>8</v>
      </c>
      <c r="H100" s="69">
        <v>42.10526315789474</v>
      </c>
      <c r="I100" s="66">
        <v>650.0792</v>
      </c>
      <c r="J100" s="69">
        <v>97.88304320092882</v>
      </c>
      <c r="K100" s="66">
        <v>8</v>
      </c>
      <c r="L100" s="69">
        <v>42.10526315789474</v>
      </c>
      <c r="M100" s="66">
        <v>650.0792</v>
      </c>
      <c r="N100" s="69">
        <v>97.88304320092882</v>
      </c>
    </row>
    <row r="101" spans="1:14" ht="12" customHeight="1">
      <c r="A101" s="45"/>
      <c r="B101" s="6" t="s">
        <v>17</v>
      </c>
      <c r="C101" s="58">
        <v>0</v>
      </c>
      <c r="D101" s="59">
        <v>0</v>
      </c>
      <c r="E101" s="58">
        <v>0</v>
      </c>
      <c r="F101" s="59">
        <v>0</v>
      </c>
      <c r="G101" s="58">
        <v>19</v>
      </c>
      <c r="H101" s="70">
        <v>100</v>
      </c>
      <c r="I101" s="58">
        <v>664.13873</v>
      </c>
      <c r="J101" s="70">
        <v>100</v>
      </c>
      <c r="K101" s="58">
        <v>19</v>
      </c>
      <c r="L101" s="70">
        <v>100</v>
      </c>
      <c r="M101" s="58">
        <v>664.13873</v>
      </c>
      <c r="N101" s="71">
        <v>100</v>
      </c>
    </row>
    <row r="102" spans="1:14" ht="12" customHeight="1">
      <c r="A102" s="43" t="s">
        <v>56</v>
      </c>
      <c r="B102" s="31" t="s">
        <v>46</v>
      </c>
      <c r="C102" s="58">
        <v>1</v>
      </c>
      <c r="D102" s="61">
        <v>100</v>
      </c>
      <c r="E102" s="58">
        <v>0.014</v>
      </c>
      <c r="F102" s="61">
        <v>100</v>
      </c>
      <c r="G102" s="58">
        <v>2</v>
      </c>
      <c r="H102" s="61">
        <v>12.5</v>
      </c>
      <c r="I102" s="58">
        <v>0.03749</v>
      </c>
      <c r="J102" s="61">
        <v>0.0017626298493771907</v>
      </c>
      <c r="K102" s="58">
        <v>3</v>
      </c>
      <c r="L102" s="61">
        <v>17.647058823529413</v>
      </c>
      <c r="M102" s="58">
        <v>0.05149</v>
      </c>
      <c r="N102" s="61">
        <v>0.0024208379183426783</v>
      </c>
    </row>
    <row r="103" spans="1:14" ht="12" customHeight="1">
      <c r="A103" s="44"/>
      <c r="B103" s="32" t="s">
        <v>8</v>
      </c>
      <c r="C103" s="62">
        <v>0</v>
      </c>
      <c r="D103" s="65">
        <v>0</v>
      </c>
      <c r="E103" s="62">
        <v>0</v>
      </c>
      <c r="F103" s="65">
        <v>0</v>
      </c>
      <c r="G103" s="62">
        <v>2</v>
      </c>
      <c r="H103" s="65">
        <v>12.5</v>
      </c>
      <c r="I103" s="62">
        <v>0.11831</v>
      </c>
      <c r="J103" s="65">
        <v>0.005562462989592303</v>
      </c>
      <c r="K103" s="62">
        <v>2</v>
      </c>
      <c r="L103" s="65">
        <v>11.764705882352942</v>
      </c>
      <c r="M103" s="62">
        <v>0.11831</v>
      </c>
      <c r="N103" s="65">
        <v>0.005562426376366717</v>
      </c>
    </row>
    <row r="104" spans="1:14" ht="12" customHeight="1">
      <c r="A104" s="44"/>
      <c r="B104" s="32" t="s">
        <v>43</v>
      </c>
      <c r="C104" s="62">
        <v>0</v>
      </c>
      <c r="D104" s="65">
        <v>0</v>
      </c>
      <c r="E104" s="62">
        <v>0</v>
      </c>
      <c r="F104" s="65">
        <v>0</v>
      </c>
      <c r="G104" s="62">
        <v>1</v>
      </c>
      <c r="H104" s="65">
        <v>6.25</v>
      </c>
      <c r="I104" s="62">
        <v>0.14124</v>
      </c>
      <c r="J104" s="65">
        <v>0.006640539875327672</v>
      </c>
      <c r="K104" s="62">
        <v>1</v>
      </c>
      <c r="L104" s="65">
        <v>5.882352941176471</v>
      </c>
      <c r="M104" s="62">
        <v>0.14124</v>
      </c>
      <c r="N104" s="65">
        <v>0.006640496165987956</v>
      </c>
    </row>
    <row r="105" spans="1:14" ht="12" customHeight="1">
      <c r="A105" s="44"/>
      <c r="B105" s="32" t="s">
        <v>9</v>
      </c>
      <c r="C105" s="62">
        <v>0</v>
      </c>
      <c r="D105" s="65">
        <v>0</v>
      </c>
      <c r="E105" s="62">
        <v>0</v>
      </c>
      <c r="F105" s="65">
        <v>0</v>
      </c>
      <c r="G105" s="62">
        <v>2</v>
      </c>
      <c r="H105" s="65">
        <v>12.5</v>
      </c>
      <c r="I105" s="62">
        <v>0.3533</v>
      </c>
      <c r="J105" s="65">
        <v>0.016610752888369204</v>
      </c>
      <c r="K105" s="62">
        <v>2</v>
      </c>
      <c r="L105" s="65">
        <v>11.764705882352942</v>
      </c>
      <c r="M105" s="62">
        <v>0.3533</v>
      </c>
      <c r="N105" s="65">
        <v>0.016610643553126202</v>
      </c>
    </row>
    <row r="106" spans="1:14" ht="12" customHeight="1">
      <c r="A106" s="44"/>
      <c r="B106" s="32" t="s">
        <v>10</v>
      </c>
      <c r="C106" s="62">
        <v>0</v>
      </c>
      <c r="D106" s="65">
        <v>0</v>
      </c>
      <c r="E106" s="62">
        <v>0</v>
      </c>
      <c r="F106" s="65">
        <v>0</v>
      </c>
      <c r="G106" s="62">
        <v>0</v>
      </c>
      <c r="H106" s="65">
        <v>0</v>
      </c>
      <c r="I106" s="62">
        <v>0</v>
      </c>
      <c r="J106" s="65">
        <v>0</v>
      </c>
      <c r="K106" s="62">
        <v>0</v>
      </c>
      <c r="L106" s="65">
        <v>0</v>
      </c>
      <c r="M106" s="62">
        <v>0</v>
      </c>
      <c r="N106" s="65">
        <v>0</v>
      </c>
    </row>
    <row r="107" spans="1:14" ht="12" customHeight="1">
      <c r="A107" s="44"/>
      <c r="B107" s="32" t="s">
        <v>11</v>
      </c>
      <c r="C107" s="62">
        <v>0</v>
      </c>
      <c r="D107" s="65">
        <v>0</v>
      </c>
      <c r="E107" s="62">
        <v>0</v>
      </c>
      <c r="F107" s="65">
        <v>0</v>
      </c>
      <c r="G107" s="62">
        <v>0</v>
      </c>
      <c r="H107" s="65">
        <v>0</v>
      </c>
      <c r="I107" s="62">
        <v>0</v>
      </c>
      <c r="J107" s="65">
        <v>0</v>
      </c>
      <c r="K107" s="62">
        <v>0</v>
      </c>
      <c r="L107" s="65">
        <v>0</v>
      </c>
      <c r="M107" s="62">
        <v>0</v>
      </c>
      <c r="N107" s="65">
        <v>0</v>
      </c>
    </row>
    <row r="108" spans="1:14" ht="12" customHeight="1">
      <c r="A108" s="44"/>
      <c r="B108" s="32" t="s">
        <v>12</v>
      </c>
      <c r="C108" s="62">
        <v>0</v>
      </c>
      <c r="D108" s="65">
        <v>0</v>
      </c>
      <c r="E108" s="62">
        <v>0</v>
      </c>
      <c r="F108" s="65">
        <v>0</v>
      </c>
      <c r="G108" s="62">
        <v>1</v>
      </c>
      <c r="H108" s="65">
        <v>6.25</v>
      </c>
      <c r="I108" s="62">
        <v>0.55985</v>
      </c>
      <c r="J108" s="65">
        <v>0.026321907740032548</v>
      </c>
      <c r="K108" s="62">
        <v>1</v>
      </c>
      <c r="L108" s="65">
        <v>5.882352941176471</v>
      </c>
      <c r="M108" s="62">
        <v>0.55985</v>
      </c>
      <c r="N108" s="65">
        <v>0.026321734484058036</v>
      </c>
    </row>
    <row r="109" spans="1:14" ht="12" customHeight="1">
      <c r="A109" s="44"/>
      <c r="B109" s="32" t="s">
        <v>13</v>
      </c>
      <c r="C109" s="62">
        <v>0</v>
      </c>
      <c r="D109" s="65">
        <v>0</v>
      </c>
      <c r="E109" s="62">
        <v>0</v>
      </c>
      <c r="F109" s="65">
        <v>0</v>
      </c>
      <c r="G109" s="62">
        <v>0</v>
      </c>
      <c r="H109" s="65">
        <v>0</v>
      </c>
      <c r="I109" s="62">
        <v>0</v>
      </c>
      <c r="J109" s="65">
        <v>0</v>
      </c>
      <c r="K109" s="62">
        <v>0</v>
      </c>
      <c r="L109" s="65">
        <v>0</v>
      </c>
      <c r="M109" s="62">
        <v>0</v>
      </c>
      <c r="N109" s="65">
        <v>0</v>
      </c>
    </row>
    <row r="110" spans="1:14" ht="12" customHeight="1">
      <c r="A110" s="44"/>
      <c r="B110" s="32" t="s">
        <v>14</v>
      </c>
      <c r="C110" s="62">
        <v>0</v>
      </c>
      <c r="D110" s="65">
        <v>0</v>
      </c>
      <c r="E110" s="62">
        <v>0</v>
      </c>
      <c r="F110" s="65">
        <v>0</v>
      </c>
      <c r="G110" s="62">
        <v>0</v>
      </c>
      <c r="H110" s="65">
        <v>0</v>
      </c>
      <c r="I110" s="62">
        <v>0</v>
      </c>
      <c r="J110" s="65">
        <v>0</v>
      </c>
      <c r="K110" s="62">
        <v>0</v>
      </c>
      <c r="L110" s="65">
        <v>0</v>
      </c>
      <c r="M110" s="62">
        <v>0</v>
      </c>
      <c r="N110" s="65">
        <v>0</v>
      </c>
    </row>
    <row r="111" spans="1:14" ht="12" customHeight="1">
      <c r="A111" s="44"/>
      <c r="B111" s="32" t="s">
        <v>15</v>
      </c>
      <c r="C111" s="62">
        <v>0</v>
      </c>
      <c r="D111" s="65">
        <v>0</v>
      </c>
      <c r="E111" s="62">
        <v>0</v>
      </c>
      <c r="F111" s="65">
        <v>0</v>
      </c>
      <c r="G111" s="62">
        <v>1</v>
      </c>
      <c r="H111" s="65">
        <v>6.25</v>
      </c>
      <c r="I111" s="62">
        <v>7.95438</v>
      </c>
      <c r="J111" s="65">
        <v>0.3739831320695903</v>
      </c>
      <c r="K111" s="62">
        <v>1</v>
      </c>
      <c r="L111" s="65">
        <v>5.882352941176471</v>
      </c>
      <c r="M111" s="62">
        <v>7.95438</v>
      </c>
      <c r="N111" s="65">
        <v>0.373980670439049</v>
      </c>
    </row>
    <row r="112" spans="1:14" ht="12" customHeight="1">
      <c r="A112" s="44"/>
      <c r="B112" s="33" t="s">
        <v>16</v>
      </c>
      <c r="C112" s="66">
        <v>0</v>
      </c>
      <c r="D112" s="69">
        <v>0</v>
      </c>
      <c r="E112" s="66">
        <v>0</v>
      </c>
      <c r="F112" s="69">
        <v>0</v>
      </c>
      <c r="G112" s="66">
        <v>7</v>
      </c>
      <c r="H112" s="69">
        <v>43.75</v>
      </c>
      <c r="I112" s="66">
        <v>2117.77093</v>
      </c>
      <c r="J112" s="69">
        <v>99.5691185745877</v>
      </c>
      <c r="K112" s="66">
        <v>7</v>
      </c>
      <c r="L112" s="69">
        <v>41.1764705882353</v>
      </c>
      <c r="M112" s="66">
        <v>2117.77093</v>
      </c>
      <c r="N112" s="69">
        <v>99.56846319106307</v>
      </c>
    </row>
    <row r="113" spans="1:14" ht="12" customHeight="1">
      <c r="A113" s="45"/>
      <c r="B113" s="6" t="s">
        <v>17</v>
      </c>
      <c r="C113" s="58">
        <v>1</v>
      </c>
      <c r="D113" s="59">
        <v>100</v>
      </c>
      <c r="E113" s="58">
        <v>0.014</v>
      </c>
      <c r="F113" s="59">
        <v>100</v>
      </c>
      <c r="G113" s="58">
        <v>16</v>
      </c>
      <c r="H113" s="70">
        <v>100</v>
      </c>
      <c r="I113" s="58">
        <v>2126.9355</v>
      </c>
      <c r="J113" s="70">
        <v>100</v>
      </c>
      <c r="K113" s="58">
        <v>17</v>
      </c>
      <c r="L113" s="70">
        <v>100</v>
      </c>
      <c r="M113" s="58">
        <v>2126.9495</v>
      </c>
      <c r="N113" s="71">
        <v>100</v>
      </c>
    </row>
    <row r="114" spans="1:14" ht="12" customHeight="1">
      <c r="A114" s="43" t="s">
        <v>57</v>
      </c>
      <c r="B114" s="31" t="s">
        <v>46</v>
      </c>
      <c r="C114" s="58">
        <v>0</v>
      </c>
      <c r="D114" s="61">
        <v>0</v>
      </c>
      <c r="E114" s="58">
        <v>0</v>
      </c>
      <c r="F114" s="61">
        <v>0</v>
      </c>
      <c r="G114" s="58">
        <v>1</v>
      </c>
      <c r="H114" s="61">
        <v>11.11111111111111</v>
      </c>
      <c r="I114" s="58">
        <v>0.01848</v>
      </c>
      <c r="J114" s="61">
        <v>0.013929132373338737</v>
      </c>
      <c r="K114" s="58">
        <v>1</v>
      </c>
      <c r="L114" s="61">
        <v>9.090909090909092</v>
      </c>
      <c r="M114" s="58">
        <v>0.01848</v>
      </c>
      <c r="N114" s="61">
        <v>0.013766329078733121</v>
      </c>
    </row>
    <row r="115" spans="1:14" ht="12" customHeight="1">
      <c r="A115" s="44"/>
      <c r="B115" s="32" t="s">
        <v>8</v>
      </c>
      <c r="C115" s="62">
        <v>1</v>
      </c>
      <c r="D115" s="65">
        <v>50</v>
      </c>
      <c r="E115" s="62">
        <v>0.098</v>
      </c>
      <c r="F115" s="65">
        <v>6.246016571064372</v>
      </c>
      <c r="G115" s="62">
        <v>3</v>
      </c>
      <c r="H115" s="65">
        <v>33.333333333333336</v>
      </c>
      <c r="I115" s="62">
        <v>0.20723</v>
      </c>
      <c r="J115" s="65">
        <v>0.15619773277743432</v>
      </c>
      <c r="K115" s="62">
        <v>4</v>
      </c>
      <c r="L115" s="65">
        <v>36.36363636363637</v>
      </c>
      <c r="M115" s="62">
        <v>0.30523</v>
      </c>
      <c r="N115" s="65">
        <v>0.2273753584795298</v>
      </c>
    </row>
    <row r="116" spans="1:14" ht="12" customHeight="1">
      <c r="A116" s="44"/>
      <c r="B116" s="32" t="s">
        <v>43</v>
      </c>
      <c r="C116" s="62">
        <v>0</v>
      </c>
      <c r="D116" s="65">
        <v>0</v>
      </c>
      <c r="E116" s="62">
        <v>0</v>
      </c>
      <c r="F116" s="65">
        <v>0</v>
      </c>
      <c r="G116" s="62">
        <v>0</v>
      </c>
      <c r="H116" s="65">
        <v>0</v>
      </c>
      <c r="I116" s="62">
        <v>0</v>
      </c>
      <c r="J116" s="65">
        <v>0</v>
      </c>
      <c r="K116" s="62">
        <v>0</v>
      </c>
      <c r="L116" s="65">
        <v>0</v>
      </c>
      <c r="M116" s="62">
        <v>0</v>
      </c>
      <c r="N116" s="65">
        <v>0</v>
      </c>
    </row>
    <row r="117" spans="1:14" ht="12" customHeight="1">
      <c r="A117" s="44"/>
      <c r="B117" s="32" t="s">
        <v>9</v>
      </c>
      <c r="C117" s="62">
        <v>0</v>
      </c>
      <c r="D117" s="65">
        <v>0</v>
      </c>
      <c r="E117" s="62">
        <v>0</v>
      </c>
      <c r="F117" s="65">
        <v>0</v>
      </c>
      <c r="G117" s="62">
        <v>0</v>
      </c>
      <c r="H117" s="65">
        <v>0</v>
      </c>
      <c r="I117" s="62">
        <v>0</v>
      </c>
      <c r="J117" s="65">
        <v>0</v>
      </c>
      <c r="K117" s="62">
        <v>0</v>
      </c>
      <c r="L117" s="65">
        <v>0</v>
      </c>
      <c r="M117" s="62">
        <v>0</v>
      </c>
      <c r="N117" s="65">
        <v>0</v>
      </c>
    </row>
    <row r="118" spans="1:14" ht="12" customHeight="1">
      <c r="A118" s="44"/>
      <c r="B118" s="32" t="s">
        <v>10</v>
      </c>
      <c r="C118" s="62">
        <v>0</v>
      </c>
      <c r="D118" s="65">
        <v>0</v>
      </c>
      <c r="E118" s="62">
        <v>0</v>
      </c>
      <c r="F118" s="65">
        <v>0</v>
      </c>
      <c r="G118" s="62">
        <v>0</v>
      </c>
      <c r="H118" s="65">
        <v>0</v>
      </c>
      <c r="I118" s="62">
        <v>0</v>
      </c>
      <c r="J118" s="65">
        <v>0</v>
      </c>
      <c r="K118" s="62">
        <v>0</v>
      </c>
      <c r="L118" s="65">
        <v>0</v>
      </c>
      <c r="M118" s="62">
        <v>0</v>
      </c>
      <c r="N118" s="65">
        <v>0</v>
      </c>
    </row>
    <row r="119" spans="1:14" ht="12" customHeight="1">
      <c r="A119" s="44"/>
      <c r="B119" s="32" t="s">
        <v>11</v>
      </c>
      <c r="C119" s="62">
        <v>0</v>
      </c>
      <c r="D119" s="65">
        <v>0</v>
      </c>
      <c r="E119" s="62">
        <v>0</v>
      </c>
      <c r="F119" s="65">
        <v>0</v>
      </c>
      <c r="G119" s="62">
        <v>0</v>
      </c>
      <c r="H119" s="65">
        <v>0</v>
      </c>
      <c r="I119" s="62">
        <v>0</v>
      </c>
      <c r="J119" s="65">
        <v>0</v>
      </c>
      <c r="K119" s="62">
        <v>0</v>
      </c>
      <c r="L119" s="65">
        <v>0</v>
      </c>
      <c r="M119" s="62">
        <v>0</v>
      </c>
      <c r="N119" s="65">
        <v>0</v>
      </c>
    </row>
    <row r="120" spans="1:14" ht="12" customHeight="1">
      <c r="A120" s="44"/>
      <c r="B120" s="32" t="s">
        <v>12</v>
      </c>
      <c r="C120" s="62">
        <v>0</v>
      </c>
      <c r="D120" s="65">
        <v>0</v>
      </c>
      <c r="E120" s="62">
        <v>0</v>
      </c>
      <c r="F120" s="65">
        <v>0</v>
      </c>
      <c r="G120" s="62">
        <v>0</v>
      </c>
      <c r="H120" s="65">
        <v>0</v>
      </c>
      <c r="I120" s="62">
        <v>0</v>
      </c>
      <c r="J120" s="65">
        <v>0</v>
      </c>
      <c r="K120" s="62">
        <v>0</v>
      </c>
      <c r="L120" s="65">
        <v>0</v>
      </c>
      <c r="M120" s="62">
        <v>0</v>
      </c>
      <c r="N120" s="65">
        <v>0</v>
      </c>
    </row>
    <row r="121" spans="1:14" ht="12" customHeight="1">
      <c r="A121" s="44"/>
      <c r="B121" s="32" t="s">
        <v>13</v>
      </c>
      <c r="C121" s="62">
        <v>1</v>
      </c>
      <c r="D121" s="65">
        <v>50</v>
      </c>
      <c r="E121" s="62">
        <v>1.471</v>
      </c>
      <c r="F121" s="65">
        <v>93.75398342893563</v>
      </c>
      <c r="G121" s="62">
        <v>1</v>
      </c>
      <c r="H121" s="65">
        <v>11.11111111111111</v>
      </c>
      <c r="I121" s="62">
        <v>1.22523</v>
      </c>
      <c r="J121" s="65">
        <v>0.9235059987979339</v>
      </c>
      <c r="K121" s="62">
        <v>2</v>
      </c>
      <c r="L121" s="65">
        <v>18.181818181818183</v>
      </c>
      <c r="M121" s="62">
        <v>2.69623</v>
      </c>
      <c r="N121" s="65">
        <v>2.008505922724708</v>
      </c>
    </row>
    <row r="122" spans="1:14" ht="12" customHeight="1">
      <c r="A122" s="44"/>
      <c r="B122" s="32" t="s">
        <v>14</v>
      </c>
      <c r="C122" s="62">
        <v>0</v>
      </c>
      <c r="D122" s="65">
        <v>0</v>
      </c>
      <c r="E122" s="62">
        <v>0</v>
      </c>
      <c r="F122" s="65">
        <v>0</v>
      </c>
      <c r="G122" s="62">
        <v>0</v>
      </c>
      <c r="H122" s="65">
        <v>0</v>
      </c>
      <c r="I122" s="62">
        <v>0</v>
      </c>
      <c r="J122" s="65">
        <v>0</v>
      </c>
      <c r="K122" s="62">
        <v>0</v>
      </c>
      <c r="L122" s="65">
        <v>0</v>
      </c>
      <c r="M122" s="62">
        <v>0</v>
      </c>
      <c r="N122" s="65">
        <v>0</v>
      </c>
    </row>
    <row r="123" spans="1:14" ht="12" customHeight="1">
      <c r="A123" s="44"/>
      <c r="B123" s="32" t="s">
        <v>15</v>
      </c>
      <c r="C123" s="62">
        <v>0</v>
      </c>
      <c r="D123" s="65">
        <v>0</v>
      </c>
      <c r="E123" s="62">
        <v>0</v>
      </c>
      <c r="F123" s="65">
        <v>0</v>
      </c>
      <c r="G123" s="62">
        <v>1</v>
      </c>
      <c r="H123" s="65">
        <v>11.11111111111111</v>
      </c>
      <c r="I123" s="62">
        <v>8.62332</v>
      </c>
      <c r="J123" s="65">
        <v>6.499749230392824</v>
      </c>
      <c r="K123" s="62">
        <v>1</v>
      </c>
      <c r="L123" s="65">
        <v>9.090909090909092</v>
      </c>
      <c r="M123" s="62">
        <v>8.62332</v>
      </c>
      <c r="N123" s="65">
        <v>6.423780350174291</v>
      </c>
    </row>
    <row r="124" spans="1:14" ht="12" customHeight="1">
      <c r="A124" s="44"/>
      <c r="B124" s="33" t="s">
        <v>16</v>
      </c>
      <c r="C124" s="66">
        <v>0</v>
      </c>
      <c r="D124" s="69">
        <v>0</v>
      </c>
      <c r="E124" s="66">
        <v>0</v>
      </c>
      <c r="F124" s="69">
        <v>0</v>
      </c>
      <c r="G124" s="66">
        <v>3</v>
      </c>
      <c r="H124" s="69">
        <v>33.333333333333336</v>
      </c>
      <c r="I124" s="66">
        <v>122.59732</v>
      </c>
      <c r="J124" s="69">
        <v>92.40661790565846</v>
      </c>
      <c r="K124" s="66">
        <v>3</v>
      </c>
      <c r="L124" s="69">
        <v>27.272727272727273</v>
      </c>
      <c r="M124" s="66">
        <v>122.59732</v>
      </c>
      <c r="N124" s="69">
        <v>91.32657203954274</v>
      </c>
    </row>
    <row r="125" spans="1:14" ht="12" customHeight="1">
      <c r="A125" s="45"/>
      <c r="B125" s="6" t="s">
        <v>17</v>
      </c>
      <c r="C125" s="72">
        <v>2</v>
      </c>
      <c r="D125" s="73">
        <v>100</v>
      </c>
      <c r="E125" s="72">
        <v>1.569</v>
      </c>
      <c r="F125" s="73">
        <v>100</v>
      </c>
      <c r="G125" s="72">
        <v>9</v>
      </c>
      <c r="H125" s="74">
        <v>100</v>
      </c>
      <c r="I125" s="72">
        <v>132.67158</v>
      </c>
      <c r="J125" s="74">
        <v>100</v>
      </c>
      <c r="K125" s="72">
        <v>11</v>
      </c>
      <c r="L125" s="74">
        <v>100</v>
      </c>
      <c r="M125" s="72">
        <v>134.24058</v>
      </c>
      <c r="N125" s="71">
        <v>100</v>
      </c>
    </row>
    <row r="126" spans="1:14" ht="12" customHeight="1">
      <c r="A126" s="43" t="s">
        <v>58</v>
      </c>
      <c r="B126" s="31" t="s">
        <v>46</v>
      </c>
      <c r="C126" s="58">
        <v>2</v>
      </c>
      <c r="D126" s="61">
        <v>22.22222222222222</v>
      </c>
      <c r="E126" s="58">
        <v>0.05638</v>
      </c>
      <c r="F126" s="61">
        <v>2.5884707913246285</v>
      </c>
      <c r="G126" s="58">
        <v>1</v>
      </c>
      <c r="H126" s="61">
        <v>7.142857142857143</v>
      </c>
      <c r="I126" s="58">
        <v>0.00564</v>
      </c>
      <c r="J126" s="61">
        <v>0.0007818981375824081</v>
      </c>
      <c r="K126" s="58">
        <v>3</v>
      </c>
      <c r="L126" s="61">
        <v>13.043478260869565</v>
      </c>
      <c r="M126" s="58">
        <v>0.06202</v>
      </c>
      <c r="N126" s="61">
        <v>0.008572221937341508</v>
      </c>
    </row>
    <row r="127" spans="1:14" ht="12" customHeight="1">
      <c r="A127" s="44"/>
      <c r="B127" s="32" t="s">
        <v>8</v>
      </c>
      <c r="C127" s="62">
        <v>4</v>
      </c>
      <c r="D127" s="65">
        <v>44.44444444444444</v>
      </c>
      <c r="E127" s="62">
        <v>0.25074</v>
      </c>
      <c r="F127" s="65">
        <v>11.511762437331276</v>
      </c>
      <c r="G127" s="62">
        <v>1</v>
      </c>
      <c r="H127" s="65">
        <v>7.142857142857143</v>
      </c>
      <c r="I127" s="62">
        <v>0.0663</v>
      </c>
      <c r="J127" s="65">
        <v>0.00919146214924001</v>
      </c>
      <c r="K127" s="62">
        <v>5</v>
      </c>
      <c r="L127" s="65">
        <v>21.73913043478261</v>
      </c>
      <c r="M127" s="62">
        <v>0.31704</v>
      </c>
      <c r="N127" s="65">
        <v>0.04382033606924785</v>
      </c>
    </row>
    <row r="128" spans="1:14" ht="12" customHeight="1">
      <c r="A128" s="44"/>
      <c r="B128" s="32" t="s">
        <v>43</v>
      </c>
      <c r="C128" s="62">
        <v>0</v>
      </c>
      <c r="D128" s="65">
        <v>0</v>
      </c>
      <c r="E128" s="62">
        <v>0</v>
      </c>
      <c r="F128" s="65">
        <v>0</v>
      </c>
      <c r="G128" s="62">
        <v>0</v>
      </c>
      <c r="H128" s="65">
        <v>0</v>
      </c>
      <c r="I128" s="62">
        <v>0</v>
      </c>
      <c r="J128" s="65">
        <v>0</v>
      </c>
      <c r="K128" s="62">
        <v>0</v>
      </c>
      <c r="L128" s="65">
        <v>0</v>
      </c>
      <c r="M128" s="62">
        <v>0</v>
      </c>
      <c r="N128" s="65">
        <v>0</v>
      </c>
    </row>
    <row r="129" spans="1:14" ht="12" customHeight="1">
      <c r="A129" s="44"/>
      <c r="B129" s="32" t="s">
        <v>9</v>
      </c>
      <c r="C129" s="62">
        <v>0</v>
      </c>
      <c r="D129" s="65">
        <v>0</v>
      </c>
      <c r="E129" s="62">
        <v>0</v>
      </c>
      <c r="F129" s="65">
        <v>0</v>
      </c>
      <c r="G129" s="62">
        <v>0</v>
      </c>
      <c r="H129" s="65">
        <v>0</v>
      </c>
      <c r="I129" s="62">
        <v>0</v>
      </c>
      <c r="J129" s="65">
        <v>0</v>
      </c>
      <c r="K129" s="62">
        <v>0</v>
      </c>
      <c r="L129" s="65">
        <v>0</v>
      </c>
      <c r="M129" s="62">
        <v>0</v>
      </c>
      <c r="N129" s="65">
        <v>0</v>
      </c>
    </row>
    <row r="130" spans="1:14" ht="12" customHeight="1">
      <c r="A130" s="44"/>
      <c r="B130" s="32" t="s">
        <v>10</v>
      </c>
      <c r="C130" s="62">
        <v>0</v>
      </c>
      <c r="D130" s="65">
        <v>0</v>
      </c>
      <c r="E130" s="62">
        <v>0</v>
      </c>
      <c r="F130" s="65">
        <v>0</v>
      </c>
      <c r="G130" s="62">
        <v>1</v>
      </c>
      <c r="H130" s="65">
        <v>7.142857142857143</v>
      </c>
      <c r="I130" s="62">
        <v>0.23962</v>
      </c>
      <c r="J130" s="65">
        <v>0.033219580093527774</v>
      </c>
      <c r="K130" s="62">
        <v>1</v>
      </c>
      <c r="L130" s="65">
        <v>4.3478260869565215</v>
      </c>
      <c r="M130" s="62">
        <v>0.23962</v>
      </c>
      <c r="N130" s="65">
        <v>0.033119571438661274</v>
      </c>
    </row>
    <row r="131" spans="1:14" ht="12" customHeight="1">
      <c r="A131" s="44"/>
      <c r="B131" s="32" t="s">
        <v>11</v>
      </c>
      <c r="C131" s="62">
        <v>1</v>
      </c>
      <c r="D131" s="65">
        <v>11.11111111111111</v>
      </c>
      <c r="E131" s="62">
        <v>0.36</v>
      </c>
      <c r="F131" s="65">
        <v>16.528014985400254</v>
      </c>
      <c r="G131" s="62">
        <v>2</v>
      </c>
      <c r="H131" s="65">
        <v>14.285714285714286</v>
      </c>
      <c r="I131" s="62">
        <v>0.7361</v>
      </c>
      <c r="J131" s="65">
        <v>0.10204879770822883</v>
      </c>
      <c r="K131" s="62">
        <v>3</v>
      </c>
      <c r="L131" s="65">
        <v>13.043478260869565</v>
      </c>
      <c r="M131" s="62">
        <v>1.0961</v>
      </c>
      <c r="N131" s="65">
        <v>0.15149971727700787</v>
      </c>
    </row>
    <row r="132" spans="1:14" ht="12" customHeight="1">
      <c r="A132" s="44"/>
      <c r="B132" s="32" t="s">
        <v>12</v>
      </c>
      <c r="C132" s="62">
        <v>2</v>
      </c>
      <c r="D132" s="65">
        <v>22.22222222222222</v>
      </c>
      <c r="E132" s="62">
        <v>1.511</v>
      </c>
      <c r="F132" s="65">
        <v>69.37175178594384</v>
      </c>
      <c r="G132" s="62">
        <v>1</v>
      </c>
      <c r="H132" s="65">
        <v>7.142857142857143</v>
      </c>
      <c r="I132" s="62">
        <v>0.60455</v>
      </c>
      <c r="J132" s="65">
        <v>0.08381143955238383</v>
      </c>
      <c r="K132" s="62">
        <v>3</v>
      </c>
      <c r="L132" s="65">
        <v>13.043478260869565</v>
      </c>
      <c r="M132" s="62">
        <v>2.11555</v>
      </c>
      <c r="N132" s="65">
        <v>0.29240509705809137</v>
      </c>
    </row>
    <row r="133" spans="1:14" ht="12" customHeight="1">
      <c r="A133" s="44"/>
      <c r="B133" s="32" t="s">
        <v>13</v>
      </c>
      <c r="C133" s="62">
        <v>0</v>
      </c>
      <c r="D133" s="65">
        <v>0</v>
      </c>
      <c r="E133" s="62">
        <v>0</v>
      </c>
      <c r="F133" s="65">
        <v>0</v>
      </c>
      <c r="G133" s="62">
        <v>0</v>
      </c>
      <c r="H133" s="65">
        <v>0</v>
      </c>
      <c r="I133" s="62">
        <v>0</v>
      </c>
      <c r="J133" s="65">
        <v>0</v>
      </c>
      <c r="K133" s="62">
        <v>0</v>
      </c>
      <c r="L133" s="65">
        <v>0</v>
      </c>
      <c r="M133" s="62">
        <v>0</v>
      </c>
      <c r="N133" s="65">
        <v>0</v>
      </c>
    </row>
    <row r="134" spans="1:14" ht="12" customHeight="1">
      <c r="A134" s="44"/>
      <c r="B134" s="32" t="s">
        <v>14</v>
      </c>
      <c r="C134" s="62">
        <v>0</v>
      </c>
      <c r="D134" s="65">
        <v>0</v>
      </c>
      <c r="E134" s="62">
        <v>0</v>
      </c>
      <c r="F134" s="65">
        <v>0</v>
      </c>
      <c r="G134" s="62">
        <v>2</v>
      </c>
      <c r="H134" s="65">
        <v>14.285714285714286</v>
      </c>
      <c r="I134" s="62">
        <v>6.15743</v>
      </c>
      <c r="J134" s="65">
        <v>0.8536317463287317</v>
      </c>
      <c r="K134" s="62">
        <v>2</v>
      </c>
      <c r="L134" s="65">
        <v>8.695652173913043</v>
      </c>
      <c r="M134" s="62">
        <v>6.15743</v>
      </c>
      <c r="N134" s="65">
        <v>0.8510618594589604</v>
      </c>
    </row>
    <row r="135" spans="1:14" ht="12" customHeight="1">
      <c r="A135" s="44"/>
      <c r="B135" s="32" t="s">
        <v>15</v>
      </c>
      <c r="C135" s="62">
        <v>0</v>
      </c>
      <c r="D135" s="65">
        <v>0</v>
      </c>
      <c r="E135" s="62">
        <v>0</v>
      </c>
      <c r="F135" s="65">
        <v>0</v>
      </c>
      <c r="G135" s="62">
        <v>1</v>
      </c>
      <c r="H135" s="65">
        <v>7.142857142857143</v>
      </c>
      <c r="I135" s="62">
        <v>8.71183</v>
      </c>
      <c r="J135" s="65">
        <v>1.207759512754353</v>
      </c>
      <c r="K135" s="62">
        <v>1</v>
      </c>
      <c r="L135" s="65">
        <v>4.3478260869565215</v>
      </c>
      <c r="M135" s="62">
        <v>8.71183</v>
      </c>
      <c r="N135" s="65">
        <v>1.204123512421636</v>
      </c>
    </row>
    <row r="136" spans="1:14" ht="12" customHeight="1">
      <c r="A136" s="44"/>
      <c r="B136" s="33" t="s">
        <v>16</v>
      </c>
      <c r="C136" s="66">
        <v>0</v>
      </c>
      <c r="D136" s="69">
        <v>0</v>
      </c>
      <c r="E136" s="66">
        <v>0</v>
      </c>
      <c r="F136" s="69">
        <v>0</v>
      </c>
      <c r="G136" s="66">
        <v>5</v>
      </c>
      <c r="H136" s="69">
        <v>35.714285714285715</v>
      </c>
      <c r="I136" s="66">
        <v>704.80011</v>
      </c>
      <c r="J136" s="69">
        <v>97.70955556327596</v>
      </c>
      <c r="K136" s="66">
        <v>5</v>
      </c>
      <c r="L136" s="69">
        <v>21.73913043478261</v>
      </c>
      <c r="M136" s="66">
        <v>704.80011</v>
      </c>
      <c r="N136" s="69">
        <v>97.41539768433906</v>
      </c>
    </row>
    <row r="137" spans="1:14" ht="12" customHeight="1">
      <c r="A137" s="45"/>
      <c r="B137" s="6" t="s">
        <v>17</v>
      </c>
      <c r="C137" s="72">
        <v>9</v>
      </c>
      <c r="D137" s="73">
        <v>100</v>
      </c>
      <c r="E137" s="72">
        <v>2.17812</v>
      </c>
      <c r="F137" s="73">
        <v>100</v>
      </c>
      <c r="G137" s="72">
        <v>14</v>
      </c>
      <c r="H137" s="74">
        <v>100</v>
      </c>
      <c r="I137" s="72">
        <v>721.32158</v>
      </c>
      <c r="J137" s="74">
        <v>100</v>
      </c>
      <c r="K137" s="72">
        <v>23</v>
      </c>
      <c r="L137" s="74">
        <v>100</v>
      </c>
      <c r="M137" s="72">
        <v>723.4997</v>
      </c>
      <c r="N137" s="71">
        <v>100</v>
      </c>
    </row>
    <row r="138" spans="1:14" ht="12" customHeight="1">
      <c r="A138" s="43" t="s">
        <v>59</v>
      </c>
      <c r="B138" s="31" t="s">
        <v>46</v>
      </c>
      <c r="C138" s="58">
        <v>50</v>
      </c>
      <c r="D138" s="61">
        <v>40</v>
      </c>
      <c r="E138" s="58">
        <v>0.77468</v>
      </c>
      <c r="F138" s="61">
        <v>2.433787765211802</v>
      </c>
      <c r="G138" s="58">
        <v>5</v>
      </c>
      <c r="H138" s="61">
        <v>16.666666666666668</v>
      </c>
      <c r="I138" s="58">
        <v>0.14513</v>
      </c>
      <c r="J138" s="61">
        <v>0.015692912252334504</v>
      </c>
      <c r="K138" s="58">
        <v>55</v>
      </c>
      <c r="L138" s="61">
        <v>35.483870967741936</v>
      </c>
      <c r="M138" s="58">
        <v>0.91981</v>
      </c>
      <c r="N138" s="61">
        <v>0.09614980256524842</v>
      </c>
    </row>
    <row r="139" spans="1:14" ht="12" customHeight="1">
      <c r="A139" s="44"/>
      <c r="B139" s="32" t="s">
        <v>8</v>
      </c>
      <c r="C139" s="62">
        <v>19</v>
      </c>
      <c r="D139" s="65">
        <v>15.2</v>
      </c>
      <c r="E139" s="62">
        <v>1.34923</v>
      </c>
      <c r="F139" s="65">
        <v>4.2388334105136565</v>
      </c>
      <c r="G139" s="62">
        <v>4</v>
      </c>
      <c r="H139" s="65">
        <v>13.333333333333334</v>
      </c>
      <c r="I139" s="62">
        <v>0.3276</v>
      </c>
      <c r="J139" s="65">
        <v>0.03542340008175279</v>
      </c>
      <c r="K139" s="62">
        <v>23</v>
      </c>
      <c r="L139" s="65">
        <v>14.838709677419354</v>
      </c>
      <c r="M139" s="62">
        <v>1.67683</v>
      </c>
      <c r="N139" s="65">
        <v>0.17528280126926812</v>
      </c>
    </row>
    <row r="140" spans="1:14" ht="12" customHeight="1">
      <c r="A140" s="44"/>
      <c r="B140" s="32" t="s">
        <v>43</v>
      </c>
      <c r="C140" s="62">
        <v>11</v>
      </c>
      <c r="D140" s="65">
        <v>8.8</v>
      </c>
      <c r="E140" s="62">
        <v>1.33918</v>
      </c>
      <c r="F140" s="65">
        <v>4.207259641937756</v>
      </c>
      <c r="G140" s="62">
        <v>0</v>
      </c>
      <c r="H140" s="65">
        <v>0</v>
      </c>
      <c r="I140" s="62">
        <v>0</v>
      </c>
      <c r="J140" s="65">
        <v>0</v>
      </c>
      <c r="K140" s="62">
        <v>11</v>
      </c>
      <c r="L140" s="65">
        <v>7.096774193548387</v>
      </c>
      <c r="M140" s="62">
        <v>1.33918</v>
      </c>
      <c r="N140" s="65">
        <v>0.13998748937207617</v>
      </c>
    </row>
    <row r="141" spans="1:14" ht="12" customHeight="1">
      <c r="A141" s="44"/>
      <c r="B141" s="32" t="s">
        <v>9</v>
      </c>
      <c r="C141" s="62">
        <v>5</v>
      </c>
      <c r="D141" s="65">
        <v>4</v>
      </c>
      <c r="E141" s="62">
        <v>0.84712</v>
      </c>
      <c r="F141" s="65">
        <v>2.6613702324394866</v>
      </c>
      <c r="G141" s="62">
        <v>1</v>
      </c>
      <c r="H141" s="65">
        <v>3.3333333333333335</v>
      </c>
      <c r="I141" s="62">
        <v>0.158</v>
      </c>
      <c r="J141" s="65">
        <v>0.01708454582697479</v>
      </c>
      <c r="K141" s="62">
        <v>6</v>
      </c>
      <c r="L141" s="65">
        <v>3.870967741935484</v>
      </c>
      <c r="M141" s="62">
        <v>1.00512</v>
      </c>
      <c r="N141" s="65">
        <v>0.10506744822776715</v>
      </c>
    </row>
    <row r="142" spans="1:14" ht="12" customHeight="1">
      <c r="A142" s="44"/>
      <c r="B142" s="32" t="s">
        <v>10</v>
      </c>
      <c r="C142" s="62">
        <v>18</v>
      </c>
      <c r="D142" s="65">
        <v>14.4</v>
      </c>
      <c r="E142" s="62">
        <v>4.41654</v>
      </c>
      <c r="F142" s="65">
        <v>13.875304663304243</v>
      </c>
      <c r="G142" s="62">
        <v>3</v>
      </c>
      <c r="H142" s="65">
        <v>10</v>
      </c>
      <c r="I142" s="62">
        <v>0.76746</v>
      </c>
      <c r="J142" s="65">
        <v>0.08298547810360805</v>
      </c>
      <c r="K142" s="62">
        <v>21</v>
      </c>
      <c r="L142" s="65">
        <v>13.548387096774194</v>
      </c>
      <c r="M142" s="62">
        <v>5.184</v>
      </c>
      <c r="N142" s="65">
        <v>0.5418951484526672</v>
      </c>
    </row>
    <row r="143" spans="1:14" ht="12" customHeight="1">
      <c r="A143" s="44"/>
      <c r="B143" s="32" t="s">
        <v>11</v>
      </c>
      <c r="C143" s="62">
        <v>9</v>
      </c>
      <c r="D143" s="65">
        <v>7.2</v>
      </c>
      <c r="E143" s="62">
        <v>3.56194</v>
      </c>
      <c r="F143" s="65">
        <v>11.190434750372445</v>
      </c>
      <c r="G143" s="62">
        <v>2</v>
      </c>
      <c r="H143" s="65">
        <v>6.666666666666667</v>
      </c>
      <c r="I143" s="62">
        <v>0.86</v>
      </c>
      <c r="J143" s="65">
        <v>0.09299183171644507</v>
      </c>
      <c r="K143" s="62">
        <v>11</v>
      </c>
      <c r="L143" s="65">
        <v>7.096774193548387</v>
      </c>
      <c r="M143" s="62">
        <v>4.42194</v>
      </c>
      <c r="N143" s="65">
        <v>0.46223530724320744</v>
      </c>
    </row>
    <row r="144" spans="1:14" ht="12" customHeight="1">
      <c r="A144" s="44"/>
      <c r="B144" s="32" t="s">
        <v>12</v>
      </c>
      <c r="C144" s="62">
        <v>8</v>
      </c>
      <c r="D144" s="65">
        <v>6.4</v>
      </c>
      <c r="E144" s="62">
        <v>5.6224</v>
      </c>
      <c r="F144" s="65">
        <v>17.663717058820204</v>
      </c>
      <c r="G144" s="62">
        <v>1</v>
      </c>
      <c r="H144" s="65">
        <v>3.3333333333333335</v>
      </c>
      <c r="I144" s="62">
        <v>0.829</v>
      </c>
      <c r="J144" s="65">
        <v>0.08963980057317786</v>
      </c>
      <c r="K144" s="62">
        <v>9</v>
      </c>
      <c r="L144" s="65">
        <v>5.806451612903226</v>
      </c>
      <c r="M144" s="62">
        <v>6.4514</v>
      </c>
      <c r="N144" s="65">
        <v>0.6743793134119478</v>
      </c>
    </row>
    <row r="145" spans="1:14" ht="12" customHeight="1">
      <c r="A145" s="44"/>
      <c r="B145" s="32" t="s">
        <v>13</v>
      </c>
      <c r="C145" s="62">
        <v>3</v>
      </c>
      <c r="D145" s="65">
        <v>2.4</v>
      </c>
      <c r="E145" s="62">
        <v>3.98761</v>
      </c>
      <c r="F145" s="65">
        <v>12.52774878715887</v>
      </c>
      <c r="G145" s="62">
        <v>3</v>
      </c>
      <c r="H145" s="65">
        <v>10</v>
      </c>
      <c r="I145" s="62">
        <v>3.97809</v>
      </c>
      <c r="J145" s="65">
        <v>0.4301510184103174</v>
      </c>
      <c r="K145" s="62">
        <v>6</v>
      </c>
      <c r="L145" s="65">
        <v>3.870967741935484</v>
      </c>
      <c r="M145" s="62">
        <v>7.9657</v>
      </c>
      <c r="N145" s="65">
        <v>0.8326724892032044</v>
      </c>
    </row>
    <row r="146" spans="1:14" ht="12" customHeight="1">
      <c r="A146" s="44"/>
      <c r="B146" s="32" t="s">
        <v>14</v>
      </c>
      <c r="C146" s="62">
        <v>1</v>
      </c>
      <c r="D146" s="65">
        <v>0.8</v>
      </c>
      <c r="E146" s="62">
        <v>2.356</v>
      </c>
      <c r="F146" s="65">
        <v>7.401771021375284</v>
      </c>
      <c r="G146" s="62">
        <v>0</v>
      </c>
      <c r="H146" s="65">
        <v>0</v>
      </c>
      <c r="I146" s="62">
        <v>0</v>
      </c>
      <c r="J146" s="65">
        <v>0</v>
      </c>
      <c r="K146" s="62">
        <v>1</v>
      </c>
      <c r="L146" s="65">
        <v>0.6451612903225806</v>
      </c>
      <c r="M146" s="62">
        <v>2.356</v>
      </c>
      <c r="N146" s="65">
        <v>0.24627796484461498</v>
      </c>
    </row>
    <row r="147" spans="1:14" ht="12" customHeight="1">
      <c r="A147" s="44"/>
      <c r="B147" s="32" t="s">
        <v>15</v>
      </c>
      <c r="C147" s="62">
        <v>1</v>
      </c>
      <c r="D147" s="65">
        <v>0.8</v>
      </c>
      <c r="E147" s="62">
        <v>7.57552</v>
      </c>
      <c r="F147" s="65">
        <v>23.799772668866254</v>
      </c>
      <c r="G147" s="62">
        <v>1</v>
      </c>
      <c r="H147" s="65">
        <v>3.3333333333333335</v>
      </c>
      <c r="I147" s="62">
        <v>7.477</v>
      </c>
      <c r="J147" s="65">
        <v>0.8084882857486742</v>
      </c>
      <c r="K147" s="62">
        <v>2</v>
      </c>
      <c r="L147" s="65">
        <v>1.2903225806451613</v>
      </c>
      <c r="M147" s="62">
        <v>15.05252</v>
      </c>
      <c r="N147" s="65">
        <v>1.573473680552998</v>
      </c>
    </row>
    <row r="148" spans="1:14" ht="12" customHeight="1">
      <c r="A148" s="44"/>
      <c r="B148" s="33" t="s">
        <v>16</v>
      </c>
      <c r="C148" s="66">
        <v>0</v>
      </c>
      <c r="D148" s="69">
        <v>0</v>
      </c>
      <c r="E148" s="66">
        <v>0</v>
      </c>
      <c r="F148" s="69">
        <v>0</v>
      </c>
      <c r="G148" s="66">
        <v>10</v>
      </c>
      <c r="H148" s="69">
        <v>33.333333333333336</v>
      </c>
      <c r="I148" s="66">
        <v>910.27013</v>
      </c>
      <c r="J148" s="69">
        <v>98.42754272728672</v>
      </c>
      <c r="K148" s="66">
        <v>10</v>
      </c>
      <c r="L148" s="69">
        <v>6.451612903225806</v>
      </c>
      <c r="M148" s="66">
        <v>910.27013</v>
      </c>
      <c r="N148" s="69">
        <v>95.152578554857</v>
      </c>
    </row>
    <row r="149" spans="1:14" ht="12" customHeight="1">
      <c r="A149" s="45"/>
      <c r="B149" s="6" t="s">
        <v>17</v>
      </c>
      <c r="C149" s="58">
        <v>125</v>
      </c>
      <c r="D149" s="59">
        <v>100</v>
      </c>
      <c r="E149" s="58">
        <v>31.83022</v>
      </c>
      <c r="F149" s="59">
        <v>100</v>
      </c>
      <c r="G149" s="58">
        <v>30</v>
      </c>
      <c r="H149" s="70">
        <v>100</v>
      </c>
      <c r="I149" s="58">
        <v>924.81241</v>
      </c>
      <c r="J149" s="70">
        <v>100</v>
      </c>
      <c r="K149" s="58">
        <v>155</v>
      </c>
      <c r="L149" s="70">
        <v>100</v>
      </c>
      <c r="M149" s="58">
        <v>956.64263</v>
      </c>
      <c r="N149" s="71">
        <v>100</v>
      </c>
    </row>
    <row r="150" spans="1:14" ht="12" customHeight="1">
      <c r="A150" s="43" t="s">
        <v>60</v>
      </c>
      <c r="B150" s="31" t="s">
        <v>46</v>
      </c>
      <c r="C150" s="58">
        <v>0</v>
      </c>
      <c r="D150" s="61">
        <v>0</v>
      </c>
      <c r="E150" s="58">
        <v>0</v>
      </c>
      <c r="F150" s="61">
        <v>0</v>
      </c>
      <c r="G150" s="58">
        <v>2</v>
      </c>
      <c r="H150" s="61">
        <v>11.764705882352942</v>
      </c>
      <c r="I150" s="58">
        <v>0.07676</v>
      </c>
      <c r="J150" s="61">
        <v>0.021187839527123636</v>
      </c>
      <c r="K150" s="58">
        <v>2</v>
      </c>
      <c r="L150" s="61">
        <v>10.526315789473685</v>
      </c>
      <c r="M150" s="58">
        <v>0.07676</v>
      </c>
      <c r="N150" s="61">
        <v>0.02118074601755204</v>
      </c>
    </row>
    <row r="151" spans="1:14" ht="12" customHeight="1">
      <c r="A151" s="44"/>
      <c r="B151" s="32" t="s">
        <v>8</v>
      </c>
      <c r="C151" s="62">
        <v>2</v>
      </c>
      <c r="D151" s="65">
        <v>100</v>
      </c>
      <c r="E151" s="62">
        <v>0.12133</v>
      </c>
      <c r="F151" s="65">
        <v>100</v>
      </c>
      <c r="G151" s="62">
        <v>4</v>
      </c>
      <c r="H151" s="65">
        <v>23.529411764705884</v>
      </c>
      <c r="I151" s="62">
        <v>0.27293</v>
      </c>
      <c r="J151" s="65">
        <v>0.07533607402472452</v>
      </c>
      <c r="K151" s="62">
        <v>6</v>
      </c>
      <c r="L151" s="65">
        <v>31.57894736842105</v>
      </c>
      <c r="M151" s="62">
        <v>0.39426</v>
      </c>
      <c r="N151" s="65">
        <v>0.1087900068379373</v>
      </c>
    </row>
    <row r="152" spans="1:14" ht="12" customHeight="1">
      <c r="A152" s="44"/>
      <c r="B152" s="32" t="s">
        <v>43</v>
      </c>
      <c r="C152" s="62">
        <v>0</v>
      </c>
      <c r="D152" s="65">
        <v>0</v>
      </c>
      <c r="E152" s="62">
        <v>0</v>
      </c>
      <c r="F152" s="65">
        <v>0</v>
      </c>
      <c r="G152" s="62">
        <v>2</v>
      </c>
      <c r="H152" s="65">
        <v>11.764705882352942</v>
      </c>
      <c r="I152" s="62">
        <v>0.21613</v>
      </c>
      <c r="J152" s="65">
        <v>0.05965773523967211</v>
      </c>
      <c r="K152" s="62">
        <v>2</v>
      </c>
      <c r="L152" s="65">
        <v>10.526315789473685</v>
      </c>
      <c r="M152" s="62">
        <v>0.21613</v>
      </c>
      <c r="N152" s="65">
        <v>0.0596377623342043</v>
      </c>
    </row>
    <row r="153" spans="1:14" ht="12" customHeight="1">
      <c r="A153" s="44"/>
      <c r="B153" s="32" t="s">
        <v>9</v>
      </c>
      <c r="C153" s="62">
        <v>0</v>
      </c>
      <c r="D153" s="65">
        <v>0</v>
      </c>
      <c r="E153" s="62">
        <v>0</v>
      </c>
      <c r="F153" s="65">
        <v>0</v>
      </c>
      <c r="G153" s="62">
        <v>2</v>
      </c>
      <c r="H153" s="65">
        <v>11.764705882352942</v>
      </c>
      <c r="I153" s="62">
        <v>0.34711</v>
      </c>
      <c r="J153" s="65">
        <v>0.09581176365632993</v>
      </c>
      <c r="K153" s="62">
        <v>2</v>
      </c>
      <c r="L153" s="65">
        <v>10.526315789473685</v>
      </c>
      <c r="M153" s="62">
        <v>0.34711</v>
      </c>
      <c r="N153" s="65">
        <v>0.09577968668776041</v>
      </c>
    </row>
    <row r="154" spans="1:14" ht="12" customHeight="1">
      <c r="A154" s="44"/>
      <c r="B154" s="32" t="s">
        <v>10</v>
      </c>
      <c r="C154" s="62">
        <v>0</v>
      </c>
      <c r="D154" s="65">
        <v>0</v>
      </c>
      <c r="E154" s="62">
        <v>0</v>
      </c>
      <c r="F154" s="65">
        <v>0</v>
      </c>
      <c r="G154" s="62">
        <v>0</v>
      </c>
      <c r="H154" s="65">
        <v>0</v>
      </c>
      <c r="I154" s="62">
        <v>0</v>
      </c>
      <c r="J154" s="65">
        <v>0</v>
      </c>
      <c r="K154" s="62">
        <v>0</v>
      </c>
      <c r="L154" s="65">
        <v>0</v>
      </c>
      <c r="M154" s="62">
        <v>0</v>
      </c>
      <c r="N154" s="65">
        <v>0</v>
      </c>
    </row>
    <row r="155" spans="1:14" ht="12" customHeight="1">
      <c r="A155" s="44"/>
      <c r="B155" s="32" t="s">
        <v>11</v>
      </c>
      <c r="C155" s="62">
        <v>0</v>
      </c>
      <c r="D155" s="65">
        <v>0</v>
      </c>
      <c r="E155" s="62">
        <v>0</v>
      </c>
      <c r="F155" s="65">
        <v>0</v>
      </c>
      <c r="G155" s="62">
        <v>0</v>
      </c>
      <c r="H155" s="65">
        <v>0</v>
      </c>
      <c r="I155" s="62">
        <v>0</v>
      </c>
      <c r="J155" s="65">
        <v>0</v>
      </c>
      <c r="K155" s="62">
        <v>0</v>
      </c>
      <c r="L155" s="65">
        <v>0</v>
      </c>
      <c r="M155" s="62">
        <v>0</v>
      </c>
      <c r="N155" s="65">
        <v>0</v>
      </c>
    </row>
    <row r="156" spans="1:14" ht="12" customHeight="1">
      <c r="A156" s="44"/>
      <c r="B156" s="32" t="s">
        <v>12</v>
      </c>
      <c r="C156" s="62">
        <v>0</v>
      </c>
      <c r="D156" s="65">
        <v>0</v>
      </c>
      <c r="E156" s="62">
        <v>0</v>
      </c>
      <c r="F156" s="65">
        <v>0</v>
      </c>
      <c r="G156" s="62">
        <v>0</v>
      </c>
      <c r="H156" s="65">
        <v>0</v>
      </c>
      <c r="I156" s="62">
        <v>0</v>
      </c>
      <c r="J156" s="65">
        <v>0</v>
      </c>
      <c r="K156" s="62">
        <v>0</v>
      </c>
      <c r="L156" s="65">
        <v>0</v>
      </c>
      <c r="M156" s="62">
        <v>0</v>
      </c>
      <c r="N156" s="65">
        <v>0</v>
      </c>
    </row>
    <row r="157" spans="1:14" ht="12" customHeight="1">
      <c r="A157" s="44"/>
      <c r="B157" s="32" t="s">
        <v>13</v>
      </c>
      <c r="C157" s="62">
        <v>0</v>
      </c>
      <c r="D157" s="65">
        <v>0</v>
      </c>
      <c r="E157" s="62">
        <v>0</v>
      </c>
      <c r="F157" s="65">
        <v>0</v>
      </c>
      <c r="G157" s="62">
        <v>0</v>
      </c>
      <c r="H157" s="65">
        <v>0</v>
      </c>
      <c r="I157" s="62">
        <v>0</v>
      </c>
      <c r="J157" s="65">
        <v>0</v>
      </c>
      <c r="K157" s="62">
        <v>0</v>
      </c>
      <c r="L157" s="65">
        <v>0</v>
      </c>
      <c r="M157" s="62">
        <v>0</v>
      </c>
      <c r="N157" s="65">
        <v>0</v>
      </c>
    </row>
    <row r="158" spans="1:14" ht="12" customHeight="1">
      <c r="A158" s="44"/>
      <c r="B158" s="32" t="s">
        <v>14</v>
      </c>
      <c r="C158" s="62">
        <v>0</v>
      </c>
      <c r="D158" s="65">
        <v>0</v>
      </c>
      <c r="E158" s="62">
        <v>0</v>
      </c>
      <c r="F158" s="65">
        <v>0</v>
      </c>
      <c r="G158" s="62">
        <v>0</v>
      </c>
      <c r="H158" s="65">
        <v>0</v>
      </c>
      <c r="I158" s="62">
        <v>0</v>
      </c>
      <c r="J158" s="65">
        <v>0</v>
      </c>
      <c r="K158" s="62">
        <v>0</v>
      </c>
      <c r="L158" s="65">
        <v>0</v>
      </c>
      <c r="M158" s="62">
        <v>0</v>
      </c>
      <c r="N158" s="65">
        <v>0</v>
      </c>
    </row>
    <row r="159" spans="1:14" ht="12" customHeight="1">
      <c r="A159" s="44"/>
      <c r="B159" s="32" t="s">
        <v>15</v>
      </c>
      <c r="C159" s="62">
        <v>0</v>
      </c>
      <c r="D159" s="65">
        <v>0</v>
      </c>
      <c r="E159" s="62">
        <v>0</v>
      </c>
      <c r="F159" s="65">
        <v>0</v>
      </c>
      <c r="G159" s="62">
        <v>1</v>
      </c>
      <c r="H159" s="65">
        <v>5.882352941176471</v>
      </c>
      <c r="I159" s="62">
        <v>5.73065</v>
      </c>
      <c r="J159" s="65">
        <v>1.581814650678883</v>
      </c>
      <c r="K159" s="62">
        <v>1</v>
      </c>
      <c r="L159" s="65">
        <v>5.2631578947368425</v>
      </c>
      <c r="M159" s="62">
        <v>5.73065</v>
      </c>
      <c r="N159" s="65">
        <v>1.5812850725050103</v>
      </c>
    </row>
    <row r="160" spans="1:14" ht="12" customHeight="1">
      <c r="A160" s="44"/>
      <c r="B160" s="33" t="s">
        <v>16</v>
      </c>
      <c r="C160" s="66">
        <v>0</v>
      </c>
      <c r="D160" s="69">
        <v>0</v>
      </c>
      <c r="E160" s="66">
        <v>0</v>
      </c>
      <c r="F160" s="69">
        <v>0</v>
      </c>
      <c r="G160" s="66">
        <v>6</v>
      </c>
      <c r="H160" s="69">
        <v>35.294117647058826</v>
      </c>
      <c r="I160" s="66">
        <v>355.6397</v>
      </c>
      <c r="J160" s="69">
        <v>98.16619193687326</v>
      </c>
      <c r="K160" s="66">
        <v>6</v>
      </c>
      <c r="L160" s="69">
        <v>31.57894736842105</v>
      </c>
      <c r="M160" s="66">
        <v>355.6397</v>
      </c>
      <c r="N160" s="69">
        <v>98.13332672561754</v>
      </c>
    </row>
    <row r="161" spans="1:14" ht="12" customHeight="1">
      <c r="A161" s="45"/>
      <c r="B161" s="6" t="s">
        <v>17</v>
      </c>
      <c r="C161" s="58">
        <v>2</v>
      </c>
      <c r="D161" s="59">
        <v>100</v>
      </c>
      <c r="E161" s="58">
        <v>0.12133</v>
      </c>
      <c r="F161" s="59">
        <v>100</v>
      </c>
      <c r="G161" s="58">
        <v>17</v>
      </c>
      <c r="H161" s="70">
        <v>100</v>
      </c>
      <c r="I161" s="58">
        <v>362.28328</v>
      </c>
      <c r="J161" s="70">
        <v>100</v>
      </c>
      <c r="K161" s="58">
        <v>19</v>
      </c>
      <c r="L161" s="70">
        <v>100</v>
      </c>
      <c r="M161" s="58">
        <v>362.40461</v>
      </c>
      <c r="N161" s="71">
        <v>100</v>
      </c>
    </row>
    <row r="162" spans="1:14" ht="12" customHeight="1">
      <c r="A162" s="43" t="s">
        <v>61</v>
      </c>
      <c r="B162" s="31" t="s">
        <v>46</v>
      </c>
      <c r="C162" s="58">
        <v>0</v>
      </c>
      <c r="D162" s="61">
        <v>0</v>
      </c>
      <c r="E162" s="58">
        <v>0</v>
      </c>
      <c r="F162" s="61">
        <v>0</v>
      </c>
      <c r="G162" s="58">
        <v>2</v>
      </c>
      <c r="H162" s="61">
        <v>18.181818181818183</v>
      </c>
      <c r="I162" s="58">
        <v>0.05928</v>
      </c>
      <c r="J162" s="61">
        <v>0.022727951519531105</v>
      </c>
      <c r="K162" s="58">
        <v>2</v>
      </c>
      <c r="L162" s="61">
        <v>15.384615384615385</v>
      </c>
      <c r="M162" s="58">
        <v>0.05928</v>
      </c>
      <c r="N162" s="61">
        <v>0.022688111831264745</v>
      </c>
    </row>
    <row r="163" spans="1:14" ht="12" customHeight="1">
      <c r="A163" s="44"/>
      <c r="B163" s="32" t="s">
        <v>8</v>
      </c>
      <c r="C163" s="62">
        <v>1</v>
      </c>
      <c r="D163" s="65">
        <v>50</v>
      </c>
      <c r="E163" s="62">
        <v>0.095</v>
      </c>
      <c r="F163" s="65">
        <v>20.74235807860262</v>
      </c>
      <c r="G163" s="62">
        <v>1</v>
      </c>
      <c r="H163" s="65">
        <v>9.090909090909092</v>
      </c>
      <c r="I163" s="62">
        <v>0.08891</v>
      </c>
      <c r="J163" s="65">
        <v>0.03408809327937771</v>
      </c>
      <c r="K163" s="62">
        <v>2</v>
      </c>
      <c r="L163" s="65">
        <v>15.384615384615385</v>
      </c>
      <c r="M163" s="62">
        <v>0.18391</v>
      </c>
      <c r="N163" s="65">
        <v>0.07038749404331814</v>
      </c>
    </row>
    <row r="164" spans="1:14" ht="12" customHeight="1">
      <c r="A164" s="44"/>
      <c r="B164" s="32" t="s">
        <v>43</v>
      </c>
      <c r="C164" s="62">
        <v>0</v>
      </c>
      <c r="D164" s="65">
        <v>0</v>
      </c>
      <c r="E164" s="62">
        <v>0</v>
      </c>
      <c r="F164" s="65">
        <v>0</v>
      </c>
      <c r="G164" s="62">
        <v>1</v>
      </c>
      <c r="H164" s="65">
        <v>9.090909090909092</v>
      </c>
      <c r="I164" s="62">
        <v>0.11037</v>
      </c>
      <c r="J164" s="65">
        <v>0.04231585710544278</v>
      </c>
      <c r="K164" s="62">
        <v>1</v>
      </c>
      <c r="L164" s="65">
        <v>7.6923076923076925</v>
      </c>
      <c r="M164" s="62">
        <v>0.11037</v>
      </c>
      <c r="N164" s="65">
        <v>0.042241681896367914</v>
      </c>
    </row>
    <row r="165" spans="1:14" ht="12" customHeight="1">
      <c r="A165" s="44"/>
      <c r="B165" s="32" t="s">
        <v>9</v>
      </c>
      <c r="C165" s="62">
        <v>0</v>
      </c>
      <c r="D165" s="65">
        <v>0</v>
      </c>
      <c r="E165" s="62">
        <v>0</v>
      </c>
      <c r="F165" s="65">
        <v>0</v>
      </c>
      <c r="G165" s="62">
        <v>0</v>
      </c>
      <c r="H165" s="65">
        <v>0</v>
      </c>
      <c r="I165" s="62">
        <v>0</v>
      </c>
      <c r="J165" s="65">
        <v>0</v>
      </c>
      <c r="K165" s="62">
        <v>0</v>
      </c>
      <c r="L165" s="65">
        <v>0</v>
      </c>
      <c r="M165" s="62">
        <v>0</v>
      </c>
      <c r="N165" s="65">
        <v>0</v>
      </c>
    </row>
    <row r="166" spans="1:14" ht="12" customHeight="1">
      <c r="A166" s="44"/>
      <c r="B166" s="32" t="s">
        <v>10</v>
      </c>
      <c r="C166" s="62">
        <v>0</v>
      </c>
      <c r="D166" s="65">
        <v>0</v>
      </c>
      <c r="E166" s="62">
        <v>0</v>
      </c>
      <c r="F166" s="65">
        <v>0</v>
      </c>
      <c r="G166" s="62">
        <v>0</v>
      </c>
      <c r="H166" s="65">
        <v>0</v>
      </c>
      <c r="I166" s="62">
        <v>0</v>
      </c>
      <c r="J166" s="65">
        <v>0</v>
      </c>
      <c r="K166" s="62">
        <v>0</v>
      </c>
      <c r="L166" s="65">
        <v>0</v>
      </c>
      <c r="M166" s="62">
        <v>0</v>
      </c>
      <c r="N166" s="65">
        <v>0</v>
      </c>
    </row>
    <row r="167" spans="1:14" ht="12" customHeight="1">
      <c r="A167" s="44"/>
      <c r="B167" s="32" t="s">
        <v>11</v>
      </c>
      <c r="C167" s="62">
        <v>1</v>
      </c>
      <c r="D167" s="65">
        <v>50</v>
      </c>
      <c r="E167" s="62">
        <v>0.363</v>
      </c>
      <c r="F167" s="65">
        <v>79.25764192139738</v>
      </c>
      <c r="G167" s="62">
        <v>2</v>
      </c>
      <c r="H167" s="65">
        <v>18.181818181818183</v>
      </c>
      <c r="I167" s="62">
        <v>0.69073</v>
      </c>
      <c r="J167" s="65">
        <v>0.26482587640158095</v>
      </c>
      <c r="K167" s="62">
        <v>3</v>
      </c>
      <c r="L167" s="65">
        <v>23.076923076923077</v>
      </c>
      <c r="M167" s="62">
        <v>1.05373</v>
      </c>
      <c r="N167" s="65">
        <v>0.4032919041828374</v>
      </c>
    </row>
    <row r="168" spans="1:14" ht="12" customHeight="1">
      <c r="A168" s="44"/>
      <c r="B168" s="32" t="s">
        <v>12</v>
      </c>
      <c r="C168" s="62">
        <v>0</v>
      </c>
      <c r="D168" s="65">
        <v>0</v>
      </c>
      <c r="E168" s="62">
        <v>0</v>
      </c>
      <c r="F168" s="65">
        <v>0</v>
      </c>
      <c r="G168" s="62">
        <v>0</v>
      </c>
      <c r="H168" s="65">
        <v>0</v>
      </c>
      <c r="I168" s="62">
        <v>0</v>
      </c>
      <c r="J168" s="65">
        <v>0</v>
      </c>
      <c r="K168" s="62">
        <v>0</v>
      </c>
      <c r="L168" s="65">
        <v>0</v>
      </c>
      <c r="M168" s="62">
        <v>0</v>
      </c>
      <c r="N168" s="65">
        <v>0</v>
      </c>
    </row>
    <row r="169" spans="1:14" ht="12" customHeight="1">
      <c r="A169" s="44"/>
      <c r="B169" s="32" t="s">
        <v>13</v>
      </c>
      <c r="C169" s="62">
        <v>0</v>
      </c>
      <c r="D169" s="65">
        <v>0</v>
      </c>
      <c r="E169" s="62">
        <v>0</v>
      </c>
      <c r="F169" s="65">
        <v>0</v>
      </c>
      <c r="G169" s="62">
        <v>1</v>
      </c>
      <c r="H169" s="65">
        <v>9.090909090909092</v>
      </c>
      <c r="I169" s="62">
        <v>1.11345</v>
      </c>
      <c r="J169" s="65">
        <v>0.4268967209754033</v>
      </c>
      <c r="K169" s="62">
        <v>1</v>
      </c>
      <c r="L169" s="65">
        <v>7.6923076923076925</v>
      </c>
      <c r="M169" s="62">
        <v>1.11345</v>
      </c>
      <c r="N169" s="65">
        <v>0.4261484163043477</v>
      </c>
    </row>
    <row r="170" spans="1:14" ht="12" customHeight="1">
      <c r="A170" s="44"/>
      <c r="B170" s="32" t="s">
        <v>14</v>
      </c>
      <c r="C170" s="62">
        <v>0</v>
      </c>
      <c r="D170" s="65">
        <v>0</v>
      </c>
      <c r="E170" s="62">
        <v>0</v>
      </c>
      <c r="F170" s="65">
        <v>0</v>
      </c>
      <c r="G170" s="62">
        <v>1</v>
      </c>
      <c r="H170" s="65">
        <v>9.090909090909092</v>
      </c>
      <c r="I170" s="62">
        <v>2.84297</v>
      </c>
      <c r="J170" s="65">
        <v>1.0899946749575127</v>
      </c>
      <c r="K170" s="62">
        <v>1</v>
      </c>
      <c r="L170" s="65">
        <v>7.6923076923076925</v>
      </c>
      <c r="M170" s="62">
        <v>2.84297</v>
      </c>
      <c r="N170" s="65">
        <v>1.0880840299077386</v>
      </c>
    </row>
    <row r="171" spans="1:14" ht="12" customHeight="1">
      <c r="A171" s="44"/>
      <c r="B171" s="32" t="s">
        <v>15</v>
      </c>
      <c r="C171" s="62">
        <v>0</v>
      </c>
      <c r="D171" s="65">
        <v>0</v>
      </c>
      <c r="E171" s="62">
        <v>0</v>
      </c>
      <c r="F171" s="65">
        <v>0</v>
      </c>
      <c r="G171" s="62">
        <v>0</v>
      </c>
      <c r="H171" s="65">
        <v>0</v>
      </c>
      <c r="I171" s="62">
        <v>0</v>
      </c>
      <c r="J171" s="65">
        <v>0</v>
      </c>
      <c r="K171" s="62">
        <v>0</v>
      </c>
      <c r="L171" s="65">
        <v>0</v>
      </c>
      <c r="M171" s="62">
        <v>0</v>
      </c>
      <c r="N171" s="65">
        <v>0</v>
      </c>
    </row>
    <row r="172" spans="1:14" ht="12" customHeight="1">
      <c r="A172" s="44"/>
      <c r="B172" s="33" t="s">
        <v>16</v>
      </c>
      <c r="C172" s="66">
        <v>0</v>
      </c>
      <c r="D172" s="69">
        <v>0</v>
      </c>
      <c r="E172" s="66">
        <v>0</v>
      </c>
      <c r="F172" s="69">
        <v>0</v>
      </c>
      <c r="G172" s="66">
        <v>3</v>
      </c>
      <c r="H172" s="69">
        <v>27.272727272727273</v>
      </c>
      <c r="I172" s="66">
        <v>255.9185</v>
      </c>
      <c r="J172" s="69">
        <v>98.11915082576115</v>
      </c>
      <c r="K172" s="66">
        <v>3</v>
      </c>
      <c r="L172" s="69">
        <v>23.076923076923077</v>
      </c>
      <c r="M172" s="66">
        <v>255.9185</v>
      </c>
      <c r="N172" s="69">
        <v>97.94715836183413</v>
      </c>
    </row>
    <row r="173" spans="1:14" ht="12" customHeight="1">
      <c r="A173" s="45"/>
      <c r="B173" s="6" t="s">
        <v>17</v>
      </c>
      <c r="C173" s="58">
        <v>2</v>
      </c>
      <c r="D173" s="59">
        <v>100</v>
      </c>
      <c r="E173" s="58">
        <v>0.458</v>
      </c>
      <c r="F173" s="59">
        <v>100</v>
      </c>
      <c r="G173" s="58">
        <v>11</v>
      </c>
      <c r="H173" s="70">
        <v>100</v>
      </c>
      <c r="I173" s="58">
        <v>260.82421</v>
      </c>
      <c r="J173" s="70">
        <v>100</v>
      </c>
      <c r="K173" s="58">
        <v>13</v>
      </c>
      <c r="L173" s="70">
        <v>100</v>
      </c>
      <c r="M173" s="58">
        <v>261.28221</v>
      </c>
      <c r="N173" s="71">
        <v>100</v>
      </c>
    </row>
    <row r="174" spans="1:14" ht="12" customHeight="1">
      <c r="A174" s="43" t="s">
        <v>62</v>
      </c>
      <c r="B174" s="31" t="s">
        <v>46</v>
      </c>
      <c r="C174" s="58">
        <v>13</v>
      </c>
      <c r="D174" s="61">
        <v>36.111111111111114</v>
      </c>
      <c r="E174" s="58">
        <v>0.25452</v>
      </c>
      <c r="F174" s="61">
        <v>3.4698251181965416</v>
      </c>
      <c r="G174" s="58">
        <v>1</v>
      </c>
      <c r="H174" s="61">
        <v>7.6923076923076925</v>
      </c>
      <c r="I174" s="58">
        <v>0.00858</v>
      </c>
      <c r="J174" s="61">
        <v>0.002239317769135264</v>
      </c>
      <c r="K174" s="58">
        <v>14</v>
      </c>
      <c r="L174" s="61">
        <v>28.571428571428573</v>
      </c>
      <c r="M174" s="58">
        <v>0.2631</v>
      </c>
      <c r="N174" s="61">
        <v>0.06737729093352889</v>
      </c>
    </row>
    <row r="175" spans="1:14" ht="12" customHeight="1">
      <c r="A175" s="44"/>
      <c r="B175" s="32" t="s">
        <v>8</v>
      </c>
      <c r="C175" s="62">
        <v>6</v>
      </c>
      <c r="D175" s="65">
        <v>16.666666666666668</v>
      </c>
      <c r="E175" s="62">
        <v>0.47217</v>
      </c>
      <c r="F175" s="65">
        <v>6.437008196050845</v>
      </c>
      <c r="G175" s="62">
        <v>2</v>
      </c>
      <c r="H175" s="65">
        <v>15.384615384615385</v>
      </c>
      <c r="I175" s="62">
        <v>0.17331</v>
      </c>
      <c r="J175" s="65">
        <v>0.04523265298005042</v>
      </c>
      <c r="K175" s="62">
        <v>8</v>
      </c>
      <c r="L175" s="65">
        <v>16.3265306122449</v>
      </c>
      <c r="M175" s="62">
        <v>0.64548</v>
      </c>
      <c r="N175" s="65">
        <v>0.16530100247728705</v>
      </c>
    </row>
    <row r="176" spans="1:14" ht="12" customHeight="1">
      <c r="A176" s="44"/>
      <c r="B176" s="32" t="s">
        <v>43</v>
      </c>
      <c r="C176" s="62">
        <v>1</v>
      </c>
      <c r="D176" s="65">
        <v>2.7777777777777777</v>
      </c>
      <c r="E176" s="62">
        <v>0.108</v>
      </c>
      <c r="F176" s="65">
        <v>1.4723444631668494</v>
      </c>
      <c r="G176" s="62">
        <v>0</v>
      </c>
      <c r="H176" s="65">
        <v>0</v>
      </c>
      <c r="I176" s="62">
        <v>0</v>
      </c>
      <c r="J176" s="65">
        <v>0</v>
      </c>
      <c r="K176" s="62">
        <v>1</v>
      </c>
      <c r="L176" s="65">
        <v>2.0408163265306123</v>
      </c>
      <c r="M176" s="62">
        <v>0.108</v>
      </c>
      <c r="N176" s="65">
        <v>0.027657724898597944</v>
      </c>
    </row>
    <row r="177" spans="1:14" ht="12" customHeight="1">
      <c r="A177" s="44"/>
      <c r="B177" s="32" t="s">
        <v>9</v>
      </c>
      <c r="C177" s="62">
        <v>3</v>
      </c>
      <c r="D177" s="65">
        <v>8.333333333333334</v>
      </c>
      <c r="E177" s="62">
        <v>0.53492</v>
      </c>
      <c r="F177" s="65">
        <v>7.292467594788992</v>
      </c>
      <c r="G177" s="62">
        <v>0</v>
      </c>
      <c r="H177" s="65">
        <v>0</v>
      </c>
      <c r="I177" s="62">
        <v>0</v>
      </c>
      <c r="J177" s="65">
        <v>0</v>
      </c>
      <c r="K177" s="62">
        <v>3</v>
      </c>
      <c r="L177" s="65">
        <v>6.122448979591836</v>
      </c>
      <c r="M177" s="62">
        <v>0.53492</v>
      </c>
      <c r="N177" s="65">
        <v>0.1369876870625742</v>
      </c>
    </row>
    <row r="178" spans="1:14" ht="12" customHeight="1">
      <c r="A178" s="44"/>
      <c r="B178" s="32" t="s">
        <v>10</v>
      </c>
      <c r="C178" s="62">
        <v>4</v>
      </c>
      <c r="D178" s="65">
        <v>11.11111111111111</v>
      </c>
      <c r="E178" s="62">
        <v>0.96687</v>
      </c>
      <c r="F178" s="65">
        <v>13.18116380650122</v>
      </c>
      <c r="G178" s="62">
        <v>2</v>
      </c>
      <c r="H178" s="65">
        <v>15.384615384615385</v>
      </c>
      <c r="I178" s="62">
        <v>0.521</v>
      </c>
      <c r="J178" s="65">
        <v>0.1359772211794257</v>
      </c>
      <c r="K178" s="62">
        <v>6</v>
      </c>
      <c r="L178" s="65">
        <v>12.244897959183673</v>
      </c>
      <c r="M178" s="62">
        <v>1.48787</v>
      </c>
      <c r="N178" s="65">
        <v>0.38102869578589743</v>
      </c>
    </row>
    <row r="179" spans="1:14" ht="12" customHeight="1">
      <c r="A179" s="44"/>
      <c r="B179" s="32" t="s">
        <v>11</v>
      </c>
      <c r="C179" s="62">
        <v>4</v>
      </c>
      <c r="D179" s="65">
        <v>11.11111111111111</v>
      </c>
      <c r="E179" s="62">
        <v>1.59786</v>
      </c>
      <c r="F179" s="65">
        <v>21.783336332553535</v>
      </c>
      <c r="G179" s="62">
        <v>0</v>
      </c>
      <c r="H179" s="65">
        <v>0</v>
      </c>
      <c r="I179" s="62">
        <v>0</v>
      </c>
      <c r="J179" s="65">
        <v>0</v>
      </c>
      <c r="K179" s="62">
        <v>4</v>
      </c>
      <c r="L179" s="65">
        <v>8.16326530612245</v>
      </c>
      <c r="M179" s="62">
        <v>1.59786</v>
      </c>
      <c r="N179" s="65">
        <v>0.4091960398747566</v>
      </c>
    </row>
    <row r="180" spans="1:14" ht="12" customHeight="1">
      <c r="A180" s="44"/>
      <c r="B180" s="32" t="s">
        <v>12</v>
      </c>
      <c r="C180" s="62">
        <v>4</v>
      </c>
      <c r="D180" s="65">
        <v>11.11111111111111</v>
      </c>
      <c r="E180" s="62">
        <v>2.39498</v>
      </c>
      <c r="F180" s="65">
        <v>32.65032909625316</v>
      </c>
      <c r="G180" s="62">
        <v>0</v>
      </c>
      <c r="H180" s="65">
        <v>0</v>
      </c>
      <c r="I180" s="62">
        <v>0</v>
      </c>
      <c r="J180" s="65">
        <v>0</v>
      </c>
      <c r="K180" s="62">
        <v>4</v>
      </c>
      <c r="L180" s="65">
        <v>8.16326530612245</v>
      </c>
      <c r="M180" s="62">
        <v>2.39498</v>
      </c>
      <c r="N180" s="65">
        <v>0.613330536830038</v>
      </c>
    </row>
    <row r="181" spans="1:14" ht="12" customHeight="1">
      <c r="A181" s="44"/>
      <c r="B181" s="32" t="s">
        <v>13</v>
      </c>
      <c r="C181" s="62">
        <v>1</v>
      </c>
      <c r="D181" s="65">
        <v>2.7777777777777777</v>
      </c>
      <c r="E181" s="62">
        <v>1.00592</v>
      </c>
      <c r="F181" s="65">
        <v>13.713525392488862</v>
      </c>
      <c r="G181" s="62">
        <v>2</v>
      </c>
      <c r="H181" s="65">
        <v>15.384615384615385</v>
      </c>
      <c r="I181" s="62">
        <v>2.82367</v>
      </c>
      <c r="J181" s="65">
        <v>0.7369573898804395</v>
      </c>
      <c r="K181" s="62">
        <v>3</v>
      </c>
      <c r="L181" s="65">
        <v>6.122448979591836</v>
      </c>
      <c r="M181" s="62">
        <v>3.82959</v>
      </c>
      <c r="N181" s="65">
        <v>0.980719876800201</v>
      </c>
    </row>
    <row r="182" spans="1:14" ht="12" customHeight="1">
      <c r="A182" s="44"/>
      <c r="B182" s="32" t="s">
        <v>14</v>
      </c>
      <c r="C182" s="62">
        <v>0</v>
      </c>
      <c r="D182" s="65">
        <v>0</v>
      </c>
      <c r="E182" s="62">
        <v>0</v>
      </c>
      <c r="F182" s="65">
        <v>0</v>
      </c>
      <c r="G182" s="62">
        <v>0</v>
      </c>
      <c r="H182" s="65">
        <v>0</v>
      </c>
      <c r="I182" s="62">
        <v>0</v>
      </c>
      <c r="J182" s="65">
        <v>0</v>
      </c>
      <c r="K182" s="62">
        <v>0</v>
      </c>
      <c r="L182" s="65">
        <v>0</v>
      </c>
      <c r="M182" s="62">
        <v>0</v>
      </c>
      <c r="N182" s="65">
        <v>0</v>
      </c>
    </row>
    <row r="183" spans="1:14" ht="12" customHeight="1">
      <c r="A183" s="44"/>
      <c r="B183" s="32" t="s">
        <v>15</v>
      </c>
      <c r="C183" s="62">
        <v>0</v>
      </c>
      <c r="D183" s="65">
        <v>0</v>
      </c>
      <c r="E183" s="62">
        <v>0</v>
      </c>
      <c r="F183" s="65">
        <v>0</v>
      </c>
      <c r="G183" s="62">
        <v>0</v>
      </c>
      <c r="H183" s="65">
        <v>0</v>
      </c>
      <c r="I183" s="62">
        <v>0</v>
      </c>
      <c r="J183" s="65">
        <v>0</v>
      </c>
      <c r="K183" s="62">
        <v>0</v>
      </c>
      <c r="L183" s="65">
        <v>0</v>
      </c>
      <c r="M183" s="62">
        <v>0</v>
      </c>
      <c r="N183" s="65">
        <v>0</v>
      </c>
    </row>
    <row r="184" spans="1:14" ht="12" customHeight="1">
      <c r="A184" s="44"/>
      <c r="B184" s="33" t="s">
        <v>16</v>
      </c>
      <c r="C184" s="66">
        <v>0</v>
      </c>
      <c r="D184" s="69">
        <v>0</v>
      </c>
      <c r="E184" s="66">
        <v>0</v>
      </c>
      <c r="F184" s="69">
        <v>0</v>
      </c>
      <c r="G184" s="66">
        <v>6</v>
      </c>
      <c r="H184" s="69">
        <v>46.15384615384615</v>
      </c>
      <c r="I184" s="66">
        <v>379.62585</v>
      </c>
      <c r="J184" s="69">
        <v>99.07959341819095</v>
      </c>
      <c r="K184" s="66">
        <v>6</v>
      </c>
      <c r="L184" s="69">
        <v>12.244897959183673</v>
      </c>
      <c r="M184" s="66">
        <v>379.62585</v>
      </c>
      <c r="N184" s="69">
        <v>97.21840114533713</v>
      </c>
    </row>
    <row r="185" spans="1:14" ht="12" customHeight="1">
      <c r="A185" s="45"/>
      <c r="B185" s="6" t="s">
        <v>17</v>
      </c>
      <c r="C185" s="72">
        <v>36</v>
      </c>
      <c r="D185" s="73">
        <v>100</v>
      </c>
      <c r="E185" s="72">
        <v>7.33524</v>
      </c>
      <c r="F185" s="73">
        <v>100</v>
      </c>
      <c r="G185" s="72">
        <v>13</v>
      </c>
      <c r="H185" s="74">
        <v>100</v>
      </c>
      <c r="I185" s="72">
        <v>383.15241</v>
      </c>
      <c r="J185" s="74">
        <v>100</v>
      </c>
      <c r="K185" s="72">
        <v>49</v>
      </c>
      <c r="L185" s="74">
        <v>100</v>
      </c>
      <c r="M185" s="72">
        <v>390.48765</v>
      </c>
      <c r="N185" s="71">
        <v>100</v>
      </c>
    </row>
    <row r="186" spans="1:14" ht="12" customHeight="1">
      <c r="A186" s="43" t="s">
        <v>63</v>
      </c>
      <c r="B186" s="31" t="s">
        <v>46</v>
      </c>
      <c r="C186" s="58">
        <v>1</v>
      </c>
      <c r="D186" s="61">
        <v>100</v>
      </c>
      <c r="E186" s="58">
        <v>0.00569</v>
      </c>
      <c r="F186" s="61">
        <v>100</v>
      </c>
      <c r="G186" s="58">
        <v>1</v>
      </c>
      <c r="H186" s="61">
        <v>12.5</v>
      </c>
      <c r="I186" s="58">
        <v>0.042</v>
      </c>
      <c r="J186" s="61">
        <v>0.011183025062596982</v>
      </c>
      <c r="K186" s="58">
        <v>2</v>
      </c>
      <c r="L186" s="61">
        <v>22.22222222222222</v>
      </c>
      <c r="M186" s="58">
        <v>0.04769</v>
      </c>
      <c r="N186" s="61">
        <v>0.012697866319131914</v>
      </c>
    </row>
    <row r="187" spans="1:14" ht="12" customHeight="1">
      <c r="A187" s="44"/>
      <c r="B187" s="32" t="s">
        <v>8</v>
      </c>
      <c r="C187" s="62">
        <v>0</v>
      </c>
      <c r="D187" s="65">
        <v>0</v>
      </c>
      <c r="E187" s="62">
        <v>0</v>
      </c>
      <c r="F187" s="65">
        <v>0</v>
      </c>
      <c r="G187" s="62">
        <v>1</v>
      </c>
      <c r="H187" s="65">
        <v>12.5</v>
      </c>
      <c r="I187" s="62">
        <v>0.05239</v>
      </c>
      <c r="J187" s="65">
        <v>0.013949492453082284</v>
      </c>
      <c r="K187" s="62">
        <v>1</v>
      </c>
      <c r="L187" s="65">
        <v>11.11111111111111</v>
      </c>
      <c r="M187" s="62">
        <v>0.05239</v>
      </c>
      <c r="N187" s="65">
        <v>0.013949281116781736</v>
      </c>
    </row>
    <row r="188" spans="1:14" ht="12" customHeight="1">
      <c r="A188" s="44"/>
      <c r="B188" s="32" t="s">
        <v>43</v>
      </c>
      <c r="C188" s="62">
        <v>0</v>
      </c>
      <c r="D188" s="65">
        <v>0</v>
      </c>
      <c r="E188" s="62">
        <v>0</v>
      </c>
      <c r="F188" s="65">
        <v>0</v>
      </c>
      <c r="G188" s="62">
        <v>0</v>
      </c>
      <c r="H188" s="65">
        <v>0</v>
      </c>
      <c r="I188" s="62">
        <v>0</v>
      </c>
      <c r="J188" s="65">
        <v>0</v>
      </c>
      <c r="K188" s="62">
        <v>0</v>
      </c>
      <c r="L188" s="65">
        <v>0</v>
      </c>
      <c r="M188" s="62">
        <v>0</v>
      </c>
      <c r="N188" s="65">
        <v>0</v>
      </c>
    </row>
    <row r="189" spans="1:14" ht="12" customHeight="1">
      <c r="A189" s="44"/>
      <c r="B189" s="32" t="s">
        <v>9</v>
      </c>
      <c r="C189" s="62">
        <v>0</v>
      </c>
      <c r="D189" s="65">
        <v>0</v>
      </c>
      <c r="E189" s="62">
        <v>0</v>
      </c>
      <c r="F189" s="65">
        <v>0</v>
      </c>
      <c r="G189" s="62">
        <v>0</v>
      </c>
      <c r="H189" s="65">
        <v>0</v>
      </c>
      <c r="I189" s="62">
        <v>0</v>
      </c>
      <c r="J189" s="65">
        <v>0</v>
      </c>
      <c r="K189" s="62">
        <v>0</v>
      </c>
      <c r="L189" s="65">
        <v>0</v>
      </c>
      <c r="M189" s="62">
        <v>0</v>
      </c>
      <c r="N189" s="65">
        <v>0</v>
      </c>
    </row>
    <row r="190" spans="1:14" ht="12" customHeight="1">
      <c r="A190" s="44"/>
      <c r="B190" s="32" t="s">
        <v>10</v>
      </c>
      <c r="C190" s="62">
        <v>0</v>
      </c>
      <c r="D190" s="65">
        <v>0</v>
      </c>
      <c r="E190" s="62">
        <v>0</v>
      </c>
      <c r="F190" s="65">
        <v>0</v>
      </c>
      <c r="G190" s="62">
        <v>0</v>
      </c>
      <c r="H190" s="65">
        <v>0</v>
      </c>
      <c r="I190" s="62">
        <v>0</v>
      </c>
      <c r="J190" s="65">
        <v>0</v>
      </c>
      <c r="K190" s="62">
        <v>0</v>
      </c>
      <c r="L190" s="65">
        <v>0</v>
      </c>
      <c r="M190" s="62">
        <v>0</v>
      </c>
      <c r="N190" s="65">
        <v>0</v>
      </c>
    </row>
    <row r="191" spans="1:14" ht="12" customHeight="1">
      <c r="A191" s="44"/>
      <c r="B191" s="32" t="s">
        <v>11</v>
      </c>
      <c r="C191" s="62">
        <v>0</v>
      </c>
      <c r="D191" s="65">
        <v>0</v>
      </c>
      <c r="E191" s="62">
        <v>0</v>
      </c>
      <c r="F191" s="65">
        <v>0</v>
      </c>
      <c r="G191" s="62">
        <v>2</v>
      </c>
      <c r="H191" s="65">
        <v>25</v>
      </c>
      <c r="I191" s="62">
        <v>0.71128</v>
      </c>
      <c r="J191" s="65">
        <v>0.1893871920600948</v>
      </c>
      <c r="K191" s="62">
        <v>2</v>
      </c>
      <c r="L191" s="65">
        <v>22.22222222222222</v>
      </c>
      <c r="M191" s="62">
        <v>0.71128</v>
      </c>
      <c r="N191" s="65">
        <v>0.1893843228239075</v>
      </c>
    </row>
    <row r="192" spans="1:14" ht="12" customHeight="1">
      <c r="A192" s="44"/>
      <c r="B192" s="32" t="s">
        <v>12</v>
      </c>
      <c r="C192" s="62">
        <v>0</v>
      </c>
      <c r="D192" s="65">
        <v>0</v>
      </c>
      <c r="E192" s="62">
        <v>0</v>
      </c>
      <c r="F192" s="65">
        <v>0</v>
      </c>
      <c r="G192" s="62">
        <v>0</v>
      </c>
      <c r="H192" s="65">
        <v>0</v>
      </c>
      <c r="I192" s="62">
        <v>0</v>
      </c>
      <c r="J192" s="65">
        <v>0</v>
      </c>
      <c r="K192" s="62">
        <v>0</v>
      </c>
      <c r="L192" s="65">
        <v>0</v>
      </c>
      <c r="M192" s="62">
        <v>0</v>
      </c>
      <c r="N192" s="65">
        <v>0</v>
      </c>
    </row>
    <row r="193" spans="1:14" ht="12" customHeight="1">
      <c r="A193" s="44"/>
      <c r="B193" s="32" t="s">
        <v>13</v>
      </c>
      <c r="C193" s="62">
        <v>0</v>
      </c>
      <c r="D193" s="65">
        <v>0</v>
      </c>
      <c r="E193" s="62">
        <v>0</v>
      </c>
      <c r="F193" s="65">
        <v>0</v>
      </c>
      <c r="G193" s="62">
        <v>0</v>
      </c>
      <c r="H193" s="65">
        <v>0</v>
      </c>
      <c r="I193" s="62">
        <v>0</v>
      </c>
      <c r="J193" s="65">
        <v>0</v>
      </c>
      <c r="K193" s="62">
        <v>0</v>
      </c>
      <c r="L193" s="65">
        <v>0</v>
      </c>
      <c r="M193" s="62">
        <v>0</v>
      </c>
      <c r="N193" s="65">
        <v>0</v>
      </c>
    </row>
    <row r="194" spans="1:14" ht="12" customHeight="1">
      <c r="A194" s="44"/>
      <c r="B194" s="32" t="s">
        <v>14</v>
      </c>
      <c r="C194" s="62">
        <v>0</v>
      </c>
      <c r="D194" s="65">
        <v>0</v>
      </c>
      <c r="E194" s="62">
        <v>0</v>
      </c>
      <c r="F194" s="65">
        <v>0</v>
      </c>
      <c r="G194" s="62">
        <v>0</v>
      </c>
      <c r="H194" s="65">
        <v>0</v>
      </c>
      <c r="I194" s="62">
        <v>0</v>
      </c>
      <c r="J194" s="65">
        <v>0</v>
      </c>
      <c r="K194" s="62">
        <v>0</v>
      </c>
      <c r="L194" s="65">
        <v>0</v>
      </c>
      <c r="M194" s="62">
        <v>0</v>
      </c>
      <c r="N194" s="65">
        <v>0</v>
      </c>
    </row>
    <row r="195" spans="1:14" ht="12" customHeight="1">
      <c r="A195" s="44"/>
      <c r="B195" s="32" t="s">
        <v>15</v>
      </c>
      <c r="C195" s="62">
        <v>0</v>
      </c>
      <c r="D195" s="65">
        <v>0</v>
      </c>
      <c r="E195" s="62">
        <v>0</v>
      </c>
      <c r="F195" s="65">
        <v>0</v>
      </c>
      <c r="G195" s="62">
        <v>1</v>
      </c>
      <c r="H195" s="65">
        <v>12.5</v>
      </c>
      <c r="I195" s="62">
        <v>6.08233</v>
      </c>
      <c r="J195" s="65">
        <v>1.6194964006901311</v>
      </c>
      <c r="K195" s="62">
        <v>1</v>
      </c>
      <c r="L195" s="65">
        <v>11.11111111111111</v>
      </c>
      <c r="M195" s="62">
        <v>6.08233</v>
      </c>
      <c r="N195" s="65">
        <v>1.6194718651466893</v>
      </c>
    </row>
    <row r="196" spans="1:14" ht="12" customHeight="1">
      <c r="A196" s="44"/>
      <c r="B196" s="33" t="s">
        <v>16</v>
      </c>
      <c r="C196" s="66">
        <v>0</v>
      </c>
      <c r="D196" s="69">
        <v>0</v>
      </c>
      <c r="E196" s="66">
        <v>0</v>
      </c>
      <c r="F196" s="69">
        <v>0</v>
      </c>
      <c r="G196" s="66">
        <v>3</v>
      </c>
      <c r="H196" s="69">
        <v>37.5</v>
      </c>
      <c r="I196" s="66">
        <v>368.68122</v>
      </c>
      <c r="J196" s="69">
        <v>98.1659838897341</v>
      </c>
      <c r="K196" s="66">
        <v>3</v>
      </c>
      <c r="L196" s="69">
        <v>33.333333333333336</v>
      </c>
      <c r="M196" s="66">
        <v>368.68122</v>
      </c>
      <c r="N196" s="69">
        <v>98.16449666459349</v>
      </c>
    </row>
    <row r="197" spans="1:14" ht="12" customHeight="1">
      <c r="A197" s="45"/>
      <c r="B197" s="6" t="s">
        <v>17</v>
      </c>
      <c r="C197" s="72">
        <v>1</v>
      </c>
      <c r="D197" s="73">
        <v>100</v>
      </c>
      <c r="E197" s="72">
        <v>0.00569</v>
      </c>
      <c r="F197" s="73">
        <v>100</v>
      </c>
      <c r="G197" s="72">
        <v>8</v>
      </c>
      <c r="H197" s="74">
        <v>100</v>
      </c>
      <c r="I197" s="72">
        <v>375.56922</v>
      </c>
      <c r="J197" s="74">
        <v>100</v>
      </c>
      <c r="K197" s="72">
        <v>9</v>
      </c>
      <c r="L197" s="74">
        <v>100</v>
      </c>
      <c r="M197" s="72">
        <v>375.57491</v>
      </c>
      <c r="N197" s="71">
        <v>100</v>
      </c>
    </row>
    <row r="198" spans="1:14" ht="12" customHeight="1">
      <c r="A198" s="43" t="s">
        <v>64</v>
      </c>
      <c r="B198" s="31" t="s">
        <v>46</v>
      </c>
      <c r="C198" s="58">
        <v>0</v>
      </c>
      <c r="D198" s="70">
        <v>0</v>
      </c>
      <c r="E198" s="58">
        <v>0</v>
      </c>
      <c r="F198" s="75">
        <v>0</v>
      </c>
      <c r="G198" s="58">
        <v>1</v>
      </c>
      <c r="H198" s="61">
        <v>11.11111111111111</v>
      </c>
      <c r="I198" s="58">
        <v>0.01035</v>
      </c>
      <c r="J198" s="61">
        <v>0.0011559742547668525</v>
      </c>
      <c r="K198" s="58">
        <v>1</v>
      </c>
      <c r="L198" s="61">
        <v>11.11111111111111</v>
      </c>
      <c r="M198" s="58">
        <v>0.01035</v>
      </c>
      <c r="N198" s="61">
        <v>0.0011559742547668525</v>
      </c>
    </row>
    <row r="199" spans="1:14" ht="12" customHeight="1">
      <c r="A199" s="44"/>
      <c r="B199" s="32" t="s">
        <v>8</v>
      </c>
      <c r="C199" s="62">
        <v>0</v>
      </c>
      <c r="D199" s="76">
        <v>0</v>
      </c>
      <c r="E199" s="62">
        <v>0</v>
      </c>
      <c r="F199" s="77">
        <v>0</v>
      </c>
      <c r="G199" s="62">
        <v>1</v>
      </c>
      <c r="H199" s="65">
        <v>11.11111111111111</v>
      </c>
      <c r="I199" s="62">
        <v>0.08499</v>
      </c>
      <c r="J199" s="65">
        <v>0.009492391489143458</v>
      </c>
      <c r="K199" s="62">
        <v>1</v>
      </c>
      <c r="L199" s="65">
        <v>11.11111111111111</v>
      </c>
      <c r="M199" s="62">
        <v>0.08499</v>
      </c>
      <c r="N199" s="65">
        <v>0.009492391489143458</v>
      </c>
    </row>
    <row r="200" spans="1:14" ht="12" customHeight="1">
      <c r="A200" s="44"/>
      <c r="B200" s="32" t="s">
        <v>43</v>
      </c>
      <c r="C200" s="62">
        <v>0</v>
      </c>
      <c r="D200" s="76">
        <v>0</v>
      </c>
      <c r="E200" s="62">
        <v>0</v>
      </c>
      <c r="F200" s="77">
        <v>0</v>
      </c>
      <c r="G200" s="62">
        <v>0</v>
      </c>
      <c r="H200" s="65">
        <v>0</v>
      </c>
      <c r="I200" s="62">
        <v>0</v>
      </c>
      <c r="J200" s="65">
        <v>0</v>
      </c>
      <c r="K200" s="62">
        <v>0</v>
      </c>
      <c r="L200" s="65">
        <v>0</v>
      </c>
      <c r="M200" s="62">
        <v>0</v>
      </c>
      <c r="N200" s="65">
        <v>0</v>
      </c>
    </row>
    <row r="201" spans="1:14" ht="12" customHeight="1">
      <c r="A201" s="44"/>
      <c r="B201" s="32" t="s">
        <v>9</v>
      </c>
      <c r="C201" s="62">
        <v>0</v>
      </c>
      <c r="D201" s="76">
        <v>0</v>
      </c>
      <c r="E201" s="62">
        <v>0</v>
      </c>
      <c r="F201" s="77">
        <v>0</v>
      </c>
      <c r="G201" s="62">
        <v>1</v>
      </c>
      <c r="H201" s="65">
        <v>11.11111111111111</v>
      </c>
      <c r="I201" s="62">
        <v>0.16528</v>
      </c>
      <c r="J201" s="65">
        <v>0.01845984780945559</v>
      </c>
      <c r="K201" s="62">
        <v>1</v>
      </c>
      <c r="L201" s="65">
        <v>11.11111111111111</v>
      </c>
      <c r="M201" s="62">
        <v>0.16528</v>
      </c>
      <c r="N201" s="65">
        <v>0.01845984780945559</v>
      </c>
    </row>
    <row r="202" spans="1:14" ht="12" customHeight="1">
      <c r="A202" s="44"/>
      <c r="B202" s="32" t="s">
        <v>10</v>
      </c>
      <c r="C202" s="62">
        <v>0</v>
      </c>
      <c r="D202" s="76">
        <v>0</v>
      </c>
      <c r="E202" s="62">
        <v>0</v>
      </c>
      <c r="F202" s="77">
        <v>0</v>
      </c>
      <c r="G202" s="62">
        <v>0</v>
      </c>
      <c r="H202" s="65">
        <v>0</v>
      </c>
      <c r="I202" s="62">
        <v>0</v>
      </c>
      <c r="J202" s="65">
        <v>0</v>
      </c>
      <c r="K202" s="62">
        <v>0</v>
      </c>
      <c r="L202" s="65">
        <v>0</v>
      </c>
      <c r="M202" s="62">
        <v>0</v>
      </c>
      <c r="N202" s="65">
        <v>0</v>
      </c>
    </row>
    <row r="203" spans="1:14" ht="12" customHeight="1">
      <c r="A203" s="44"/>
      <c r="B203" s="32" t="s">
        <v>11</v>
      </c>
      <c r="C203" s="62">
        <v>0</v>
      </c>
      <c r="D203" s="76">
        <v>0</v>
      </c>
      <c r="E203" s="62">
        <v>0</v>
      </c>
      <c r="F203" s="77">
        <v>0</v>
      </c>
      <c r="G203" s="62">
        <v>1</v>
      </c>
      <c r="H203" s="65">
        <v>11.11111111111111</v>
      </c>
      <c r="I203" s="62">
        <v>0.329</v>
      </c>
      <c r="J203" s="65">
        <v>0.0367454618181927</v>
      </c>
      <c r="K203" s="62">
        <v>1</v>
      </c>
      <c r="L203" s="65">
        <v>11.11111111111111</v>
      </c>
      <c r="M203" s="62">
        <v>0.329</v>
      </c>
      <c r="N203" s="65">
        <v>0.0367454618181927</v>
      </c>
    </row>
    <row r="204" spans="1:14" ht="12" customHeight="1">
      <c r="A204" s="44"/>
      <c r="B204" s="32" t="s">
        <v>12</v>
      </c>
      <c r="C204" s="62">
        <v>0</v>
      </c>
      <c r="D204" s="76">
        <v>0</v>
      </c>
      <c r="E204" s="62">
        <v>0</v>
      </c>
      <c r="F204" s="77">
        <v>0</v>
      </c>
      <c r="G204" s="62">
        <v>0</v>
      </c>
      <c r="H204" s="65">
        <v>0</v>
      </c>
      <c r="I204" s="62">
        <v>0</v>
      </c>
      <c r="J204" s="65">
        <v>0</v>
      </c>
      <c r="K204" s="62">
        <v>0</v>
      </c>
      <c r="L204" s="65">
        <v>0</v>
      </c>
      <c r="M204" s="62">
        <v>0</v>
      </c>
      <c r="N204" s="65">
        <v>0</v>
      </c>
    </row>
    <row r="205" spans="1:14" ht="12" customHeight="1">
      <c r="A205" s="44"/>
      <c r="B205" s="32" t="s">
        <v>13</v>
      </c>
      <c r="C205" s="62">
        <v>0</v>
      </c>
      <c r="D205" s="76">
        <v>0</v>
      </c>
      <c r="E205" s="62">
        <v>0</v>
      </c>
      <c r="F205" s="77">
        <v>0</v>
      </c>
      <c r="G205" s="62">
        <v>0</v>
      </c>
      <c r="H205" s="65">
        <v>0</v>
      </c>
      <c r="I205" s="62">
        <v>0</v>
      </c>
      <c r="J205" s="65">
        <v>0</v>
      </c>
      <c r="K205" s="62">
        <v>0</v>
      </c>
      <c r="L205" s="65">
        <v>0</v>
      </c>
      <c r="M205" s="62">
        <v>0</v>
      </c>
      <c r="N205" s="65">
        <v>0</v>
      </c>
    </row>
    <row r="206" spans="1:14" ht="12" customHeight="1">
      <c r="A206" s="44"/>
      <c r="B206" s="32" t="s">
        <v>14</v>
      </c>
      <c r="C206" s="62">
        <v>0</v>
      </c>
      <c r="D206" s="76">
        <v>0</v>
      </c>
      <c r="E206" s="62">
        <v>0</v>
      </c>
      <c r="F206" s="77">
        <v>0</v>
      </c>
      <c r="G206" s="62">
        <v>2</v>
      </c>
      <c r="H206" s="65">
        <v>22.22222222222222</v>
      </c>
      <c r="I206" s="62">
        <v>6.72046</v>
      </c>
      <c r="J206" s="65">
        <v>0.7505969797285451</v>
      </c>
      <c r="K206" s="62">
        <v>2</v>
      </c>
      <c r="L206" s="65">
        <v>22.22222222222222</v>
      </c>
      <c r="M206" s="62">
        <v>6.72046</v>
      </c>
      <c r="N206" s="65">
        <v>0.7505969797285451</v>
      </c>
    </row>
    <row r="207" spans="1:14" ht="12" customHeight="1">
      <c r="A207" s="44"/>
      <c r="B207" s="32" t="s">
        <v>15</v>
      </c>
      <c r="C207" s="62">
        <v>0</v>
      </c>
      <c r="D207" s="76">
        <v>0</v>
      </c>
      <c r="E207" s="62">
        <v>0</v>
      </c>
      <c r="F207" s="77">
        <v>0</v>
      </c>
      <c r="G207" s="62">
        <v>1</v>
      </c>
      <c r="H207" s="65">
        <v>11.11111111111111</v>
      </c>
      <c r="I207" s="62">
        <v>8.0486</v>
      </c>
      <c r="J207" s="65">
        <v>0.8989347233735738</v>
      </c>
      <c r="K207" s="62">
        <v>1</v>
      </c>
      <c r="L207" s="65">
        <v>11.11111111111111</v>
      </c>
      <c r="M207" s="62">
        <v>8.0486</v>
      </c>
      <c r="N207" s="65">
        <v>0.8989347233735738</v>
      </c>
    </row>
    <row r="208" spans="1:14" ht="12" customHeight="1">
      <c r="A208" s="44"/>
      <c r="B208" s="33" t="s">
        <v>16</v>
      </c>
      <c r="C208" s="66">
        <v>0</v>
      </c>
      <c r="D208" s="78">
        <v>0</v>
      </c>
      <c r="E208" s="66">
        <v>0</v>
      </c>
      <c r="F208" s="79">
        <v>0</v>
      </c>
      <c r="G208" s="66">
        <v>2</v>
      </c>
      <c r="H208" s="69">
        <v>22.22222222222222</v>
      </c>
      <c r="I208" s="66">
        <v>879.98998</v>
      </c>
      <c r="J208" s="69">
        <v>98.28461462152632</v>
      </c>
      <c r="K208" s="66">
        <v>2</v>
      </c>
      <c r="L208" s="69">
        <v>22.22222222222222</v>
      </c>
      <c r="M208" s="66">
        <v>879.98998</v>
      </c>
      <c r="N208" s="69">
        <v>98.28461462152632</v>
      </c>
    </row>
    <row r="209" spans="1:14" ht="12" customHeight="1">
      <c r="A209" s="45"/>
      <c r="B209" s="6" t="s">
        <v>17</v>
      </c>
      <c r="C209" s="58">
        <v>0</v>
      </c>
      <c r="D209" s="59">
        <v>0</v>
      </c>
      <c r="E209" s="58">
        <v>0</v>
      </c>
      <c r="F209" s="59">
        <v>0</v>
      </c>
      <c r="G209" s="58">
        <v>9</v>
      </c>
      <c r="H209" s="70">
        <v>100</v>
      </c>
      <c r="I209" s="58">
        <v>895.34866</v>
      </c>
      <c r="J209" s="70">
        <v>100</v>
      </c>
      <c r="K209" s="58">
        <v>9</v>
      </c>
      <c r="L209" s="70">
        <v>100</v>
      </c>
      <c r="M209" s="58">
        <v>895.34866</v>
      </c>
      <c r="N209" s="71">
        <v>100</v>
      </c>
    </row>
    <row r="210" spans="1:14" ht="12" customHeight="1">
      <c r="A210" s="43" t="s">
        <v>65</v>
      </c>
      <c r="B210" s="31" t="s">
        <v>46</v>
      </c>
      <c r="C210" s="58">
        <v>2</v>
      </c>
      <c r="D210" s="70">
        <v>100</v>
      </c>
      <c r="E210" s="58">
        <v>0.00783</v>
      </c>
      <c r="F210" s="75">
        <v>100</v>
      </c>
      <c r="G210" s="58">
        <v>0</v>
      </c>
      <c r="H210" s="61">
        <v>0</v>
      </c>
      <c r="I210" s="58">
        <v>0</v>
      </c>
      <c r="J210" s="61">
        <v>0</v>
      </c>
      <c r="K210" s="58">
        <v>2</v>
      </c>
      <c r="L210" s="61">
        <v>25</v>
      </c>
      <c r="M210" s="58">
        <v>0.00783</v>
      </c>
      <c r="N210" s="61">
        <v>0.0015869236518262755</v>
      </c>
    </row>
    <row r="211" spans="1:14" ht="12" customHeight="1">
      <c r="A211" s="44"/>
      <c r="B211" s="32" t="s">
        <v>8</v>
      </c>
      <c r="C211" s="62">
        <v>0</v>
      </c>
      <c r="D211" s="76">
        <v>0</v>
      </c>
      <c r="E211" s="62">
        <v>0</v>
      </c>
      <c r="F211" s="77">
        <v>0</v>
      </c>
      <c r="G211" s="62">
        <v>0</v>
      </c>
      <c r="H211" s="65">
        <v>0</v>
      </c>
      <c r="I211" s="62">
        <v>0</v>
      </c>
      <c r="J211" s="65">
        <v>0</v>
      </c>
      <c r="K211" s="62">
        <v>0</v>
      </c>
      <c r="L211" s="65">
        <v>0</v>
      </c>
      <c r="M211" s="62">
        <v>0</v>
      </c>
      <c r="N211" s="65">
        <v>0</v>
      </c>
    </row>
    <row r="212" spans="1:14" ht="12" customHeight="1">
      <c r="A212" s="44"/>
      <c r="B212" s="32" t="s">
        <v>43</v>
      </c>
      <c r="C212" s="62">
        <v>0</v>
      </c>
      <c r="D212" s="76">
        <v>0</v>
      </c>
      <c r="E212" s="62">
        <v>0</v>
      </c>
      <c r="F212" s="77">
        <v>0</v>
      </c>
      <c r="G212" s="62">
        <v>0</v>
      </c>
      <c r="H212" s="65">
        <v>0</v>
      </c>
      <c r="I212" s="62">
        <v>0</v>
      </c>
      <c r="J212" s="65">
        <v>0</v>
      </c>
      <c r="K212" s="62">
        <v>0</v>
      </c>
      <c r="L212" s="65">
        <v>0</v>
      </c>
      <c r="M212" s="62">
        <v>0</v>
      </c>
      <c r="N212" s="65">
        <v>0</v>
      </c>
    </row>
    <row r="213" spans="1:14" ht="12" customHeight="1">
      <c r="A213" s="44"/>
      <c r="B213" s="32" t="s">
        <v>9</v>
      </c>
      <c r="C213" s="62">
        <v>0</v>
      </c>
      <c r="D213" s="76">
        <v>0</v>
      </c>
      <c r="E213" s="62">
        <v>0</v>
      </c>
      <c r="F213" s="77">
        <v>0</v>
      </c>
      <c r="G213" s="62">
        <v>0</v>
      </c>
      <c r="H213" s="65">
        <v>0</v>
      </c>
      <c r="I213" s="62">
        <v>0</v>
      </c>
      <c r="J213" s="65">
        <v>0</v>
      </c>
      <c r="K213" s="62">
        <v>0</v>
      </c>
      <c r="L213" s="65">
        <v>0</v>
      </c>
      <c r="M213" s="62">
        <v>0</v>
      </c>
      <c r="N213" s="65">
        <v>0</v>
      </c>
    </row>
    <row r="214" spans="1:14" ht="12" customHeight="1">
      <c r="A214" s="44"/>
      <c r="B214" s="32" t="s">
        <v>10</v>
      </c>
      <c r="C214" s="62">
        <v>0</v>
      </c>
      <c r="D214" s="76">
        <v>0</v>
      </c>
      <c r="E214" s="62">
        <v>0</v>
      </c>
      <c r="F214" s="77">
        <v>0</v>
      </c>
      <c r="G214" s="62">
        <v>0</v>
      </c>
      <c r="H214" s="65">
        <v>0</v>
      </c>
      <c r="I214" s="62">
        <v>0</v>
      </c>
      <c r="J214" s="65">
        <v>0</v>
      </c>
      <c r="K214" s="62">
        <v>0</v>
      </c>
      <c r="L214" s="65">
        <v>0</v>
      </c>
      <c r="M214" s="62">
        <v>0</v>
      </c>
      <c r="N214" s="65">
        <v>0</v>
      </c>
    </row>
    <row r="215" spans="1:14" ht="12" customHeight="1">
      <c r="A215" s="44"/>
      <c r="B215" s="32" t="s">
        <v>11</v>
      </c>
      <c r="C215" s="62">
        <v>0</v>
      </c>
      <c r="D215" s="76">
        <v>0</v>
      </c>
      <c r="E215" s="62">
        <v>0</v>
      </c>
      <c r="F215" s="77">
        <v>0</v>
      </c>
      <c r="G215" s="62">
        <v>0</v>
      </c>
      <c r="H215" s="65">
        <v>0</v>
      </c>
      <c r="I215" s="62">
        <v>0</v>
      </c>
      <c r="J215" s="65">
        <v>0</v>
      </c>
      <c r="K215" s="62">
        <v>0</v>
      </c>
      <c r="L215" s="65">
        <v>0</v>
      </c>
      <c r="M215" s="62">
        <v>0</v>
      </c>
      <c r="N215" s="65">
        <v>0</v>
      </c>
    </row>
    <row r="216" spans="1:14" ht="12" customHeight="1">
      <c r="A216" s="44"/>
      <c r="B216" s="32" t="s">
        <v>12</v>
      </c>
      <c r="C216" s="62">
        <v>0</v>
      </c>
      <c r="D216" s="76">
        <v>0</v>
      </c>
      <c r="E216" s="62">
        <v>0</v>
      </c>
      <c r="F216" s="77">
        <v>0</v>
      </c>
      <c r="G216" s="62">
        <v>1</v>
      </c>
      <c r="H216" s="65">
        <v>16.666666666666668</v>
      </c>
      <c r="I216" s="62">
        <v>0.782</v>
      </c>
      <c r="J216" s="65">
        <v>0.1584922080913515</v>
      </c>
      <c r="K216" s="62">
        <v>1</v>
      </c>
      <c r="L216" s="65">
        <v>12.5</v>
      </c>
      <c r="M216" s="62">
        <v>0.782</v>
      </c>
      <c r="N216" s="65">
        <v>0.158489692941015</v>
      </c>
    </row>
    <row r="217" spans="1:14" ht="12" customHeight="1">
      <c r="A217" s="44"/>
      <c r="B217" s="32" t="s">
        <v>13</v>
      </c>
      <c r="C217" s="62">
        <v>0</v>
      </c>
      <c r="D217" s="76">
        <v>0</v>
      </c>
      <c r="E217" s="62">
        <v>0</v>
      </c>
      <c r="F217" s="77">
        <v>0</v>
      </c>
      <c r="G217" s="62">
        <v>1</v>
      </c>
      <c r="H217" s="65">
        <v>16.666666666666668</v>
      </c>
      <c r="I217" s="62">
        <v>1.32815</v>
      </c>
      <c r="J217" s="65">
        <v>0.2691834094329009</v>
      </c>
      <c r="K217" s="62">
        <v>1</v>
      </c>
      <c r="L217" s="65">
        <v>12.5</v>
      </c>
      <c r="M217" s="62">
        <v>1.32815</v>
      </c>
      <c r="N217" s="65">
        <v>0.2691791376977098</v>
      </c>
    </row>
    <row r="218" spans="1:14" ht="12" customHeight="1">
      <c r="A218" s="44"/>
      <c r="B218" s="32" t="s">
        <v>14</v>
      </c>
      <c r="C218" s="62">
        <v>0</v>
      </c>
      <c r="D218" s="76">
        <v>0</v>
      </c>
      <c r="E218" s="62">
        <v>0</v>
      </c>
      <c r="F218" s="77">
        <v>0</v>
      </c>
      <c r="G218" s="62">
        <v>0</v>
      </c>
      <c r="H218" s="65">
        <v>0</v>
      </c>
      <c r="I218" s="62">
        <v>0</v>
      </c>
      <c r="J218" s="65">
        <v>0</v>
      </c>
      <c r="K218" s="62">
        <v>0</v>
      </c>
      <c r="L218" s="65">
        <v>0</v>
      </c>
      <c r="M218" s="62">
        <v>0</v>
      </c>
      <c r="N218" s="65">
        <v>0</v>
      </c>
    </row>
    <row r="219" spans="1:14" ht="12" customHeight="1">
      <c r="A219" s="44"/>
      <c r="B219" s="32" t="s">
        <v>15</v>
      </c>
      <c r="C219" s="62">
        <v>0</v>
      </c>
      <c r="D219" s="76">
        <v>0</v>
      </c>
      <c r="E219" s="62">
        <v>0</v>
      </c>
      <c r="F219" s="77">
        <v>0</v>
      </c>
      <c r="G219" s="62">
        <v>0</v>
      </c>
      <c r="H219" s="65">
        <v>0</v>
      </c>
      <c r="I219" s="62">
        <v>0</v>
      </c>
      <c r="J219" s="65">
        <v>0</v>
      </c>
      <c r="K219" s="62">
        <v>0</v>
      </c>
      <c r="L219" s="65">
        <v>0</v>
      </c>
      <c r="M219" s="62">
        <v>0</v>
      </c>
      <c r="N219" s="65">
        <v>0</v>
      </c>
    </row>
    <row r="220" spans="1:14" ht="12" customHeight="1">
      <c r="A220" s="44"/>
      <c r="B220" s="33" t="s">
        <v>16</v>
      </c>
      <c r="C220" s="66">
        <v>0</v>
      </c>
      <c r="D220" s="78">
        <v>0</v>
      </c>
      <c r="E220" s="66">
        <v>0</v>
      </c>
      <c r="F220" s="79">
        <v>0</v>
      </c>
      <c r="G220" s="66">
        <v>4</v>
      </c>
      <c r="H220" s="69">
        <v>66.66666666666667</v>
      </c>
      <c r="I220" s="66">
        <v>491.2895</v>
      </c>
      <c r="J220" s="69">
        <v>99.57232438247574</v>
      </c>
      <c r="K220" s="66">
        <v>4</v>
      </c>
      <c r="L220" s="69">
        <v>50</v>
      </c>
      <c r="M220" s="66">
        <v>491.2895</v>
      </c>
      <c r="N220" s="69">
        <v>99.57074424570945</v>
      </c>
    </row>
    <row r="221" spans="1:14" ht="12" customHeight="1">
      <c r="A221" s="45"/>
      <c r="B221" s="6" t="s">
        <v>17</v>
      </c>
      <c r="C221" s="58">
        <v>2</v>
      </c>
      <c r="D221" s="59">
        <v>100</v>
      </c>
      <c r="E221" s="58">
        <v>0.00783</v>
      </c>
      <c r="F221" s="59">
        <v>100</v>
      </c>
      <c r="G221" s="58">
        <v>6</v>
      </c>
      <c r="H221" s="70">
        <v>100</v>
      </c>
      <c r="I221" s="58">
        <v>493.39965</v>
      </c>
      <c r="J221" s="70">
        <v>100</v>
      </c>
      <c r="K221" s="58">
        <v>8</v>
      </c>
      <c r="L221" s="70">
        <v>100</v>
      </c>
      <c r="M221" s="58">
        <v>493.40748</v>
      </c>
      <c r="N221" s="71">
        <v>100</v>
      </c>
    </row>
    <row r="222" spans="1:14" ht="12" customHeight="1">
      <c r="A222" s="43" t="s">
        <v>66</v>
      </c>
      <c r="B222" s="31" t="s">
        <v>46</v>
      </c>
      <c r="C222" s="58">
        <v>10</v>
      </c>
      <c r="D222" s="70">
        <v>28.571428571428573</v>
      </c>
      <c r="E222" s="58">
        <v>0.11077</v>
      </c>
      <c r="F222" s="75">
        <v>1.595514066076205</v>
      </c>
      <c r="G222" s="58">
        <v>6</v>
      </c>
      <c r="H222" s="61">
        <v>37.5</v>
      </c>
      <c r="I222" s="58">
        <v>0.15964</v>
      </c>
      <c r="J222" s="61">
        <v>0.06563426052484467</v>
      </c>
      <c r="K222" s="58">
        <v>16</v>
      </c>
      <c r="L222" s="61">
        <v>31.372549019607842</v>
      </c>
      <c r="M222" s="58">
        <v>0.27041</v>
      </c>
      <c r="N222" s="61">
        <v>0.10809083547528349</v>
      </c>
    </row>
    <row r="223" spans="1:14" ht="12" customHeight="1">
      <c r="A223" s="44"/>
      <c r="B223" s="32" t="s">
        <v>8</v>
      </c>
      <c r="C223" s="62">
        <v>4</v>
      </c>
      <c r="D223" s="76">
        <v>11.428571428571429</v>
      </c>
      <c r="E223" s="62">
        <v>0.306</v>
      </c>
      <c r="F223" s="77">
        <v>4.407576999361909</v>
      </c>
      <c r="G223" s="62">
        <v>1</v>
      </c>
      <c r="H223" s="65">
        <v>6.25</v>
      </c>
      <c r="I223" s="62">
        <v>0.06184</v>
      </c>
      <c r="J223" s="65">
        <v>0.025424847599952356</v>
      </c>
      <c r="K223" s="62">
        <v>5</v>
      </c>
      <c r="L223" s="65">
        <v>9.803921568627452</v>
      </c>
      <c r="M223" s="62">
        <v>0.36784</v>
      </c>
      <c r="N223" s="65">
        <v>0.1470364739515117</v>
      </c>
    </row>
    <row r="224" spans="1:14" ht="12" customHeight="1">
      <c r="A224" s="44"/>
      <c r="B224" s="32" t="s">
        <v>43</v>
      </c>
      <c r="C224" s="62">
        <v>4</v>
      </c>
      <c r="D224" s="76">
        <v>11.428571428571429</v>
      </c>
      <c r="E224" s="62">
        <v>0.49669</v>
      </c>
      <c r="F224" s="77">
        <v>7.154246469977343</v>
      </c>
      <c r="G224" s="62">
        <v>0</v>
      </c>
      <c r="H224" s="65">
        <v>0</v>
      </c>
      <c r="I224" s="62">
        <v>0</v>
      </c>
      <c r="J224" s="65">
        <v>0</v>
      </c>
      <c r="K224" s="62">
        <v>4</v>
      </c>
      <c r="L224" s="65">
        <v>7.8431372549019605</v>
      </c>
      <c r="M224" s="62">
        <v>0.49669</v>
      </c>
      <c r="N224" s="65">
        <v>0.1985416111542419</v>
      </c>
    </row>
    <row r="225" spans="1:14" ht="12" customHeight="1">
      <c r="A225" s="44"/>
      <c r="B225" s="32" t="s">
        <v>9</v>
      </c>
      <c r="C225" s="62">
        <v>4</v>
      </c>
      <c r="D225" s="76">
        <v>11.428571428571429</v>
      </c>
      <c r="E225" s="62">
        <v>0.66348</v>
      </c>
      <c r="F225" s="77">
        <v>9.556664011557647</v>
      </c>
      <c r="G225" s="62">
        <v>0</v>
      </c>
      <c r="H225" s="65">
        <v>0</v>
      </c>
      <c r="I225" s="62">
        <v>0</v>
      </c>
      <c r="J225" s="65">
        <v>0</v>
      </c>
      <c r="K225" s="62">
        <v>4</v>
      </c>
      <c r="L225" s="65">
        <v>7.8431372549019605</v>
      </c>
      <c r="M225" s="62">
        <v>0.66348</v>
      </c>
      <c r="N225" s="65">
        <v>0.2652124829745242</v>
      </c>
    </row>
    <row r="226" spans="1:14" ht="12" customHeight="1">
      <c r="A226" s="44"/>
      <c r="B226" s="32" t="s">
        <v>10</v>
      </c>
      <c r="C226" s="62">
        <v>7</v>
      </c>
      <c r="D226" s="76">
        <v>20</v>
      </c>
      <c r="E226" s="62">
        <v>1.69965</v>
      </c>
      <c r="F226" s="77">
        <v>24.481497539102843</v>
      </c>
      <c r="G226" s="62">
        <v>2</v>
      </c>
      <c r="H226" s="65">
        <v>12.5</v>
      </c>
      <c r="I226" s="62">
        <v>0.44756</v>
      </c>
      <c r="J226" s="65">
        <v>0.18400945653031495</v>
      </c>
      <c r="K226" s="62">
        <v>9</v>
      </c>
      <c r="L226" s="65">
        <v>17.647058823529413</v>
      </c>
      <c r="M226" s="62">
        <v>2.14721</v>
      </c>
      <c r="N226" s="65">
        <v>0.8583030318438055</v>
      </c>
    </row>
    <row r="227" spans="1:14" ht="12" customHeight="1">
      <c r="A227" s="44"/>
      <c r="B227" s="32" t="s">
        <v>11</v>
      </c>
      <c r="C227" s="62">
        <v>4</v>
      </c>
      <c r="D227" s="76">
        <v>11.428571428571429</v>
      </c>
      <c r="E227" s="62">
        <v>1.644</v>
      </c>
      <c r="F227" s="77">
        <v>23.67992348676791</v>
      </c>
      <c r="G227" s="62">
        <v>1</v>
      </c>
      <c r="H227" s="65">
        <v>6.25</v>
      </c>
      <c r="I227" s="62">
        <v>0.43889</v>
      </c>
      <c r="J227" s="65">
        <v>0.1804448797403475</v>
      </c>
      <c r="K227" s="62">
        <v>5</v>
      </c>
      <c r="L227" s="65">
        <v>9.803921568627452</v>
      </c>
      <c r="M227" s="62">
        <v>2.08289</v>
      </c>
      <c r="N227" s="65">
        <v>0.8325924348327104</v>
      </c>
    </row>
    <row r="228" spans="1:14" ht="12" customHeight="1">
      <c r="A228" s="44"/>
      <c r="B228" s="32" t="s">
        <v>12</v>
      </c>
      <c r="C228" s="62">
        <v>1</v>
      </c>
      <c r="D228" s="76">
        <v>2.857142857142857</v>
      </c>
      <c r="E228" s="62">
        <v>0.528</v>
      </c>
      <c r="F228" s="77">
        <v>7.605230900859765</v>
      </c>
      <c r="G228" s="62">
        <v>1</v>
      </c>
      <c r="H228" s="65">
        <v>6.25</v>
      </c>
      <c r="I228" s="62">
        <v>0.6931</v>
      </c>
      <c r="J228" s="65">
        <v>0.28496057360166527</v>
      </c>
      <c r="K228" s="62">
        <v>2</v>
      </c>
      <c r="L228" s="65">
        <v>3.9215686274509802</v>
      </c>
      <c r="M228" s="62">
        <v>1.2211</v>
      </c>
      <c r="N228" s="65">
        <v>0.48810960836828765</v>
      </c>
    </row>
    <row r="229" spans="1:14" ht="12" customHeight="1">
      <c r="A229" s="44"/>
      <c r="B229" s="32" t="s">
        <v>13</v>
      </c>
      <c r="C229" s="62">
        <v>1</v>
      </c>
      <c r="D229" s="76">
        <v>2.857142857142857</v>
      </c>
      <c r="E229" s="62">
        <v>1.494</v>
      </c>
      <c r="F229" s="77">
        <v>21.51934652629638</v>
      </c>
      <c r="G229" s="62">
        <v>1</v>
      </c>
      <c r="H229" s="65">
        <v>6.25</v>
      </c>
      <c r="I229" s="62">
        <v>1.66754</v>
      </c>
      <c r="J229" s="65">
        <v>0.685591047328987</v>
      </c>
      <c r="K229" s="62">
        <v>2</v>
      </c>
      <c r="L229" s="65">
        <v>3.9215686274509802</v>
      </c>
      <c r="M229" s="62">
        <v>3.16154</v>
      </c>
      <c r="N229" s="65">
        <v>1.2637605857347278</v>
      </c>
    </row>
    <row r="230" spans="1:14" ht="12" customHeight="1">
      <c r="A230" s="44"/>
      <c r="B230" s="32" t="s">
        <v>14</v>
      </c>
      <c r="C230" s="62">
        <v>0</v>
      </c>
      <c r="D230" s="76">
        <v>0</v>
      </c>
      <c r="E230" s="62">
        <v>0</v>
      </c>
      <c r="F230" s="77">
        <v>0</v>
      </c>
      <c r="G230" s="62">
        <v>1</v>
      </c>
      <c r="H230" s="65">
        <v>6.25</v>
      </c>
      <c r="I230" s="62">
        <v>2.88769</v>
      </c>
      <c r="J230" s="65">
        <v>1.1872425317902073</v>
      </c>
      <c r="K230" s="62">
        <v>1</v>
      </c>
      <c r="L230" s="65">
        <v>1.9607843137254901</v>
      </c>
      <c r="M230" s="62">
        <v>2.88769</v>
      </c>
      <c r="N230" s="65">
        <v>1.1542946810163137</v>
      </c>
    </row>
    <row r="231" spans="1:14" ht="12" customHeight="1">
      <c r="A231" s="44"/>
      <c r="B231" s="32" t="s">
        <v>15</v>
      </c>
      <c r="C231" s="62">
        <v>0</v>
      </c>
      <c r="D231" s="76">
        <v>0</v>
      </c>
      <c r="E231" s="62">
        <v>0</v>
      </c>
      <c r="F231" s="77">
        <v>0</v>
      </c>
      <c r="G231" s="62">
        <v>0</v>
      </c>
      <c r="H231" s="65">
        <v>0</v>
      </c>
      <c r="I231" s="62">
        <v>0</v>
      </c>
      <c r="J231" s="65">
        <v>0</v>
      </c>
      <c r="K231" s="62">
        <v>0</v>
      </c>
      <c r="L231" s="65">
        <v>0</v>
      </c>
      <c r="M231" s="62">
        <v>0</v>
      </c>
      <c r="N231" s="65">
        <v>0</v>
      </c>
    </row>
    <row r="232" spans="1:14" ht="12" customHeight="1">
      <c r="A232" s="44"/>
      <c r="B232" s="33" t="s">
        <v>16</v>
      </c>
      <c r="C232" s="66">
        <v>0</v>
      </c>
      <c r="D232" s="78">
        <v>0</v>
      </c>
      <c r="E232" s="66">
        <v>0</v>
      </c>
      <c r="F232" s="79">
        <v>0</v>
      </c>
      <c r="G232" s="66">
        <v>3</v>
      </c>
      <c r="H232" s="69">
        <v>18.75</v>
      </c>
      <c r="I232" s="66">
        <v>236.87037</v>
      </c>
      <c r="J232" s="69">
        <v>97.38669240288368</v>
      </c>
      <c r="K232" s="66">
        <v>3</v>
      </c>
      <c r="L232" s="69">
        <v>5.882352941176471</v>
      </c>
      <c r="M232" s="66">
        <v>236.87037</v>
      </c>
      <c r="N232" s="69">
        <v>94.68405825464859</v>
      </c>
    </row>
    <row r="233" spans="1:14" ht="12" customHeight="1">
      <c r="A233" s="45"/>
      <c r="B233" s="6" t="s">
        <v>17</v>
      </c>
      <c r="C233" s="58">
        <v>35</v>
      </c>
      <c r="D233" s="59">
        <v>100</v>
      </c>
      <c r="E233" s="58">
        <v>6.94259</v>
      </c>
      <c r="F233" s="59">
        <v>100</v>
      </c>
      <c r="G233" s="58">
        <v>16</v>
      </c>
      <c r="H233" s="70">
        <v>100</v>
      </c>
      <c r="I233" s="58">
        <v>243.22663</v>
      </c>
      <c r="J233" s="70">
        <v>100</v>
      </c>
      <c r="K233" s="58">
        <v>51</v>
      </c>
      <c r="L233" s="70">
        <v>100</v>
      </c>
      <c r="M233" s="58">
        <v>250.16922</v>
      </c>
      <c r="N233" s="71">
        <v>100</v>
      </c>
    </row>
    <row r="234" spans="1:14" ht="12" customHeight="1">
      <c r="A234" s="43" t="s">
        <v>67</v>
      </c>
      <c r="B234" s="31" t="s">
        <v>46</v>
      </c>
      <c r="C234" s="58">
        <v>52</v>
      </c>
      <c r="D234" s="70">
        <v>42.97520661157025</v>
      </c>
      <c r="E234" s="58">
        <v>1.04502</v>
      </c>
      <c r="F234" s="75">
        <v>2.583568816797573</v>
      </c>
      <c r="G234" s="58">
        <v>1</v>
      </c>
      <c r="H234" s="61">
        <v>4.166666666666667</v>
      </c>
      <c r="I234" s="58">
        <v>0.00991</v>
      </c>
      <c r="J234" s="61">
        <v>0.0018966543476638233</v>
      </c>
      <c r="K234" s="58">
        <v>53</v>
      </c>
      <c r="L234" s="61">
        <v>36.55172413793103</v>
      </c>
      <c r="M234" s="58">
        <v>1.05493</v>
      </c>
      <c r="N234" s="61">
        <v>0.18739396217446133</v>
      </c>
    </row>
    <row r="235" spans="1:14" ht="12" customHeight="1">
      <c r="A235" s="44"/>
      <c r="B235" s="32" t="s">
        <v>8</v>
      </c>
      <c r="C235" s="62">
        <v>11</v>
      </c>
      <c r="D235" s="76">
        <v>9.090909090909092</v>
      </c>
      <c r="E235" s="62">
        <v>0.87677</v>
      </c>
      <c r="F235" s="77">
        <v>2.167609836657297</v>
      </c>
      <c r="G235" s="62">
        <v>3</v>
      </c>
      <c r="H235" s="65">
        <v>12.5</v>
      </c>
      <c r="I235" s="62">
        <v>0.23087</v>
      </c>
      <c r="J235" s="65">
        <v>0.04418573049900574</v>
      </c>
      <c r="K235" s="62">
        <v>14</v>
      </c>
      <c r="L235" s="65">
        <v>9.655172413793103</v>
      </c>
      <c r="M235" s="62">
        <v>1.10764</v>
      </c>
      <c r="N235" s="65">
        <v>0.196757176554767</v>
      </c>
    </row>
    <row r="236" spans="1:14" ht="12" customHeight="1">
      <c r="A236" s="44"/>
      <c r="B236" s="32" t="s">
        <v>43</v>
      </c>
      <c r="C236" s="62">
        <v>5</v>
      </c>
      <c r="D236" s="76">
        <v>4.132231404958677</v>
      </c>
      <c r="E236" s="62">
        <v>0.64016</v>
      </c>
      <c r="F236" s="77">
        <v>1.5826466610793424</v>
      </c>
      <c r="G236" s="62">
        <v>1</v>
      </c>
      <c r="H236" s="65">
        <v>4.166666666666667</v>
      </c>
      <c r="I236" s="62">
        <v>0.14434</v>
      </c>
      <c r="J236" s="65">
        <v>0.02762493325346077</v>
      </c>
      <c r="K236" s="62">
        <v>6</v>
      </c>
      <c r="L236" s="65">
        <v>4.137931034482759</v>
      </c>
      <c r="M236" s="62">
        <v>0.7845</v>
      </c>
      <c r="N236" s="65">
        <v>0.13935575187535182</v>
      </c>
    </row>
    <row r="237" spans="1:14" ht="12" customHeight="1">
      <c r="A237" s="44"/>
      <c r="B237" s="32" t="s">
        <v>9</v>
      </c>
      <c r="C237" s="62">
        <v>9</v>
      </c>
      <c r="D237" s="76">
        <v>7.43801652892562</v>
      </c>
      <c r="E237" s="62">
        <v>1.56922</v>
      </c>
      <c r="F237" s="77">
        <v>3.8795313570028207</v>
      </c>
      <c r="G237" s="62">
        <v>1</v>
      </c>
      <c r="H237" s="65">
        <v>4.166666666666667</v>
      </c>
      <c r="I237" s="62">
        <v>0.16829</v>
      </c>
      <c r="J237" s="65">
        <v>0.03220867408358676</v>
      </c>
      <c r="K237" s="62">
        <v>10</v>
      </c>
      <c r="L237" s="65">
        <v>6.896551724137931</v>
      </c>
      <c r="M237" s="62">
        <v>1.73751</v>
      </c>
      <c r="N237" s="65">
        <v>0.30864501267169225</v>
      </c>
    </row>
    <row r="238" spans="1:14" ht="12" customHeight="1">
      <c r="A238" s="44"/>
      <c r="B238" s="32" t="s">
        <v>10</v>
      </c>
      <c r="C238" s="62">
        <v>8</v>
      </c>
      <c r="D238" s="76">
        <v>6.6115702479338845</v>
      </c>
      <c r="E238" s="62">
        <v>1.883</v>
      </c>
      <c r="F238" s="77">
        <v>4.655279403293554</v>
      </c>
      <c r="G238" s="62">
        <v>2</v>
      </c>
      <c r="H238" s="65">
        <v>8.333333333333334</v>
      </c>
      <c r="I238" s="62">
        <v>0.577</v>
      </c>
      <c r="J238" s="65">
        <v>0.11043083336044662</v>
      </c>
      <c r="K238" s="62">
        <v>10</v>
      </c>
      <c r="L238" s="65">
        <v>6.896551724137931</v>
      </c>
      <c r="M238" s="62">
        <v>2.46</v>
      </c>
      <c r="N238" s="65">
        <v>0.4369855316932639</v>
      </c>
    </row>
    <row r="239" spans="1:14" ht="12" customHeight="1">
      <c r="A239" s="44"/>
      <c r="B239" s="32" t="s">
        <v>11</v>
      </c>
      <c r="C239" s="62">
        <v>13</v>
      </c>
      <c r="D239" s="76">
        <v>10.743801652892563</v>
      </c>
      <c r="E239" s="62">
        <v>5.27478</v>
      </c>
      <c r="F239" s="77">
        <v>13.040666325493774</v>
      </c>
      <c r="G239" s="62">
        <v>4</v>
      </c>
      <c r="H239" s="65">
        <v>16.666666666666668</v>
      </c>
      <c r="I239" s="62">
        <v>1.68595</v>
      </c>
      <c r="J239" s="65">
        <v>0.32267047401047655</v>
      </c>
      <c r="K239" s="62">
        <v>17</v>
      </c>
      <c r="L239" s="65">
        <v>11.724137931034482</v>
      </c>
      <c r="M239" s="62">
        <v>6.96073</v>
      </c>
      <c r="N239" s="65">
        <v>1.2364789837492898</v>
      </c>
    </row>
    <row r="240" spans="1:14" ht="12" customHeight="1">
      <c r="A240" s="44"/>
      <c r="B240" s="32" t="s">
        <v>12</v>
      </c>
      <c r="C240" s="62">
        <v>13</v>
      </c>
      <c r="D240" s="76">
        <v>10.743801652892563</v>
      </c>
      <c r="E240" s="62">
        <v>8.82568</v>
      </c>
      <c r="F240" s="77">
        <v>21.819440427010015</v>
      </c>
      <c r="G240" s="62">
        <v>2</v>
      </c>
      <c r="H240" s="65">
        <v>8.333333333333334</v>
      </c>
      <c r="I240" s="62">
        <v>1.6462</v>
      </c>
      <c r="J240" s="65">
        <v>0.31506280394795017</v>
      </c>
      <c r="K240" s="62">
        <v>15</v>
      </c>
      <c r="L240" s="65">
        <v>10.344827586206897</v>
      </c>
      <c r="M240" s="62">
        <v>10.47188</v>
      </c>
      <c r="N240" s="65">
        <v>1.8601870120439252</v>
      </c>
    </row>
    <row r="241" spans="1:14" ht="12" customHeight="1">
      <c r="A241" s="44"/>
      <c r="B241" s="32" t="s">
        <v>13</v>
      </c>
      <c r="C241" s="62">
        <v>8</v>
      </c>
      <c r="D241" s="76">
        <v>6.6115702479338845</v>
      </c>
      <c r="E241" s="62">
        <v>12.76037</v>
      </c>
      <c r="F241" s="77">
        <v>31.547046011367485</v>
      </c>
      <c r="G241" s="62">
        <v>3</v>
      </c>
      <c r="H241" s="65">
        <v>12.5</v>
      </c>
      <c r="I241" s="62">
        <v>4.5677</v>
      </c>
      <c r="J241" s="65">
        <v>0.8742026300528805</v>
      </c>
      <c r="K241" s="62">
        <v>11</v>
      </c>
      <c r="L241" s="65">
        <v>7.586206896551724</v>
      </c>
      <c r="M241" s="62">
        <v>17.32807</v>
      </c>
      <c r="N241" s="65">
        <v>3.078095887060201</v>
      </c>
    </row>
    <row r="242" spans="1:14" ht="12" customHeight="1">
      <c r="A242" s="44"/>
      <c r="B242" s="32" t="s">
        <v>14</v>
      </c>
      <c r="C242" s="62">
        <v>2</v>
      </c>
      <c r="D242" s="76">
        <v>1.6528925619834711</v>
      </c>
      <c r="E242" s="62">
        <v>7.5737</v>
      </c>
      <c r="F242" s="77">
        <v>18.72421116129814</v>
      </c>
      <c r="G242" s="62">
        <v>4</v>
      </c>
      <c r="H242" s="65">
        <v>16.666666666666668</v>
      </c>
      <c r="I242" s="62">
        <v>11.08798</v>
      </c>
      <c r="J242" s="65">
        <v>2.1221054968526256</v>
      </c>
      <c r="K242" s="62">
        <v>6</v>
      </c>
      <c r="L242" s="65">
        <v>4.137931034482759</v>
      </c>
      <c r="M242" s="62">
        <v>18.66168</v>
      </c>
      <c r="N242" s="65">
        <v>3.3149935597924993</v>
      </c>
    </row>
    <row r="243" spans="1:14" ht="12" customHeight="1">
      <c r="A243" s="44"/>
      <c r="B243" s="32" t="s">
        <v>15</v>
      </c>
      <c r="C243" s="62">
        <v>0</v>
      </c>
      <c r="D243" s="76">
        <v>0</v>
      </c>
      <c r="E243" s="62">
        <v>0</v>
      </c>
      <c r="F243" s="77">
        <v>0</v>
      </c>
      <c r="G243" s="62">
        <v>1</v>
      </c>
      <c r="H243" s="65">
        <v>4.166666666666667</v>
      </c>
      <c r="I243" s="62">
        <v>8.57842</v>
      </c>
      <c r="J243" s="65">
        <v>1.6418060130258623</v>
      </c>
      <c r="K243" s="62">
        <v>1</v>
      </c>
      <c r="L243" s="65">
        <v>0.6896551724137931</v>
      </c>
      <c r="M243" s="62">
        <v>8.57842</v>
      </c>
      <c r="N243" s="65">
        <v>1.52383960357241</v>
      </c>
    </row>
    <row r="244" spans="1:14" ht="12" customHeight="1">
      <c r="A244" s="44"/>
      <c r="B244" s="33" t="s">
        <v>16</v>
      </c>
      <c r="C244" s="66">
        <v>0</v>
      </c>
      <c r="D244" s="78">
        <v>0</v>
      </c>
      <c r="E244" s="66">
        <v>0</v>
      </c>
      <c r="F244" s="79">
        <v>0</v>
      </c>
      <c r="G244" s="66">
        <v>2</v>
      </c>
      <c r="H244" s="69">
        <v>8.333333333333334</v>
      </c>
      <c r="I244" s="66">
        <v>493.80234</v>
      </c>
      <c r="J244" s="69">
        <v>94.50780575656604</v>
      </c>
      <c r="K244" s="66">
        <v>2</v>
      </c>
      <c r="L244" s="69">
        <v>1.3793103448275863</v>
      </c>
      <c r="M244" s="66">
        <v>493.80234</v>
      </c>
      <c r="N244" s="69">
        <v>87.71726751881214</v>
      </c>
    </row>
    <row r="245" spans="1:14" ht="12" customHeight="1">
      <c r="A245" s="45"/>
      <c r="B245" s="6" t="s">
        <v>17</v>
      </c>
      <c r="C245" s="72">
        <v>121</v>
      </c>
      <c r="D245" s="73">
        <v>100</v>
      </c>
      <c r="E245" s="72">
        <v>40.4487</v>
      </c>
      <c r="F245" s="73">
        <v>100</v>
      </c>
      <c r="G245" s="72">
        <v>24</v>
      </c>
      <c r="H245" s="74">
        <v>100</v>
      </c>
      <c r="I245" s="72">
        <v>522.499</v>
      </c>
      <c r="J245" s="74">
        <v>100</v>
      </c>
      <c r="K245" s="72">
        <v>145</v>
      </c>
      <c r="L245" s="74">
        <v>100</v>
      </c>
      <c r="M245" s="72">
        <v>562.9477</v>
      </c>
      <c r="N245" s="71">
        <v>100</v>
      </c>
    </row>
    <row r="246" spans="1:14" ht="12" customHeight="1">
      <c r="A246" s="43" t="s">
        <v>68</v>
      </c>
      <c r="B246" s="31" t="s">
        <v>46</v>
      </c>
      <c r="C246" s="58">
        <v>7</v>
      </c>
      <c r="D246" s="70">
        <v>21.21212121212121</v>
      </c>
      <c r="E246" s="58">
        <v>0.13411</v>
      </c>
      <c r="F246" s="75">
        <v>1.0028692934748065</v>
      </c>
      <c r="G246" s="58">
        <v>1</v>
      </c>
      <c r="H246" s="61">
        <v>7.6923076923076925</v>
      </c>
      <c r="I246" s="58">
        <v>0.00849</v>
      </c>
      <c r="J246" s="61">
        <v>0.0012615748751820999</v>
      </c>
      <c r="K246" s="58">
        <v>8</v>
      </c>
      <c r="L246" s="61">
        <v>17.391304347826086</v>
      </c>
      <c r="M246" s="58">
        <v>0.1426</v>
      </c>
      <c r="N246" s="61">
        <v>0.020776843860750797</v>
      </c>
    </row>
    <row r="247" spans="1:14" ht="12" customHeight="1">
      <c r="A247" s="44"/>
      <c r="B247" s="32" t="s">
        <v>8</v>
      </c>
      <c r="C247" s="62">
        <v>3</v>
      </c>
      <c r="D247" s="76">
        <v>9.090909090909092</v>
      </c>
      <c r="E247" s="62">
        <v>0.21433</v>
      </c>
      <c r="F247" s="77">
        <v>1.6027512912568433</v>
      </c>
      <c r="G247" s="62">
        <v>3</v>
      </c>
      <c r="H247" s="65">
        <v>23.076923076923077</v>
      </c>
      <c r="I247" s="62">
        <v>0.22165</v>
      </c>
      <c r="J247" s="65">
        <v>0.03293616856114399</v>
      </c>
      <c r="K247" s="62">
        <v>6</v>
      </c>
      <c r="L247" s="65">
        <v>13.043478260869565</v>
      </c>
      <c r="M247" s="62">
        <v>0.43598</v>
      </c>
      <c r="N247" s="65">
        <v>0.0635223589509827</v>
      </c>
    </row>
    <row r="248" spans="1:14" ht="12" customHeight="1">
      <c r="A248" s="44"/>
      <c r="B248" s="32" t="s">
        <v>43</v>
      </c>
      <c r="C248" s="62">
        <v>0</v>
      </c>
      <c r="D248" s="76">
        <v>0</v>
      </c>
      <c r="E248" s="62">
        <v>0</v>
      </c>
      <c r="F248" s="77">
        <v>0</v>
      </c>
      <c r="G248" s="62">
        <v>0</v>
      </c>
      <c r="H248" s="65">
        <v>0</v>
      </c>
      <c r="I248" s="62">
        <v>0</v>
      </c>
      <c r="J248" s="65">
        <v>0</v>
      </c>
      <c r="K248" s="62">
        <v>0</v>
      </c>
      <c r="L248" s="65">
        <v>0</v>
      </c>
      <c r="M248" s="62">
        <v>0</v>
      </c>
      <c r="N248" s="65">
        <v>0</v>
      </c>
    </row>
    <row r="249" spans="1:14" ht="12" customHeight="1">
      <c r="A249" s="44"/>
      <c r="B249" s="32" t="s">
        <v>9</v>
      </c>
      <c r="C249" s="62">
        <v>3</v>
      </c>
      <c r="D249" s="76">
        <v>9.090909090909092</v>
      </c>
      <c r="E249" s="62">
        <v>0.47851</v>
      </c>
      <c r="F249" s="77">
        <v>3.5782789174605143</v>
      </c>
      <c r="G249" s="62">
        <v>0</v>
      </c>
      <c r="H249" s="65">
        <v>0</v>
      </c>
      <c r="I249" s="62">
        <v>0</v>
      </c>
      <c r="J249" s="65">
        <v>0</v>
      </c>
      <c r="K249" s="62">
        <v>3</v>
      </c>
      <c r="L249" s="65">
        <v>6.521739130434782</v>
      </c>
      <c r="M249" s="62">
        <v>0.47851</v>
      </c>
      <c r="N249" s="65">
        <v>0.06971898706737632</v>
      </c>
    </row>
    <row r="250" spans="1:14" ht="12" customHeight="1">
      <c r="A250" s="44"/>
      <c r="B250" s="32" t="s">
        <v>10</v>
      </c>
      <c r="C250" s="62">
        <v>2</v>
      </c>
      <c r="D250" s="76">
        <v>6.0606060606060606</v>
      </c>
      <c r="E250" s="62">
        <v>0.46047</v>
      </c>
      <c r="F250" s="77">
        <v>3.4433765085850725</v>
      </c>
      <c r="G250" s="62">
        <v>1</v>
      </c>
      <c r="H250" s="65">
        <v>7.6923076923076925</v>
      </c>
      <c r="I250" s="62">
        <v>0.22592</v>
      </c>
      <c r="J250" s="65">
        <v>0.033570670883526506</v>
      </c>
      <c r="K250" s="62">
        <v>3</v>
      </c>
      <c r="L250" s="65">
        <v>6.521739130434782</v>
      </c>
      <c r="M250" s="62">
        <v>0.68639</v>
      </c>
      <c r="N250" s="65">
        <v>0.10000713785119732</v>
      </c>
    </row>
    <row r="251" spans="1:14" ht="12" customHeight="1">
      <c r="A251" s="44"/>
      <c r="B251" s="32" t="s">
        <v>11</v>
      </c>
      <c r="C251" s="62">
        <v>10</v>
      </c>
      <c r="D251" s="76">
        <v>30.303030303030305</v>
      </c>
      <c r="E251" s="62">
        <v>3.66047</v>
      </c>
      <c r="F251" s="77">
        <v>27.372850366756577</v>
      </c>
      <c r="G251" s="62">
        <v>1</v>
      </c>
      <c r="H251" s="65">
        <v>7.6923076923076925</v>
      </c>
      <c r="I251" s="62">
        <v>0.419</v>
      </c>
      <c r="J251" s="65">
        <v>0.062261469104982314</v>
      </c>
      <c r="K251" s="62">
        <v>11</v>
      </c>
      <c r="L251" s="65">
        <v>23.91304347826087</v>
      </c>
      <c r="M251" s="62">
        <v>4.07947</v>
      </c>
      <c r="N251" s="65">
        <v>0.5943794616032051</v>
      </c>
    </row>
    <row r="252" spans="1:14" ht="12" customHeight="1">
      <c r="A252" s="44"/>
      <c r="B252" s="32" t="s">
        <v>12</v>
      </c>
      <c r="C252" s="62">
        <v>6</v>
      </c>
      <c r="D252" s="76">
        <v>18.181818181818183</v>
      </c>
      <c r="E252" s="62">
        <v>4.25374</v>
      </c>
      <c r="F252" s="77">
        <v>31.809300040455767</v>
      </c>
      <c r="G252" s="62">
        <v>0</v>
      </c>
      <c r="H252" s="65">
        <v>0</v>
      </c>
      <c r="I252" s="62">
        <v>0</v>
      </c>
      <c r="J252" s="65">
        <v>0</v>
      </c>
      <c r="K252" s="62">
        <v>6</v>
      </c>
      <c r="L252" s="65">
        <v>13.043478260869565</v>
      </c>
      <c r="M252" s="62">
        <v>4.25374</v>
      </c>
      <c r="N252" s="65">
        <v>0.6197706297631843</v>
      </c>
    </row>
    <row r="253" spans="1:14" ht="12" customHeight="1">
      <c r="A253" s="44"/>
      <c r="B253" s="32" t="s">
        <v>13</v>
      </c>
      <c r="C253" s="62">
        <v>1</v>
      </c>
      <c r="D253" s="76">
        <v>3.0303030303030303</v>
      </c>
      <c r="E253" s="62">
        <v>1.359</v>
      </c>
      <c r="F253" s="77">
        <v>10.16254842914221</v>
      </c>
      <c r="G253" s="62">
        <v>0</v>
      </c>
      <c r="H253" s="65">
        <v>0</v>
      </c>
      <c r="I253" s="62">
        <v>0</v>
      </c>
      <c r="J253" s="65">
        <v>0</v>
      </c>
      <c r="K253" s="62">
        <v>1</v>
      </c>
      <c r="L253" s="65">
        <v>2.1739130434782608</v>
      </c>
      <c r="M253" s="62">
        <v>1.359</v>
      </c>
      <c r="N253" s="65">
        <v>0.19800652739663627</v>
      </c>
    </row>
    <row r="254" spans="1:14" ht="12" customHeight="1">
      <c r="A254" s="44"/>
      <c r="B254" s="32" t="s">
        <v>14</v>
      </c>
      <c r="C254" s="62">
        <v>1</v>
      </c>
      <c r="D254" s="76">
        <v>3.0303030303030303</v>
      </c>
      <c r="E254" s="62">
        <v>2.812</v>
      </c>
      <c r="F254" s="77">
        <v>21.02802515286821</v>
      </c>
      <c r="G254" s="62">
        <v>0</v>
      </c>
      <c r="H254" s="65">
        <v>0</v>
      </c>
      <c r="I254" s="62">
        <v>0</v>
      </c>
      <c r="J254" s="65">
        <v>0</v>
      </c>
      <c r="K254" s="62">
        <v>1</v>
      </c>
      <c r="L254" s="65">
        <v>2.1739130434782608</v>
      </c>
      <c r="M254" s="62">
        <v>2.812</v>
      </c>
      <c r="N254" s="65">
        <v>0.40970887052195815</v>
      </c>
    </row>
    <row r="255" spans="1:14" ht="12" customHeight="1">
      <c r="A255" s="44"/>
      <c r="B255" s="32" t="s">
        <v>15</v>
      </c>
      <c r="C255" s="62">
        <v>0</v>
      </c>
      <c r="D255" s="76">
        <v>0</v>
      </c>
      <c r="E255" s="62">
        <v>0</v>
      </c>
      <c r="F255" s="77">
        <v>0</v>
      </c>
      <c r="G255" s="62">
        <v>2</v>
      </c>
      <c r="H255" s="65">
        <v>15.384615384615385</v>
      </c>
      <c r="I255" s="62">
        <v>13.42856</v>
      </c>
      <c r="J255" s="65">
        <v>1.9954221326119363</v>
      </c>
      <c r="K255" s="62">
        <v>2</v>
      </c>
      <c r="L255" s="65">
        <v>4.3478260869565215</v>
      </c>
      <c r="M255" s="62">
        <v>13.42856</v>
      </c>
      <c r="N255" s="65">
        <v>1.9565434389531815</v>
      </c>
    </row>
    <row r="256" spans="1:14" ht="12" customHeight="1">
      <c r="A256" s="44"/>
      <c r="B256" s="33" t="s">
        <v>16</v>
      </c>
      <c r="C256" s="66">
        <v>0</v>
      </c>
      <c r="D256" s="78">
        <v>0</v>
      </c>
      <c r="E256" s="66">
        <v>0</v>
      </c>
      <c r="F256" s="79">
        <v>0</v>
      </c>
      <c r="G256" s="66">
        <v>5</v>
      </c>
      <c r="H256" s="69">
        <v>38.46153846153846</v>
      </c>
      <c r="I256" s="66">
        <v>658.66476</v>
      </c>
      <c r="J256" s="69">
        <v>97.87454798396323</v>
      </c>
      <c r="K256" s="66">
        <v>5</v>
      </c>
      <c r="L256" s="69">
        <v>10.869565217391305</v>
      </c>
      <c r="M256" s="66">
        <v>658.66476</v>
      </c>
      <c r="N256" s="69">
        <v>95.96756574403153</v>
      </c>
    </row>
    <row r="257" spans="1:14" ht="12" customHeight="1">
      <c r="A257" s="45"/>
      <c r="B257" s="6" t="s">
        <v>17</v>
      </c>
      <c r="C257" s="72">
        <v>33</v>
      </c>
      <c r="D257" s="73">
        <v>100</v>
      </c>
      <c r="E257" s="72">
        <v>13.37263</v>
      </c>
      <c r="F257" s="73">
        <v>100</v>
      </c>
      <c r="G257" s="72">
        <v>13</v>
      </c>
      <c r="H257" s="74">
        <v>100</v>
      </c>
      <c r="I257" s="72">
        <v>672.96838</v>
      </c>
      <c r="J257" s="74">
        <v>100</v>
      </c>
      <c r="K257" s="72">
        <v>46</v>
      </c>
      <c r="L257" s="74">
        <v>100</v>
      </c>
      <c r="M257" s="72">
        <v>686.34101</v>
      </c>
      <c r="N257" s="71">
        <v>100</v>
      </c>
    </row>
    <row r="258" spans="1:14" ht="12" customHeight="1">
      <c r="A258" s="43" t="s">
        <v>69</v>
      </c>
      <c r="B258" s="31" t="s">
        <v>46</v>
      </c>
      <c r="C258" s="58">
        <v>3</v>
      </c>
      <c r="D258" s="70">
        <v>13.043478260869565</v>
      </c>
      <c r="E258" s="58">
        <v>0.01978</v>
      </c>
      <c r="F258" s="75">
        <v>0.2905123768847321</v>
      </c>
      <c r="G258" s="58">
        <v>2</v>
      </c>
      <c r="H258" s="61">
        <v>15.384615384615385</v>
      </c>
      <c r="I258" s="58">
        <v>0.03677</v>
      </c>
      <c r="J258" s="61">
        <v>0.007361962109260408</v>
      </c>
      <c r="K258" s="58">
        <v>5</v>
      </c>
      <c r="L258" s="61">
        <v>13.88888888888889</v>
      </c>
      <c r="M258" s="58">
        <v>0.05655</v>
      </c>
      <c r="N258" s="61">
        <v>0.011169975422103594</v>
      </c>
    </row>
    <row r="259" spans="1:14" ht="12" customHeight="1">
      <c r="A259" s="44"/>
      <c r="B259" s="32" t="s">
        <v>8</v>
      </c>
      <c r="C259" s="62">
        <v>2</v>
      </c>
      <c r="D259" s="76">
        <v>8.695652173913043</v>
      </c>
      <c r="E259" s="62">
        <v>0.18455</v>
      </c>
      <c r="F259" s="77">
        <v>2.7105186629968303</v>
      </c>
      <c r="G259" s="62">
        <v>1</v>
      </c>
      <c r="H259" s="65">
        <v>7.6923076923076925</v>
      </c>
      <c r="I259" s="62">
        <v>0.0609</v>
      </c>
      <c r="J259" s="65">
        <v>0.012193187175794365</v>
      </c>
      <c r="K259" s="62">
        <v>3</v>
      </c>
      <c r="L259" s="65">
        <v>8.333333333333334</v>
      </c>
      <c r="M259" s="62">
        <v>0.24545</v>
      </c>
      <c r="N259" s="65">
        <v>0.04848223638117289</v>
      </c>
    </row>
    <row r="260" spans="1:14" ht="12" customHeight="1">
      <c r="A260" s="44"/>
      <c r="B260" s="32" t="s">
        <v>43</v>
      </c>
      <c r="C260" s="62">
        <v>4</v>
      </c>
      <c r="D260" s="76">
        <v>17.391304347826086</v>
      </c>
      <c r="E260" s="62">
        <v>0.46284</v>
      </c>
      <c r="F260" s="77">
        <v>6.797813372969131</v>
      </c>
      <c r="G260" s="62">
        <v>0</v>
      </c>
      <c r="H260" s="65">
        <v>0</v>
      </c>
      <c r="I260" s="62">
        <v>0</v>
      </c>
      <c r="J260" s="65">
        <v>0</v>
      </c>
      <c r="K260" s="62">
        <v>4</v>
      </c>
      <c r="L260" s="65">
        <v>11.11111111111111</v>
      </c>
      <c r="M260" s="62">
        <v>0.46284</v>
      </c>
      <c r="N260" s="65">
        <v>0.0914219526855248</v>
      </c>
    </row>
    <row r="261" spans="1:14" ht="12" customHeight="1">
      <c r="A261" s="44"/>
      <c r="B261" s="32" t="s">
        <v>9</v>
      </c>
      <c r="C261" s="62">
        <v>2</v>
      </c>
      <c r="D261" s="76">
        <v>8.695652173913043</v>
      </c>
      <c r="E261" s="62">
        <v>0.338</v>
      </c>
      <c r="F261" s="77">
        <v>4.96426609641251</v>
      </c>
      <c r="G261" s="62">
        <v>0</v>
      </c>
      <c r="H261" s="65">
        <v>0</v>
      </c>
      <c r="I261" s="62">
        <v>0</v>
      </c>
      <c r="J261" s="65">
        <v>0</v>
      </c>
      <c r="K261" s="62">
        <v>2</v>
      </c>
      <c r="L261" s="65">
        <v>5.555555555555555</v>
      </c>
      <c r="M261" s="62">
        <v>0.338</v>
      </c>
      <c r="N261" s="65">
        <v>0.06676307148843527</v>
      </c>
    </row>
    <row r="262" spans="1:14" ht="12" customHeight="1">
      <c r="A262" s="44"/>
      <c r="B262" s="32" t="s">
        <v>10</v>
      </c>
      <c r="C262" s="62">
        <v>4</v>
      </c>
      <c r="D262" s="76">
        <v>17.391304347826086</v>
      </c>
      <c r="E262" s="62">
        <v>0.87663</v>
      </c>
      <c r="F262" s="77">
        <v>12.875220674846446</v>
      </c>
      <c r="G262" s="62">
        <v>2</v>
      </c>
      <c r="H262" s="65">
        <v>15.384615384615385</v>
      </c>
      <c r="I262" s="62">
        <v>0.45844</v>
      </c>
      <c r="J262" s="65">
        <v>0.09178726976799949</v>
      </c>
      <c r="K262" s="62">
        <v>6</v>
      </c>
      <c r="L262" s="65">
        <v>16.666666666666668</v>
      </c>
      <c r="M262" s="62">
        <v>1.33507</v>
      </c>
      <c r="N262" s="65">
        <v>0.26370820666291506</v>
      </c>
    </row>
    <row r="263" spans="1:14" ht="12" customHeight="1">
      <c r="A263" s="44"/>
      <c r="B263" s="32" t="s">
        <v>11</v>
      </c>
      <c r="C263" s="62">
        <v>2</v>
      </c>
      <c r="D263" s="76">
        <v>8.695652173913043</v>
      </c>
      <c r="E263" s="62">
        <v>0.64833</v>
      </c>
      <c r="F263" s="77">
        <v>9.522137983097997</v>
      </c>
      <c r="G263" s="62">
        <v>2</v>
      </c>
      <c r="H263" s="65">
        <v>15.384615384615385</v>
      </c>
      <c r="I263" s="62">
        <v>0.67941</v>
      </c>
      <c r="J263" s="65">
        <v>0.13602911821192856</v>
      </c>
      <c r="K263" s="62">
        <v>4</v>
      </c>
      <c r="L263" s="65">
        <v>11.11111111111111</v>
      </c>
      <c r="M263" s="62">
        <v>1.32774</v>
      </c>
      <c r="N263" s="65">
        <v>0.26226035662146463</v>
      </c>
    </row>
    <row r="264" spans="1:14" ht="12" customHeight="1">
      <c r="A264" s="44"/>
      <c r="B264" s="32" t="s">
        <v>12</v>
      </c>
      <c r="C264" s="62">
        <v>5</v>
      </c>
      <c r="D264" s="76">
        <v>21.73913043478261</v>
      </c>
      <c r="E264" s="62">
        <v>3.11294</v>
      </c>
      <c r="F264" s="77">
        <v>45.72030326084722</v>
      </c>
      <c r="G264" s="62">
        <v>0</v>
      </c>
      <c r="H264" s="65">
        <v>0</v>
      </c>
      <c r="I264" s="62">
        <v>0</v>
      </c>
      <c r="J264" s="65">
        <v>0</v>
      </c>
      <c r="K264" s="62">
        <v>5</v>
      </c>
      <c r="L264" s="65">
        <v>13.88888888888889</v>
      </c>
      <c r="M264" s="62">
        <v>3.11294</v>
      </c>
      <c r="N264" s="65">
        <v>0.6148799874532831</v>
      </c>
    </row>
    <row r="265" spans="1:14" ht="12" customHeight="1">
      <c r="A265" s="44"/>
      <c r="B265" s="32" t="s">
        <v>13</v>
      </c>
      <c r="C265" s="62">
        <v>1</v>
      </c>
      <c r="D265" s="76">
        <v>4.3478260869565215</v>
      </c>
      <c r="E265" s="62">
        <v>1.16559</v>
      </c>
      <c r="F265" s="77">
        <v>17.11922757194514</v>
      </c>
      <c r="G265" s="62">
        <v>1</v>
      </c>
      <c r="H265" s="65">
        <v>7.6923076923076925</v>
      </c>
      <c r="I265" s="62">
        <v>1.112</v>
      </c>
      <c r="J265" s="65">
        <v>0.22264079046770663</v>
      </c>
      <c r="K265" s="62">
        <v>2</v>
      </c>
      <c r="L265" s="65">
        <v>5.555555555555555</v>
      </c>
      <c r="M265" s="62">
        <v>2.27759</v>
      </c>
      <c r="N265" s="65">
        <v>0.4498784141755778</v>
      </c>
    </row>
    <row r="266" spans="1:14" ht="12" customHeight="1">
      <c r="A266" s="44"/>
      <c r="B266" s="32" t="s">
        <v>14</v>
      </c>
      <c r="C266" s="62">
        <v>0</v>
      </c>
      <c r="D266" s="76">
        <v>0</v>
      </c>
      <c r="E266" s="62">
        <v>0</v>
      </c>
      <c r="F266" s="77">
        <v>0</v>
      </c>
      <c r="G266" s="62">
        <v>0</v>
      </c>
      <c r="H266" s="65">
        <v>0</v>
      </c>
      <c r="I266" s="62">
        <v>0</v>
      </c>
      <c r="J266" s="65">
        <v>0</v>
      </c>
      <c r="K266" s="62">
        <v>0</v>
      </c>
      <c r="L266" s="65">
        <v>0</v>
      </c>
      <c r="M266" s="62">
        <v>0</v>
      </c>
      <c r="N266" s="65">
        <v>0</v>
      </c>
    </row>
    <row r="267" spans="1:14" ht="12" customHeight="1">
      <c r="A267" s="44"/>
      <c r="B267" s="32" t="s">
        <v>15</v>
      </c>
      <c r="C267" s="62">
        <v>0</v>
      </c>
      <c r="D267" s="76">
        <v>0</v>
      </c>
      <c r="E267" s="62">
        <v>0</v>
      </c>
      <c r="F267" s="77">
        <v>0</v>
      </c>
      <c r="G267" s="62">
        <v>0</v>
      </c>
      <c r="H267" s="65">
        <v>0</v>
      </c>
      <c r="I267" s="62">
        <v>0</v>
      </c>
      <c r="J267" s="65">
        <v>0</v>
      </c>
      <c r="K267" s="62">
        <v>0</v>
      </c>
      <c r="L267" s="65">
        <v>0</v>
      </c>
      <c r="M267" s="62">
        <v>0</v>
      </c>
      <c r="N267" s="65">
        <v>0</v>
      </c>
    </row>
    <row r="268" spans="1:14" ht="12" customHeight="1">
      <c r="A268" s="44"/>
      <c r="B268" s="33" t="s">
        <v>16</v>
      </c>
      <c r="C268" s="66">
        <v>0</v>
      </c>
      <c r="D268" s="78">
        <v>0</v>
      </c>
      <c r="E268" s="66">
        <v>0</v>
      </c>
      <c r="F268" s="79">
        <v>0</v>
      </c>
      <c r="G268" s="66">
        <v>5</v>
      </c>
      <c r="H268" s="69">
        <v>38.46153846153846</v>
      </c>
      <c r="I268" s="66">
        <v>497.11172</v>
      </c>
      <c r="J268" s="69">
        <v>99.52998767226731</v>
      </c>
      <c r="K268" s="66">
        <v>5</v>
      </c>
      <c r="L268" s="69">
        <v>13.88888888888889</v>
      </c>
      <c r="M268" s="66">
        <v>497.11172</v>
      </c>
      <c r="N268" s="69">
        <v>98.19143579910953</v>
      </c>
    </row>
    <row r="269" spans="1:14" ht="12" customHeight="1">
      <c r="A269" s="45"/>
      <c r="B269" s="6" t="s">
        <v>17</v>
      </c>
      <c r="C269" s="58">
        <v>23</v>
      </c>
      <c r="D269" s="59">
        <v>100</v>
      </c>
      <c r="E269" s="58">
        <v>6.80866</v>
      </c>
      <c r="F269" s="59">
        <v>100</v>
      </c>
      <c r="G269" s="58">
        <v>13</v>
      </c>
      <c r="H269" s="70">
        <v>100</v>
      </c>
      <c r="I269" s="58">
        <v>499.45924</v>
      </c>
      <c r="J269" s="70">
        <v>100</v>
      </c>
      <c r="K269" s="58">
        <v>36</v>
      </c>
      <c r="L269" s="70">
        <v>100</v>
      </c>
      <c r="M269" s="58">
        <v>506.2679</v>
      </c>
      <c r="N269" s="71">
        <v>100</v>
      </c>
    </row>
    <row r="270" spans="1:14" ht="12" customHeight="1">
      <c r="A270" s="43" t="s">
        <v>70</v>
      </c>
      <c r="B270" s="31" t="s">
        <v>46</v>
      </c>
      <c r="C270" s="58">
        <v>9</v>
      </c>
      <c r="D270" s="70">
        <v>20</v>
      </c>
      <c r="E270" s="58">
        <v>0.08479</v>
      </c>
      <c r="F270" s="75">
        <v>0.3750682877307683</v>
      </c>
      <c r="G270" s="58">
        <v>3</v>
      </c>
      <c r="H270" s="61">
        <v>21.428571428571427</v>
      </c>
      <c r="I270" s="58">
        <v>0.05115</v>
      </c>
      <c r="J270" s="61">
        <v>0.020897081688837183</v>
      </c>
      <c r="K270" s="58">
        <v>12</v>
      </c>
      <c r="L270" s="61">
        <v>20.338983050847457</v>
      </c>
      <c r="M270" s="58">
        <v>0.13594</v>
      </c>
      <c r="N270" s="61">
        <v>0.050841961051557166</v>
      </c>
    </row>
    <row r="271" spans="1:14" ht="12" customHeight="1">
      <c r="A271" s="44"/>
      <c r="B271" s="32" t="s">
        <v>8</v>
      </c>
      <c r="C271" s="62">
        <v>5</v>
      </c>
      <c r="D271" s="76">
        <v>11.11111111111111</v>
      </c>
      <c r="E271" s="62">
        <v>0.40421</v>
      </c>
      <c r="F271" s="77">
        <v>1.7880216132050224</v>
      </c>
      <c r="G271" s="62">
        <v>0</v>
      </c>
      <c r="H271" s="65">
        <v>0</v>
      </c>
      <c r="I271" s="62">
        <v>0</v>
      </c>
      <c r="J271" s="65">
        <v>0</v>
      </c>
      <c r="K271" s="62">
        <v>5</v>
      </c>
      <c r="L271" s="65">
        <v>8.474576271186441</v>
      </c>
      <c r="M271" s="62">
        <v>0.40421</v>
      </c>
      <c r="N271" s="65">
        <v>0.15117573250441313</v>
      </c>
    </row>
    <row r="272" spans="1:14" ht="12" customHeight="1">
      <c r="A272" s="44"/>
      <c r="B272" s="32" t="s">
        <v>43</v>
      </c>
      <c r="C272" s="62">
        <v>3</v>
      </c>
      <c r="D272" s="76">
        <v>6.666666666666667</v>
      </c>
      <c r="E272" s="62">
        <v>0.374</v>
      </c>
      <c r="F272" s="77">
        <v>1.6543877769938358</v>
      </c>
      <c r="G272" s="62">
        <v>0</v>
      </c>
      <c r="H272" s="65">
        <v>0</v>
      </c>
      <c r="I272" s="62">
        <v>0</v>
      </c>
      <c r="J272" s="65">
        <v>0</v>
      </c>
      <c r="K272" s="62">
        <v>3</v>
      </c>
      <c r="L272" s="65">
        <v>5.084745762711864</v>
      </c>
      <c r="M272" s="62">
        <v>0.374</v>
      </c>
      <c r="N272" s="65">
        <v>0.13987710337856687</v>
      </c>
    </row>
    <row r="273" spans="1:15" ht="12" customHeight="1">
      <c r="A273" s="44"/>
      <c r="B273" s="32" t="s">
        <v>9</v>
      </c>
      <c r="C273" s="62">
        <v>3</v>
      </c>
      <c r="D273" s="76">
        <v>6.666666666666667</v>
      </c>
      <c r="E273" s="62">
        <v>0.51561</v>
      </c>
      <c r="F273" s="77">
        <v>2.280799148919229</v>
      </c>
      <c r="G273" s="62">
        <v>0</v>
      </c>
      <c r="H273" s="65">
        <v>0</v>
      </c>
      <c r="I273" s="62">
        <v>0</v>
      </c>
      <c r="J273" s="65">
        <v>0</v>
      </c>
      <c r="K273" s="62">
        <v>3</v>
      </c>
      <c r="L273" s="65">
        <v>5.084745762711864</v>
      </c>
      <c r="M273" s="62">
        <v>0.51561</v>
      </c>
      <c r="N273" s="65">
        <v>0.19283966115781515</v>
      </c>
      <c r="O273" t="s">
        <v>76</v>
      </c>
    </row>
    <row r="274" spans="1:14" ht="12" customHeight="1">
      <c r="A274" s="44"/>
      <c r="B274" s="32" t="s">
        <v>10</v>
      </c>
      <c r="C274" s="62">
        <v>4</v>
      </c>
      <c r="D274" s="76">
        <v>8.88888888888889</v>
      </c>
      <c r="E274" s="62">
        <v>0.978</v>
      </c>
      <c r="F274" s="77">
        <v>4.326179801871581</v>
      </c>
      <c r="G274" s="62">
        <v>0</v>
      </c>
      <c r="H274" s="65">
        <v>0</v>
      </c>
      <c r="I274" s="62">
        <v>0</v>
      </c>
      <c r="J274" s="65">
        <v>0</v>
      </c>
      <c r="K274" s="62">
        <v>4</v>
      </c>
      <c r="L274" s="65">
        <v>6.779661016949152</v>
      </c>
      <c r="M274" s="62">
        <v>0.978</v>
      </c>
      <c r="N274" s="65">
        <v>0.36577488530545027</v>
      </c>
    </row>
    <row r="275" spans="1:14" ht="12" customHeight="1">
      <c r="A275" s="44"/>
      <c r="B275" s="32" t="s">
        <v>11</v>
      </c>
      <c r="C275" s="62">
        <v>8</v>
      </c>
      <c r="D275" s="76">
        <v>17.77777777777778</v>
      </c>
      <c r="E275" s="62">
        <v>2.98131</v>
      </c>
      <c r="F275" s="77">
        <v>13.187815035907734</v>
      </c>
      <c r="G275" s="62">
        <v>2</v>
      </c>
      <c r="H275" s="65">
        <v>14.285714285714286</v>
      </c>
      <c r="I275" s="62">
        <v>0.837</v>
      </c>
      <c r="J275" s="65">
        <v>0.34195224581733574</v>
      </c>
      <c r="K275" s="62">
        <v>10</v>
      </c>
      <c r="L275" s="65">
        <v>16.949152542372882</v>
      </c>
      <c r="M275" s="62">
        <v>3.81831</v>
      </c>
      <c r="N275" s="65">
        <v>1.4280592048166194</v>
      </c>
    </row>
    <row r="276" spans="1:14" ht="12" customHeight="1">
      <c r="A276" s="44"/>
      <c r="B276" s="32" t="s">
        <v>12</v>
      </c>
      <c r="C276" s="62">
        <v>7</v>
      </c>
      <c r="D276" s="76">
        <v>15.555555555555555</v>
      </c>
      <c r="E276" s="62">
        <v>5.21841</v>
      </c>
      <c r="F276" s="77">
        <v>23.083619570434234</v>
      </c>
      <c r="G276" s="62">
        <v>0</v>
      </c>
      <c r="H276" s="65">
        <v>0</v>
      </c>
      <c r="I276" s="62">
        <v>0</v>
      </c>
      <c r="J276" s="65">
        <v>0</v>
      </c>
      <c r="K276" s="62">
        <v>7</v>
      </c>
      <c r="L276" s="65">
        <v>11.864406779661017</v>
      </c>
      <c r="M276" s="62">
        <v>5.21841</v>
      </c>
      <c r="N276" s="65">
        <v>1.951700735405741</v>
      </c>
    </row>
    <row r="277" spans="1:15" ht="12" customHeight="1">
      <c r="A277" s="44"/>
      <c r="B277" s="32" t="s">
        <v>13</v>
      </c>
      <c r="C277" s="62">
        <v>4</v>
      </c>
      <c r="D277" s="76">
        <v>8.88888888888889</v>
      </c>
      <c r="E277" s="62">
        <v>5.40511</v>
      </c>
      <c r="F277" s="77">
        <v>23.909486409912173</v>
      </c>
      <c r="G277" s="62">
        <v>4</v>
      </c>
      <c r="H277" s="65">
        <v>28.571428571428573</v>
      </c>
      <c r="I277" s="62">
        <v>4.57653</v>
      </c>
      <c r="J277" s="65">
        <v>1.8697188907412323</v>
      </c>
      <c r="K277" s="62">
        <v>8</v>
      </c>
      <c r="L277" s="65">
        <v>13.559322033898304</v>
      </c>
      <c r="M277" s="62">
        <v>9.98164</v>
      </c>
      <c r="N277" s="65">
        <v>3.7331628079348618</v>
      </c>
      <c r="O277" t="s">
        <v>76</v>
      </c>
    </row>
    <row r="278" spans="1:15" ht="12" customHeight="1">
      <c r="A278" s="44"/>
      <c r="B278" s="32" t="s">
        <v>14</v>
      </c>
      <c r="C278" s="62">
        <v>2</v>
      </c>
      <c r="D278" s="76">
        <v>4.444444444444445</v>
      </c>
      <c r="E278" s="62">
        <v>6.64511</v>
      </c>
      <c r="F278" s="77">
        <v>29.394622355025422</v>
      </c>
      <c r="G278" s="62">
        <v>0</v>
      </c>
      <c r="H278" s="65">
        <v>0</v>
      </c>
      <c r="I278" s="62">
        <v>0</v>
      </c>
      <c r="J278" s="65">
        <v>0</v>
      </c>
      <c r="K278" s="62">
        <v>2</v>
      </c>
      <c r="L278" s="65">
        <v>3.389830508474576</v>
      </c>
      <c r="M278" s="62">
        <v>6.64511</v>
      </c>
      <c r="N278" s="65">
        <v>2.4852907444704506</v>
      </c>
      <c r="O278" t="s">
        <v>76</v>
      </c>
    </row>
    <row r="279" spans="1:14" ht="12" customHeight="1">
      <c r="A279" s="44"/>
      <c r="B279" s="32" t="s">
        <v>15</v>
      </c>
      <c r="C279" s="62">
        <v>0</v>
      </c>
      <c r="D279" s="76">
        <v>0</v>
      </c>
      <c r="E279" s="62">
        <v>0</v>
      </c>
      <c r="F279" s="77">
        <v>0</v>
      </c>
      <c r="G279" s="62">
        <v>0</v>
      </c>
      <c r="H279" s="65">
        <v>0</v>
      </c>
      <c r="I279" s="62">
        <v>0</v>
      </c>
      <c r="J279" s="65">
        <v>0</v>
      </c>
      <c r="K279" s="62">
        <v>0</v>
      </c>
      <c r="L279" s="65">
        <v>0</v>
      </c>
      <c r="M279" s="62">
        <v>0</v>
      </c>
      <c r="N279" s="65">
        <v>0</v>
      </c>
    </row>
    <row r="280" spans="1:14" ht="12" customHeight="1">
      <c r="A280" s="44"/>
      <c r="B280" s="33" t="s">
        <v>16</v>
      </c>
      <c r="C280" s="66">
        <v>0</v>
      </c>
      <c r="D280" s="78">
        <v>0</v>
      </c>
      <c r="E280" s="66">
        <v>0</v>
      </c>
      <c r="F280" s="79">
        <v>0</v>
      </c>
      <c r="G280" s="66">
        <v>5</v>
      </c>
      <c r="H280" s="69">
        <v>35.714285714285715</v>
      </c>
      <c r="I280" s="66">
        <v>239.30634</v>
      </c>
      <c r="J280" s="69">
        <v>97.76743178175259</v>
      </c>
      <c r="K280" s="66">
        <v>5</v>
      </c>
      <c r="L280" s="69">
        <v>8.474576271186441</v>
      </c>
      <c r="M280" s="66">
        <v>239.30634</v>
      </c>
      <c r="N280" s="69">
        <v>89.50127716397452</v>
      </c>
    </row>
    <row r="281" spans="1:14" ht="12" customHeight="1">
      <c r="A281" s="45"/>
      <c r="B281" s="6" t="s">
        <v>17</v>
      </c>
      <c r="C281" s="58">
        <v>45</v>
      </c>
      <c r="D281" s="59">
        <v>100</v>
      </c>
      <c r="E281" s="58">
        <v>22.60655</v>
      </c>
      <c r="F281" s="59">
        <v>100</v>
      </c>
      <c r="G281" s="58">
        <v>14</v>
      </c>
      <c r="H281" s="70">
        <v>100</v>
      </c>
      <c r="I281" s="58">
        <v>244.77102</v>
      </c>
      <c r="J281" s="70">
        <v>100</v>
      </c>
      <c r="K281" s="58">
        <v>59</v>
      </c>
      <c r="L281" s="70">
        <v>100</v>
      </c>
      <c r="M281" s="58">
        <v>267.37757</v>
      </c>
      <c r="N281" s="71">
        <v>100</v>
      </c>
    </row>
    <row r="282" spans="1:14" ht="12" customHeight="1">
      <c r="A282" s="43" t="s">
        <v>44</v>
      </c>
      <c r="B282" s="31" t="s">
        <v>46</v>
      </c>
      <c r="C282" s="58">
        <f aca="true" t="shared" si="0" ref="C282:C292">C6+C18+C30+C42+C54+C66+C78+C90+C102+C114+C126+C138+C150+C162+C174+C186+C198+C210+C222+C234+C246+C258+C270</f>
        <v>151</v>
      </c>
      <c r="D282" s="61">
        <f>C282/C$293*100</f>
        <v>34.16289592760181</v>
      </c>
      <c r="E282" s="58">
        <f aca="true" t="shared" si="1" ref="E282:E292">E6+E18+E30+E42+E54+E66+E78+E90+E102+E114+E126+E138+E150+E162+E174+E186+E198+E210+E222+E234+E246+E258+E270</f>
        <v>2.51757</v>
      </c>
      <c r="F282" s="61">
        <f>E282/E$293*100</f>
        <v>1.8672060684030347</v>
      </c>
      <c r="G282" s="58">
        <f aca="true" t="shared" si="2" ref="G282:G292">G6+G18+G30+G42+G54+G66+G78+G90+G102+G114+G126+G138+G150+G162+G174+G186+G198+G210+G222+G234+G246+G258+G270</f>
        <v>46</v>
      </c>
      <c r="H282" s="61">
        <f>G282/G$293*100</f>
        <v>14.935064935064934</v>
      </c>
      <c r="I282" s="58">
        <f aca="true" t="shared" si="3" ref="I282:I292">I6+I18+I30+I42+I54+I66+I78+I90+I102+I114+I126+I138+I150+I162+I174+I186+I198+I210+I222+I234+I246+I258+I270</f>
        <v>1.02466</v>
      </c>
      <c r="J282" s="61">
        <f aca="true" t="shared" si="4" ref="J282:J292">I282/I$293*100</f>
        <v>0.008885250856968507</v>
      </c>
      <c r="K282" s="58">
        <f aca="true" t="shared" si="5" ref="K282:K292">K6+K18+K30+K42+K54+K66+K78+K90+K102+K114+K126+K138+K150+K162+K174+K186+K198+K210+K222+K234+K246+K258+K270</f>
        <v>197</v>
      </c>
      <c r="L282" s="61">
        <f aca="true" t="shared" si="6" ref="L282:L292">K282/K$293*100</f>
        <v>26.266666666666666</v>
      </c>
      <c r="M282" s="58">
        <f aca="true" t="shared" si="7" ref="M282:M292">M6+M18+M30+M42+M54+M66+M78+M90+M102+M114+M126+M138+M150+M162+M174+M186+M198+M210+M222+M234+M246+M258+M270</f>
        <v>3.54223</v>
      </c>
      <c r="N282" s="61">
        <f aca="true" t="shared" si="8" ref="N282:N292">M282/M$293*100</f>
        <v>0.03036116715257893</v>
      </c>
    </row>
    <row r="283" spans="1:14" ht="12" customHeight="1">
      <c r="A283" s="44"/>
      <c r="B283" s="32" t="s">
        <v>8</v>
      </c>
      <c r="C283" s="62">
        <f t="shared" si="0"/>
        <v>58</v>
      </c>
      <c r="D283" s="65">
        <f aca="true" t="shared" si="9" ref="D283:D292">C283/C$293*100</f>
        <v>13.122171945701359</v>
      </c>
      <c r="E283" s="62">
        <f t="shared" si="1"/>
        <v>4.37233</v>
      </c>
      <c r="F283" s="65">
        <f aca="true" t="shared" si="10" ref="F283:H292">E283/E$293*100</f>
        <v>3.242825863455888</v>
      </c>
      <c r="G283" s="62">
        <f t="shared" si="2"/>
        <v>37</v>
      </c>
      <c r="H283" s="65">
        <f t="shared" si="10"/>
        <v>12.012987012987013</v>
      </c>
      <c r="I283" s="62">
        <f t="shared" si="3"/>
        <v>2.70807</v>
      </c>
      <c r="J283" s="65">
        <f t="shared" si="4"/>
        <v>0.023482795549968488</v>
      </c>
      <c r="K283" s="62">
        <f t="shared" si="5"/>
        <v>95</v>
      </c>
      <c r="L283" s="65">
        <f t="shared" si="6"/>
        <v>12.666666666666668</v>
      </c>
      <c r="M283" s="62">
        <f t="shared" si="7"/>
        <v>7.0804</v>
      </c>
      <c r="N283" s="65">
        <f t="shared" si="8"/>
        <v>0.06068753522699539</v>
      </c>
    </row>
    <row r="284" spans="1:14" ht="12" customHeight="1">
      <c r="A284" s="44"/>
      <c r="B284" s="32" t="s">
        <v>43</v>
      </c>
      <c r="C284" s="62">
        <f t="shared" si="0"/>
        <v>28</v>
      </c>
      <c r="D284" s="65">
        <f t="shared" si="9"/>
        <v>6.334841628959276</v>
      </c>
      <c r="E284" s="62">
        <f t="shared" si="1"/>
        <v>3.4208700000000003</v>
      </c>
      <c r="F284" s="65">
        <f t="shared" si="10"/>
        <v>2.537156553032444</v>
      </c>
      <c r="G284" s="62">
        <f t="shared" si="2"/>
        <v>14</v>
      </c>
      <c r="H284" s="65">
        <f t="shared" si="10"/>
        <v>4.545454545454546</v>
      </c>
      <c r="I284" s="62">
        <f t="shared" si="3"/>
        <v>1.7016099999999998</v>
      </c>
      <c r="J284" s="65">
        <f t="shared" si="4"/>
        <v>0.014755364424029612</v>
      </c>
      <c r="K284" s="62">
        <f t="shared" si="5"/>
        <v>42</v>
      </c>
      <c r="L284" s="65">
        <f t="shared" si="6"/>
        <v>5.6000000000000005</v>
      </c>
      <c r="M284" s="62">
        <f t="shared" si="7"/>
        <v>5.12248</v>
      </c>
      <c r="N284" s="65">
        <f t="shared" si="8"/>
        <v>0.043905808351163686</v>
      </c>
    </row>
    <row r="285" spans="1:14" ht="12" customHeight="1">
      <c r="A285" s="44"/>
      <c r="B285" s="32" t="s">
        <v>9</v>
      </c>
      <c r="C285" s="62">
        <f t="shared" si="0"/>
        <v>31</v>
      </c>
      <c r="D285" s="65">
        <f t="shared" si="9"/>
        <v>7.013574660633484</v>
      </c>
      <c r="E285" s="62">
        <f t="shared" si="1"/>
        <v>5.304169999999999</v>
      </c>
      <c r="F285" s="65">
        <f t="shared" si="10"/>
        <v>3.933943609052111</v>
      </c>
      <c r="G285" s="62">
        <f t="shared" si="2"/>
        <v>10</v>
      </c>
      <c r="H285" s="65">
        <f t="shared" si="10"/>
        <v>3.2467532467532463</v>
      </c>
      <c r="I285" s="62">
        <f t="shared" si="3"/>
        <v>1.7296</v>
      </c>
      <c r="J285" s="65">
        <f t="shared" si="4"/>
        <v>0.014998077296091126</v>
      </c>
      <c r="K285" s="62">
        <f t="shared" si="5"/>
        <v>41</v>
      </c>
      <c r="L285" s="65">
        <f t="shared" si="6"/>
        <v>5.466666666666667</v>
      </c>
      <c r="M285" s="62">
        <f t="shared" si="7"/>
        <v>7.03377</v>
      </c>
      <c r="N285" s="65">
        <f t="shared" si="8"/>
        <v>0.06028786010021797</v>
      </c>
    </row>
    <row r="286" spans="1:14" ht="12" customHeight="1">
      <c r="A286" s="44"/>
      <c r="B286" s="32" t="s">
        <v>10</v>
      </c>
      <c r="C286" s="62">
        <f t="shared" si="0"/>
        <v>48</v>
      </c>
      <c r="D286" s="65">
        <f t="shared" si="9"/>
        <v>10.85972850678733</v>
      </c>
      <c r="E286" s="62">
        <f t="shared" si="1"/>
        <v>11.533760000000001</v>
      </c>
      <c r="F286" s="65">
        <f t="shared" si="10"/>
        <v>8.55424344248787</v>
      </c>
      <c r="G286" s="62">
        <f t="shared" si="2"/>
        <v>17</v>
      </c>
      <c r="H286" s="65">
        <f t="shared" si="10"/>
        <v>5.51948051948052</v>
      </c>
      <c r="I286" s="62">
        <f t="shared" si="3"/>
        <v>4.26571</v>
      </c>
      <c r="J286" s="65">
        <f t="shared" si="4"/>
        <v>0.03698973653024334</v>
      </c>
      <c r="K286" s="62">
        <f t="shared" si="5"/>
        <v>65</v>
      </c>
      <c r="L286" s="65">
        <f t="shared" si="6"/>
        <v>8.666666666666668</v>
      </c>
      <c r="M286" s="62">
        <f t="shared" si="7"/>
        <v>15.79947</v>
      </c>
      <c r="N286" s="65">
        <f t="shared" si="8"/>
        <v>0.1354204412452484</v>
      </c>
    </row>
    <row r="287" spans="1:14" ht="12" customHeight="1">
      <c r="A287" s="44"/>
      <c r="B287" s="32" t="s">
        <v>11</v>
      </c>
      <c r="C287" s="62">
        <f t="shared" si="0"/>
        <v>52</v>
      </c>
      <c r="D287" s="65">
        <f t="shared" si="9"/>
        <v>11.76470588235294</v>
      </c>
      <c r="E287" s="62">
        <f t="shared" si="1"/>
        <v>20.09169</v>
      </c>
      <c r="F287" s="65">
        <f t="shared" si="10"/>
        <v>14.901403135750972</v>
      </c>
      <c r="G287" s="62">
        <f t="shared" si="2"/>
        <v>25</v>
      </c>
      <c r="H287" s="65">
        <f t="shared" si="10"/>
        <v>8.116883116883116</v>
      </c>
      <c r="I287" s="62">
        <f t="shared" si="3"/>
        <v>9.7173</v>
      </c>
      <c r="J287" s="65">
        <f t="shared" si="4"/>
        <v>0.08426272924913637</v>
      </c>
      <c r="K287" s="62">
        <f t="shared" si="5"/>
        <v>77</v>
      </c>
      <c r="L287" s="65">
        <f>K287/K$293*100</f>
        <v>10.266666666666667</v>
      </c>
      <c r="M287" s="62">
        <f t="shared" si="7"/>
        <v>29.808990000000005</v>
      </c>
      <c r="N287" s="65">
        <f t="shared" si="8"/>
        <v>0.2554988603336186</v>
      </c>
    </row>
    <row r="288" spans="1:14" ht="12" customHeight="1">
      <c r="A288" s="44"/>
      <c r="B288" s="32" t="s">
        <v>12</v>
      </c>
      <c r="C288" s="62">
        <f t="shared" si="0"/>
        <v>47</v>
      </c>
      <c r="D288" s="65">
        <f t="shared" si="9"/>
        <v>10.633484162895927</v>
      </c>
      <c r="E288" s="62">
        <f t="shared" si="1"/>
        <v>31.97954</v>
      </c>
      <c r="F288" s="65">
        <f t="shared" si="10"/>
        <v>23.718264498201673</v>
      </c>
      <c r="G288" s="62">
        <f t="shared" si="2"/>
        <v>14</v>
      </c>
      <c r="H288" s="65">
        <f t="shared" si="10"/>
        <v>4.545454545454546</v>
      </c>
      <c r="I288" s="62">
        <f t="shared" si="3"/>
        <v>10.55889</v>
      </c>
      <c r="J288" s="65">
        <f t="shared" si="4"/>
        <v>0.09156050438305019</v>
      </c>
      <c r="K288" s="62">
        <f t="shared" si="5"/>
        <v>61</v>
      </c>
      <c r="L288" s="65">
        <f t="shared" si="6"/>
        <v>8.133333333333333</v>
      </c>
      <c r="M288" s="62">
        <f t="shared" si="7"/>
        <v>42.53843</v>
      </c>
      <c r="N288" s="65">
        <f t="shared" si="8"/>
        <v>0.36460545578301756</v>
      </c>
    </row>
    <row r="289" spans="1:14" ht="12" customHeight="1">
      <c r="A289" s="44"/>
      <c r="B289" s="32" t="s">
        <v>13</v>
      </c>
      <c r="C289" s="62">
        <f t="shared" si="0"/>
        <v>20</v>
      </c>
      <c r="D289" s="65">
        <f t="shared" si="9"/>
        <v>4.524886877828054</v>
      </c>
      <c r="E289" s="62">
        <f t="shared" si="1"/>
        <v>28.648600000000002</v>
      </c>
      <c r="F289" s="65">
        <f t="shared" si="10"/>
        <v>21.247806325643847</v>
      </c>
      <c r="G289" s="62">
        <f t="shared" si="2"/>
        <v>20</v>
      </c>
      <c r="H289" s="65">
        <f t="shared" si="10"/>
        <v>6.493506493506493</v>
      </c>
      <c r="I289" s="62">
        <f t="shared" si="3"/>
        <v>26.96165</v>
      </c>
      <c r="J289" s="65">
        <f t="shared" si="4"/>
        <v>0.23379562368764759</v>
      </c>
      <c r="K289" s="62">
        <f t="shared" si="5"/>
        <v>40</v>
      </c>
      <c r="L289" s="65">
        <f t="shared" si="6"/>
        <v>5.333333333333334</v>
      </c>
      <c r="M289" s="62">
        <f t="shared" si="7"/>
        <v>55.61024999999999</v>
      </c>
      <c r="N289" s="65">
        <f t="shared" si="8"/>
        <v>0.47664665920809834</v>
      </c>
    </row>
    <row r="290" spans="1:14" ht="12" customHeight="1">
      <c r="A290" s="44"/>
      <c r="B290" s="32" t="s">
        <v>14</v>
      </c>
      <c r="C290" s="62">
        <f t="shared" si="0"/>
        <v>6</v>
      </c>
      <c r="D290" s="65">
        <f t="shared" si="9"/>
        <v>1.3574660633484164</v>
      </c>
      <c r="E290" s="62">
        <f t="shared" si="1"/>
        <v>19.38681</v>
      </c>
      <c r="F290" s="65">
        <f t="shared" si="10"/>
        <v>14.378614806728965</v>
      </c>
      <c r="G290" s="62">
        <f t="shared" si="2"/>
        <v>15</v>
      </c>
      <c r="H290" s="65">
        <f>G290/G$293*100</f>
        <v>4.870129870129871</v>
      </c>
      <c r="I290" s="62">
        <f t="shared" si="3"/>
        <v>43.36245</v>
      </c>
      <c r="J290" s="65">
        <f t="shared" si="4"/>
        <v>0.3760137470212111</v>
      </c>
      <c r="K290" s="62">
        <f t="shared" si="5"/>
        <v>21</v>
      </c>
      <c r="L290" s="65">
        <f t="shared" si="6"/>
        <v>2.8000000000000003</v>
      </c>
      <c r="M290" s="62">
        <f t="shared" si="7"/>
        <v>62.74926000000001</v>
      </c>
      <c r="N290" s="65">
        <f t="shared" si="8"/>
        <v>0.5378365525560551</v>
      </c>
    </row>
    <row r="291" spans="1:14" ht="12" customHeight="1">
      <c r="A291" s="44"/>
      <c r="B291" s="32" t="s">
        <v>15</v>
      </c>
      <c r="C291" s="62">
        <f t="shared" si="0"/>
        <v>1</v>
      </c>
      <c r="D291" s="65">
        <f t="shared" si="9"/>
        <v>0.22624434389140274</v>
      </c>
      <c r="E291" s="62">
        <f t="shared" si="1"/>
        <v>7.57552</v>
      </c>
      <c r="F291" s="65">
        <f t="shared" si="10"/>
        <v>5.618535697243198</v>
      </c>
      <c r="G291" s="62">
        <f t="shared" si="2"/>
        <v>17</v>
      </c>
      <c r="H291" s="65">
        <f t="shared" si="10"/>
        <v>5.51948051948052</v>
      </c>
      <c r="I291" s="62">
        <f t="shared" si="3"/>
        <v>121.66244</v>
      </c>
      <c r="J291" s="65">
        <f t="shared" si="4"/>
        <v>1.0549853602862216</v>
      </c>
      <c r="K291" s="62">
        <f t="shared" si="5"/>
        <v>18</v>
      </c>
      <c r="L291" s="65">
        <f t="shared" si="6"/>
        <v>2.4</v>
      </c>
      <c r="M291" s="62">
        <f t="shared" si="7"/>
        <v>129.23796000000002</v>
      </c>
      <c r="N291" s="65">
        <f t="shared" si="8"/>
        <v>1.1077245989160247</v>
      </c>
    </row>
    <row r="292" spans="1:14" ht="12" customHeight="1">
      <c r="A292" s="44"/>
      <c r="B292" s="33" t="s">
        <v>16</v>
      </c>
      <c r="C292" s="62">
        <f t="shared" si="0"/>
        <v>0</v>
      </c>
      <c r="D292" s="69">
        <f t="shared" si="9"/>
        <v>0</v>
      </c>
      <c r="E292" s="62">
        <f t="shared" si="1"/>
        <v>0</v>
      </c>
      <c r="F292" s="69">
        <f t="shared" si="10"/>
        <v>0</v>
      </c>
      <c r="G292" s="62">
        <f t="shared" si="2"/>
        <v>93</v>
      </c>
      <c r="H292" s="69">
        <f t="shared" si="10"/>
        <v>30.1948051948052</v>
      </c>
      <c r="I292" s="62">
        <f t="shared" si="3"/>
        <v>11308.452480000002</v>
      </c>
      <c r="J292" s="69">
        <f t="shared" si="4"/>
        <v>98.06027081071544</v>
      </c>
      <c r="K292" s="62">
        <f t="shared" si="5"/>
        <v>93</v>
      </c>
      <c r="L292" s="69">
        <f t="shared" si="6"/>
        <v>12.4</v>
      </c>
      <c r="M292" s="62">
        <f t="shared" si="7"/>
        <v>11308.452480000002</v>
      </c>
      <c r="N292" s="69">
        <f t="shared" si="8"/>
        <v>96.92702506112698</v>
      </c>
    </row>
    <row r="293" spans="1:14" ht="12" customHeight="1">
      <c r="A293" s="45"/>
      <c r="B293" s="6" t="s">
        <v>17</v>
      </c>
      <c r="C293" s="72">
        <f aca="true" t="shared" si="11" ref="C293:N293">SUM(C282:C292)</f>
        <v>442</v>
      </c>
      <c r="D293" s="74">
        <f t="shared" si="11"/>
        <v>100</v>
      </c>
      <c r="E293" s="72">
        <f t="shared" si="11"/>
        <v>134.83086</v>
      </c>
      <c r="F293" s="74">
        <f t="shared" si="11"/>
        <v>100.00000000000001</v>
      </c>
      <c r="G293" s="72">
        <f t="shared" si="11"/>
        <v>308</v>
      </c>
      <c r="H293" s="74">
        <f t="shared" si="11"/>
        <v>100</v>
      </c>
      <c r="I293" s="72">
        <f t="shared" si="11"/>
        <v>11532.144860000002</v>
      </c>
      <c r="J293" s="74">
        <f t="shared" si="11"/>
        <v>100</v>
      </c>
      <c r="K293" s="72">
        <f t="shared" si="11"/>
        <v>750</v>
      </c>
      <c r="L293" s="74">
        <f t="shared" si="11"/>
        <v>100</v>
      </c>
      <c r="M293" s="72">
        <f t="shared" si="11"/>
        <v>11666.975720000002</v>
      </c>
      <c r="N293" s="74">
        <f t="shared" si="11"/>
        <v>100</v>
      </c>
    </row>
    <row r="294" spans="1:14" ht="12.75">
      <c r="A294" s="36"/>
      <c r="B294" s="41"/>
      <c r="C294" s="14"/>
      <c r="D294" s="42"/>
      <c r="E294" s="14"/>
      <c r="F294" s="42"/>
      <c r="G294" s="14"/>
      <c r="H294" s="42"/>
      <c r="I294" s="14"/>
      <c r="J294" s="42"/>
      <c r="K294" s="14"/>
      <c r="L294" s="42"/>
      <c r="M294" s="14"/>
      <c r="N294" s="42"/>
    </row>
    <row r="295" spans="1:14" ht="12.75">
      <c r="A295" s="35" t="s">
        <v>77</v>
      </c>
      <c r="B295" s="3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35" t="s">
        <v>72</v>
      </c>
      <c r="B296" s="3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35" t="s">
        <v>73</v>
      </c>
      <c r="B297" s="3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2" ht="12.75">
      <c r="A298" s="35" t="s">
        <v>74</v>
      </c>
      <c r="B298" s="34"/>
    </row>
    <row r="300" spans="3:11" ht="12.75">
      <c r="C300" s="1"/>
      <c r="G300" s="1"/>
      <c r="K300" s="1"/>
    </row>
    <row r="301" spans="3:11" ht="12.75">
      <c r="C301" s="1"/>
      <c r="G301" s="1"/>
      <c r="K301" s="1"/>
    </row>
    <row r="302" spans="3:11" ht="12.75">
      <c r="C302" s="1"/>
      <c r="G302" s="1"/>
      <c r="K302" s="1"/>
    </row>
    <row r="303" spans="3:11" ht="12.75">
      <c r="C303" s="1"/>
      <c r="G303" s="1"/>
      <c r="K303" s="1"/>
    </row>
    <row r="304" spans="3:11" ht="12.75">
      <c r="C304" s="1"/>
      <c r="G304" s="1"/>
      <c r="K304" s="1"/>
    </row>
    <row r="305" spans="3:11" ht="12.75">
      <c r="C305" s="1"/>
      <c r="G305" s="1"/>
      <c r="K305" s="1"/>
    </row>
    <row r="306" spans="3:11" ht="12.75">
      <c r="C306" s="1"/>
      <c r="G306" s="1"/>
      <c r="K306" s="1"/>
    </row>
    <row r="307" spans="3:11" ht="12.75">
      <c r="C307" s="1"/>
      <c r="G307" s="1"/>
      <c r="K307" s="1"/>
    </row>
    <row r="308" spans="3:11" ht="12.75">
      <c r="C308" s="1"/>
      <c r="G308" s="1"/>
      <c r="K308" s="1"/>
    </row>
    <row r="309" spans="3:11" ht="12.75">
      <c r="C309" s="1"/>
      <c r="G309" s="1"/>
      <c r="K309" s="1"/>
    </row>
    <row r="310" spans="3:11" ht="12.75">
      <c r="C310" s="1"/>
      <c r="G310" s="1"/>
      <c r="K310" s="1"/>
    </row>
    <row r="311" spans="3:11" ht="12.75">
      <c r="C311" s="1"/>
      <c r="G311" s="1"/>
      <c r="K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</sheetData>
  <sheetProtection/>
  <mergeCells count="30">
    <mergeCell ref="A222:A233"/>
    <mergeCell ref="A234:A245"/>
    <mergeCell ref="A246:A257"/>
    <mergeCell ref="A258:A269"/>
    <mergeCell ref="A270:A281"/>
    <mergeCell ref="A282:A293"/>
    <mergeCell ref="A150:A161"/>
    <mergeCell ref="A162:A173"/>
    <mergeCell ref="A174:A185"/>
    <mergeCell ref="A186:A197"/>
    <mergeCell ref="A198:A209"/>
    <mergeCell ref="A210:A221"/>
    <mergeCell ref="A78:A89"/>
    <mergeCell ref="A90:A101"/>
    <mergeCell ref="A102:A113"/>
    <mergeCell ref="A114:A125"/>
    <mergeCell ref="A126:A137"/>
    <mergeCell ref="A138:A149"/>
    <mergeCell ref="A6:A17"/>
    <mergeCell ref="A18:A29"/>
    <mergeCell ref="A30:A41"/>
    <mergeCell ref="A42:A53"/>
    <mergeCell ref="A54:A65"/>
    <mergeCell ref="A66:A77"/>
    <mergeCell ref="A1:N1"/>
    <mergeCell ref="A3:N3"/>
    <mergeCell ref="A4:B5"/>
    <mergeCell ref="C4:F4"/>
    <mergeCell ref="G4:J4"/>
    <mergeCell ref="K4:N4"/>
  </mergeCells>
  <printOptions/>
  <pageMargins left="0.5905511811023623" right="0.5118110236220472" top="0.5905511811023623" bottom="0.7874015748031497" header="0.5118110236220472" footer="0.5118110236220472"/>
  <pageSetup firstPageNumber="172" useFirstPageNumber="1" horizontalDpi="600" verticalDpi="600" orientation="portrait" paperSize="9" scale="99" r:id="rId1"/>
  <headerFooter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O280"/>
  <sheetViews>
    <sheetView showGridLines="0" view="pageBreakPreview" zoomScale="115" zoomScaleNormal="85" zoomScaleSheetLayoutView="115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9" sqref="AQ9"/>
    </sheetView>
  </sheetViews>
  <sheetFormatPr defaultColWidth="9.00390625" defaultRowHeight="13.5"/>
  <cols>
    <col min="1" max="1" width="2.875" style="4" bestFit="1" customWidth="1"/>
    <col min="2" max="2" width="11.125" style="4" customWidth="1"/>
    <col min="3" max="3" width="7.625" style="103" customWidth="1"/>
    <col min="4" max="4" width="5.625" style="104" customWidth="1"/>
    <col min="5" max="5" width="7.625" style="103" customWidth="1"/>
    <col min="6" max="6" width="5.625" style="104" customWidth="1"/>
    <col min="7" max="7" width="7.625" style="103" customWidth="1"/>
    <col min="8" max="8" width="5.625" style="104" customWidth="1"/>
    <col min="9" max="9" width="7.625" style="103" customWidth="1"/>
    <col min="10" max="10" width="5.625" style="26" customWidth="1"/>
    <col min="11" max="11" width="7.625" style="4" customWidth="1"/>
    <col min="12" max="12" width="5.625" style="26" customWidth="1"/>
    <col min="13" max="13" width="7.625" style="4" customWidth="1"/>
    <col min="14" max="14" width="5.625" style="26" customWidth="1"/>
    <col min="15" max="16384" width="9.00390625" style="4" customWidth="1"/>
  </cols>
  <sheetData>
    <row r="1" spans="1:14" ht="14.25">
      <c r="A1" s="46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4.25" customHeight="1">
      <c r="A2" s="2"/>
      <c r="B2" s="3"/>
      <c r="C2" s="80"/>
      <c r="D2" s="81"/>
      <c r="E2" s="80"/>
      <c r="F2" s="81"/>
      <c r="G2" s="80"/>
      <c r="H2" s="81"/>
      <c r="I2" s="80"/>
      <c r="J2" s="5"/>
      <c r="K2" s="3"/>
      <c r="L2" s="5"/>
      <c r="M2" s="3"/>
      <c r="N2" s="5"/>
    </row>
    <row r="3" spans="1:14" ht="12.75">
      <c r="A3" s="48" t="s">
        <v>71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50" t="s">
        <v>0</v>
      </c>
      <c r="B4" s="51"/>
      <c r="C4" s="82" t="s">
        <v>1</v>
      </c>
      <c r="D4" s="83"/>
      <c r="E4" s="83"/>
      <c r="F4" s="83"/>
      <c r="G4" s="57" t="s">
        <v>2</v>
      </c>
      <c r="H4" s="57"/>
      <c r="I4" s="57"/>
      <c r="J4" s="57"/>
      <c r="K4" s="57" t="s">
        <v>3</v>
      </c>
      <c r="L4" s="57"/>
      <c r="M4" s="57"/>
      <c r="N4" s="57"/>
    </row>
    <row r="5" spans="1:14" ht="12.75">
      <c r="A5" s="52"/>
      <c r="B5" s="53"/>
      <c r="C5" s="84" t="s">
        <v>4</v>
      </c>
      <c r="D5" s="85" t="s">
        <v>5</v>
      </c>
      <c r="E5" s="84" t="s">
        <v>6</v>
      </c>
      <c r="F5" s="85" t="s">
        <v>5</v>
      </c>
      <c r="G5" s="84" t="s">
        <v>4</v>
      </c>
      <c r="H5" s="85" t="s">
        <v>5</v>
      </c>
      <c r="I5" s="84" t="s">
        <v>6</v>
      </c>
      <c r="J5" s="8" t="s">
        <v>5</v>
      </c>
      <c r="K5" s="7" t="s">
        <v>4</v>
      </c>
      <c r="L5" s="8" t="s">
        <v>5</v>
      </c>
      <c r="M5" s="7" t="s">
        <v>6</v>
      </c>
      <c r="N5" s="8" t="s">
        <v>5</v>
      </c>
    </row>
    <row r="6" spans="1:15" ht="12" customHeight="1">
      <c r="A6" s="43" t="s">
        <v>7</v>
      </c>
      <c r="B6" s="9" t="s">
        <v>8</v>
      </c>
      <c r="C6" s="86">
        <v>2769</v>
      </c>
      <c r="D6" s="87">
        <f>C6/C15*100</f>
        <v>32.715028355387524</v>
      </c>
      <c r="E6" s="88">
        <v>94777.52</v>
      </c>
      <c r="F6" s="87">
        <f>E6/E15*100</f>
        <v>1.7362710665359085</v>
      </c>
      <c r="G6" s="86">
        <v>345</v>
      </c>
      <c r="H6" s="87">
        <f>G6/G15*100</f>
        <v>28.465346534653463</v>
      </c>
      <c r="I6" s="88">
        <v>8791.38</v>
      </c>
      <c r="J6" s="11">
        <f>I6/I15*100</f>
        <v>0.1240607454519153</v>
      </c>
      <c r="K6" s="10">
        <f>C6+G6</f>
        <v>3114</v>
      </c>
      <c r="L6" s="11">
        <f>K6/K15*100</f>
        <v>32.18272013228607</v>
      </c>
      <c r="M6" s="37">
        <f>E6+I6</f>
        <v>103568.90000000001</v>
      </c>
      <c r="N6" s="12">
        <f>M6/M15*100</f>
        <v>0.8255769224214384</v>
      </c>
      <c r="O6" s="13"/>
    </row>
    <row r="7" spans="1:15" ht="12" customHeight="1">
      <c r="A7" s="44"/>
      <c r="B7" s="15" t="s">
        <v>9</v>
      </c>
      <c r="C7" s="89">
        <v>1749</v>
      </c>
      <c r="D7" s="90">
        <f>C7/C15*100</f>
        <v>20.66398865784499</v>
      </c>
      <c r="E7" s="91">
        <v>255830.34</v>
      </c>
      <c r="F7" s="90">
        <f>E7/E15*100</f>
        <v>4.686668497804585</v>
      </c>
      <c r="G7" s="89">
        <v>169</v>
      </c>
      <c r="H7" s="90">
        <f>G7/G15*100</f>
        <v>13.943894389438944</v>
      </c>
      <c r="I7" s="91">
        <v>24645.84</v>
      </c>
      <c r="J7" s="17">
        <f>I7/I15*100</f>
        <v>0.34779309763525545</v>
      </c>
      <c r="K7" s="16">
        <f>C7+G7</f>
        <v>1918</v>
      </c>
      <c r="L7" s="17">
        <f>K7/K15*100</f>
        <v>19.822240595287308</v>
      </c>
      <c r="M7" s="38">
        <f>E7+I7</f>
        <v>280476.18</v>
      </c>
      <c r="N7" s="18">
        <f>M7/M15*100</f>
        <v>2.2357547632244947</v>
      </c>
      <c r="O7" s="13"/>
    </row>
    <row r="8" spans="1:15" ht="12" customHeight="1">
      <c r="A8" s="44"/>
      <c r="B8" s="15" t="s">
        <v>10</v>
      </c>
      <c r="C8" s="89">
        <v>1097</v>
      </c>
      <c r="D8" s="90">
        <f>C8/C15*100</f>
        <v>12.960775047258979</v>
      </c>
      <c r="E8" s="91">
        <v>268848.2</v>
      </c>
      <c r="F8" s="90">
        <f>E8/E15*100</f>
        <v>4.925148399644337</v>
      </c>
      <c r="G8" s="89">
        <v>108</v>
      </c>
      <c r="H8" s="90">
        <f>G8/G15*100</f>
        <v>8.91089108910891</v>
      </c>
      <c r="I8" s="91">
        <v>26241.65</v>
      </c>
      <c r="J8" s="17">
        <f>I8/I15*100</f>
        <v>0.3703125858384296</v>
      </c>
      <c r="K8" s="16">
        <f aca="true" t="shared" si="0" ref="K8:K14">C8+G8</f>
        <v>1205</v>
      </c>
      <c r="L8" s="17">
        <f>K8/K15*100</f>
        <v>12.453493178999587</v>
      </c>
      <c r="M8" s="38">
        <f aca="true" t="shared" si="1" ref="M8:M14">E8+I8</f>
        <v>295089.85000000003</v>
      </c>
      <c r="N8" s="18">
        <f>M8/M15*100</f>
        <v>2.352244449837779</v>
      </c>
      <c r="O8" s="13"/>
    </row>
    <row r="9" spans="1:15" ht="12" customHeight="1">
      <c r="A9" s="44"/>
      <c r="B9" s="15" t="s">
        <v>11</v>
      </c>
      <c r="C9" s="89">
        <v>1049</v>
      </c>
      <c r="D9" s="90">
        <f>C9/C15*100</f>
        <v>12.39366729678639</v>
      </c>
      <c r="E9" s="91">
        <v>404283.81</v>
      </c>
      <c r="F9" s="90">
        <f>E9/E15*100</f>
        <v>7.406252895959933</v>
      </c>
      <c r="G9" s="89">
        <v>156</v>
      </c>
      <c r="H9" s="90">
        <f>G9/G15*100</f>
        <v>12.871287128712872</v>
      </c>
      <c r="I9" s="91">
        <v>61704.54</v>
      </c>
      <c r="J9" s="17">
        <f>I9/I15*100</f>
        <v>0.8707519445374361</v>
      </c>
      <c r="K9" s="16">
        <f t="shared" si="0"/>
        <v>1205</v>
      </c>
      <c r="L9" s="17">
        <f>K9/K15*100</f>
        <v>12.453493178999587</v>
      </c>
      <c r="M9" s="38">
        <f t="shared" si="1"/>
        <v>465988.35</v>
      </c>
      <c r="N9" s="18">
        <f>M9/M15*100</f>
        <v>3.714524609967317</v>
      </c>
      <c r="O9" s="13"/>
    </row>
    <row r="10" spans="1:15" ht="12" customHeight="1">
      <c r="A10" s="44"/>
      <c r="B10" s="15" t="s">
        <v>12</v>
      </c>
      <c r="C10" s="89">
        <v>969</v>
      </c>
      <c r="D10" s="90">
        <f>C10/C15*100</f>
        <v>11.448487712665406</v>
      </c>
      <c r="E10" s="91">
        <v>673567.16</v>
      </c>
      <c r="F10" s="90">
        <f>E10/E15*100</f>
        <v>12.339372999808</v>
      </c>
      <c r="G10" s="89">
        <v>175</v>
      </c>
      <c r="H10" s="90">
        <f>G10/G15*100</f>
        <v>14.438943894389439</v>
      </c>
      <c r="I10" s="91">
        <v>128540.56</v>
      </c>
      <c r="J10" s="17">
        <f>I10/I15*100</f>
        <v>1.8139174616961893</v>
      </c>
      <c r="K10" s="16">
        <f t="shared" si="0"/>
        <v>1144</v>
      </c>
      <c r="L10" s="17">
        <f>K10/K15*100</f>
        <v>11.823067383216205</v>
      </c>
      <c r="M10" s="38">
        <f t="shared" si="1"/>
        <v>802107.72</v>
      </c>
      <c r="N10" s="18">
        <f>M10/M15*100</f>
        <v>6.393826939632233</v>
      </c>
      <c r="O10" s="13"/>
    </row>
    <row r="11" spans="1:15" ht="12" customHeight="1">
      <c r="A11" s="44"/>
      <c r="B11" s="15" t="s">
        <v>13</v>
      </c>
      <c r="C11" s="89">
        <v>516</v>
      </c>
      <c r="D11" s="90">
        <f>C11/C15*100</f>
        <v>6.09640831758034</v>
      </c>
      <c r="E11" s="91">
        <v>723382.28</v>
      </c>
      <c r="F11" s="90">
        <f>E11/E15*100</f>
        <v>13.251958088888346</v>
      </c>
      <c r="G11" s="89">
        <v>103</v>
      </c>
      <c r="H11" s="90">
        <f>G11/G15*100</f>
        <v>8.498349834983498</v>
      </c>
      <c r="I11" s="91">
        <v>139892.19</v>
      </c>
      <c r="J11" s="17">
        <f>I11/I15*100</f>
        <v>1.974107520582772</v>
      </c>
      <c r="K11" s="16">
        <f t="shared" si="0"/>
        <v>619</v>
      </c>
      <c r="L11" s="17">
        <f>K11/K15*100</f>
        <v>6.397271599834642</v>
      </c>
      <c r="M11" s="38">
        <f t="shared" si="1"/>
        <v>863274.47</v>
      </c>
      <c r="N11" s="18">
        <f>M11/M15*100</f>
        <v>6.881404361228113</v>
      </c>
      <c r="O11" s="13"/>
    </row>
    <row r="12" spans="1:15" ht="12" customHeight="1">
      <c r="A12" s="44"/>
      <c r="B12" s="15" t="s">
        <v>14</v>
      </c>
      <c r="C12" s="89">
        <v>219</v>
      </c>
      <c r="D12" s="90">
        <f>C12/C15*100</f>
        <v>2.587429111531191</v>
      </c>
      <c r="E12" s="91">
        <v>658758.33</v>
      </c>
      <c r="F12" s="90">
        <f>E12/E15*100</f>
        <v>12.068083530973523</v>
      </c>
      <c r="G12" s="89">
        <v>75</v>
      </c>
      <c r="H12" s="90">
        <f>G12/G15*100</f>
        <v>6.188118811881188</v>
      </c>
      <c r="I12" s="91">
        <v>225607.9</v>
      </c>
      <c r="J12" s="17">
        <f>I12/I15*100</f>
        <v>3.1836963313883784</v>
      </c>
      <c r="K12" s="16">
        <f t="shared" si="0"/>
        <v>294</v>
      </c>
      <c r="L12" s="17">
        <f>K12/K15*100</f>
        <v>3.038445638693675</v>
      </c>
      <c r="M12" s="38">
        <f t="shared" si="1"/>
        <v>884366.23</v>
      </c>
      <c r="N12" s="18">
        <f>M12/M15*100</f>
        <v>7.04953273093419</v>
      </c>
      <c r="O12" s="13"/>
    </row>
    <row r="13" spans="1:15" ht="12" customHeight="1">
      <c r="A13" s="44"/>
      <c r="B13" s="15" t="s">
        <v>15</v>
      </c>
      <c r="C13" s="89">
        <v>46</v>
      </c>
      <c r="D13" s="90">
        <f>C13/C15*100</f>
        <v>0.5434782608695652</v>
      </c>
      <c r="E13" s="91">
        <v>301444.11</v>
      </c>
      <c r="F13" s="90">
        <f>E13/E15*100</f>
        <v>5.522287208724892</v>
      </c>
      <c r="G13" s="89">
        <v>24</v>
      </c>
      <c r="H13" s="90">
        <f>G13/G15*100</f>
        <v>1.9801980198019802</v>
      </c>
      <c r="I13" s="91">
        <v>159750.17</v>
      </c>
      <c r="J13" s="17">
        <f>I13/I15*100</f>
        <v>2.2543360856054675</v>
      </c>
      <c r="K13" s="16">
        <f t="shared" si="0"/>
        <v>70</v>
      </c>
      <c r="L13" s="17">
        <f>K13/K15*100</f>
        <v>0.7234394377842084</v>
      </c>
      <c r="M13" s="38">
        <f t="shared" si="1"/>
        <v>461194.28</v>
      </c>
      <c r="N13" s="18">
        <f>M13/M15*100</f>
        <v>3.676309725417294</v>
      </c>
      <c r="O13" s="13"/>
    </row>
    <row r="14" spans="1:15" ht="12" customHeight="1">
      <c r="A14" s="44"/>
      <c r="B14" s="15" t="s">
        <v>16</v>
      </c>
      <c r="C14" s="92">
        <v>50</v>
      </c>
      <c r="D14" s="90">
        <f>C14/C15*100</f>
        <v>0.5907372400756143</v>
      </c>
      <c r="E14" s="93">
        <v>2077790.47</v>
      </c>
      <c r="F14" s="90">
        <f>E14/E15*100</f>
        <v>38.06395731166046</v>
      </c>
      <c r="G14" s="92">
        <v>57</v>
      </c>
      <c r="H14" s="90">
        <f>G14/G15*100</f>
        <v>4.702970297029703</v>
      </c>
      <c r="I14" s="93">
        <v>6311176.87</v>
      </c>
      <c r="J14" s="17">
        <f>I14/I15*100</f>
        <v>89.06102422726416</v>
      </c>
      <c r="K14" s="16">
        <f t="shared" si="0"/>
        <v>107</v>
      </c>
      <c r="L14" s="17">
        <f>K14/K15*100</f>
        <v>1.1058288548987185</v>
      </c>
      <c r="M14" s="39">
        <f t="shared" si="1"/>
        <v>8388967.34</v>
      </c>
      <c r="N14" s="18">
        <f>M14/M15*100</f>
        <v>66.87082549733714</v>
      </c>
      <c r="O14" s="13"/>
    </row>
    <row r="15" spans="1:15" ht="12" customHeight="1">
      <c r="A15" s="45"/>
      <c r="B15" s="6" t="s">
        <v>17</v>
      </c>
      <c r="C15" s="86">
        <f>SUM(C6:C14)</f>
        <v>8464</v>
      </c>
      <c r="D15" s="87">
        <f aca="true" t="shared" si="2" ref="D15:N15">SUM(D6:D14)</f>
        <v>100</v>
      </c>
      <c r="E15" s="88">
        <f t="shared" si="2"/>
        <v>5458682.220000001</v>
      </c>
      <c r="F15" s="87">
        <f t="shared" si="2"/>
        <v>99.99999999999999</v>
      </c>
      <c r="G15" s="86">
        <f t="shared" si="2"/>
        <v>1212</v>
      </c>
      <c r="H15" s="87">
        <f t="shared" si="2"/>
        <v>100</v>
      </c>
      <c r="I15" s="88">
        <f t="shared" si="2"/>
        <v>7086351.100000001</v>
      </c>
      <c r="J15" s="11">
        <f t="shared" si="2"/>
        <v>100</v>
      </c>
      <c r="K15" s="10">
        <f t="shared" si="2"/>
        <v>9676</v>
      </c>
      <c r="L15" s="11">
        <f t="shared" si="2"/>
        <v>100</v>
      </c>
      <c r="M15" s="37">
        <f t="shared" si="2"/>
        <v>12545033.32</v>
      </c>
      <c r="N15" s="24">
        <f t="shared" si="2"/>
        <v>100</v>
      </c>
      <c r="O15" s="21"/>
    </row>
    <row r="16" spans="1:15" ht="12" customHeight="1">
      <c r="A16" s="43" t="s">
        <v>18</v>
      </c>
      <c r="B16" s="9" t="s">
        <v>8</v>
      </c>
      <c r="C16" s="86">
        <v>279</v>
      </c>
      <c r="D16" s="87">
        <f>C16/C25*100</f>
        <v>84.80243161094225</v>
      </c>
      <c r="E16" s="88">
        <v>3207.2</v>
      </c>
      <c r="F16" s="87">
        <f>E16/E25*100</f>
        <v>9.602944359991843</v>
      </c>
      <c r="G16" s="86">
        <v>80</v>
      </c>
      <c r="H16" s="87">
        <f>G16/G25*100</f>
        <v>81.63265306122449</v>
      </c>
      <c r="I16" s="88">
        <v>690.28</v>
      </c>
      <c r="J16" s="11">
        <f>I16/I25*100</f>
        <v>0.14236288441129097</v>
      </c>
      <c r="K16" s="10">
        <f>C16+G16</f>
        <v>359</v>
      </c>
      <c r="L16" s="11">
        <f>K16/K25*100</f>
        <v>84.07494145199064</v>
      </c>
      <c r="M16" s="37">
        <f>E16+I16</f>
        <v>3897.4799999999996</v>
      </c>
      <c r="N16" s="12">
        <f>M16/M25*100</f>
        <v>0.7520148796096625</v>
      </c>
      <c r="O16" s="13"/>
    </row>
    <row r="17" spans="1:15" ht="12" customHeight="1">
      <c r="A17" s="44"/>
      <c r="B17" s="15" t="s">
        <v>9</v>
      </c>
      <c r="C17" s="89">
        <v>17</v>
      </c>
      <c r="D17" s="90">
        <f>C17/C25*100</f>
        <v>5.167173252279635</v>
      </c>
      <c r="E17" s="91">
        <v>2516.72</v>
      </c>
      <c r="F17" s="90">
        <f>E17/E25*100</f>
        <v>7.5355207438509195</v>
      </c>
      <c r="G17" s="89">
        <v>2</v>
      </c>
      <c r="H17" s="90">
        <f>G17/G25*100</f>
        <v>2.0408163265306123</v>
      </c>
      <c r="I17" s="91">
        <v>281</v>
      </c>
      <c r="J17" s="17">
        <f>I17/I25*100</f>
        <v>0.05795325160742417</v>
      </c>
      <c r="K17" s="16">
        <f>C17+G17</f>
        <v>19</v>
      </c>
      <c r="L17" s="17">
        <f>K17/K25*100</f>
        <v>4.449648711943794</v>
      </c>
      <c r="M17" s="38">
        <f>E17+I17</f>
        <v>2797.72</v>
      </c>
      <c r="N17" s="18">
        <f>M17/M25*100</f>
        <v>0.5398172842404695</v>
      </c>
      <c r="O17" s="13"/>
    </row>
    <row r="18" spans="1:15" ht="12" customHeight="1">
      <c r="A18" s="44"/>
      <c r="B18" s="15" t="s">
        <v>10</v>
      </c>
      <c r="C18" s="89">
        <v>14</v>
      </c>
      <c r="D18" s="90">
        <f>C18/C25*100</f>
        <v>4.25531914893617</v>
      </c>
      <c r="E18" s="91">
        <v>3465.41</v>
      </c>
      <c r="F18" s="90">
        <f>E18/E25*100</f>
        <v>10.376072404140475</v>
      </c>
      <c r="G18" s="89">
        <v>1</v>
      </c>
      <c r="H18" s="90">
        <f>G18/G25*100</f>
        <v>1.0204081632653061</v>
      </c>
      <c r="I18" s="91">
        <v>299.52</v>
      </c>
      <c r="J18" s="17">
        <f>I18/I25*100</f>
        <v>0.06177280399094551</v>
      </c>
      <c r="K18" s="16">
        <f aca="true" t="shared" si="3" ref="K18:K24">C18+G18</f>
        <v>15</v>
      </c>
      <c r="L18" s="17">
        <f>K18/K25*100</f>
        <v>3.51288056206089</v>
      </c>
      <c r="M18" s="38">
        <f aca="true" t="shared" si="4" ref="M18:M24">E18+I18</f>
        <v>3764.93</v>
      </c>
      <c r="N18" s="18">
        <f>M18/M25*100</f>
        <v>0.7264394892825125</v>
      </c>
      <c r="O18" s="13"/>
    </row>
    <row r="19" spans="1:15" ht="12" customHeight="1">
      <c r="A19" s="44"/>
      <c r="B19" s="15" t="s">
        <v>11</v>
      </c>
      <c r="C19" s="89">
        <v>9</v>
      </c>
      <c r="D19" s="90">
        <f>C19/C25*100</f>
        <v>2.735562310030395</v>
      </c>
      <c r="E19" s="91">
        <v>3437.37</v>
      </c>
      <c r="F19" s="90">
        <f>E19/E25*100</f>
        <v>10.292115507204153</v>
      </c>
      <c r="G19" s="89">
        <v>2</v>
      </c>
      <c r="H19" s="90">
        <f>G19/G25*100</f>
        <v>2.0408163265306123</v>
      </c>
      <c r="I19" s="91">
        <v>839</v>
      </c>
      <c r="J19" s="17">
        <f>I19/I25*100</f>
        <v>0.1730347975040174</v>
      </c>
      <c r="K19" s="16">
        <f t="shared" si="3"/>
        <v>11</v>
      </c>
      <c r="L19" s="17">
        <f>K19/K25*100</f>
        <v>2.576112412177986</v>
      </c>
      <c r="M19" s="38">
        <f t="shared" si="4"/>
        <v>4276.37</v>
      </c>
      <c r="N19" s="18">
        <f>M19/M25*100</f>
        <v>0.825121327297734</v>
      </c>
      <c r="O19" s="13"/>
    </row>
    <row r="20" spans="1:15" ht="12" customHeight="1">
      <c r="A20" s="44"/>
      <c r="B20" s="15" t="s">
        <v>12</v>
      </c>
      <c r="C20" s="89">
        <v>6</v>
      </c>
      <c r="D20" s="90">
        <f>C20/C25*100</f>
        <v>1.82370820668693</v>
      </c>
      <c r="E20" s="91">
        <v>5194.77</v>
      </c>
      <c r="F20" s="90">
        <f>E20/E25*100</f>
        <v>15.554093063405722</v>
      </c>
      <c r="G20" s="89">
        <v>1</v>
      </c>
      <c r="H20" s="90">
        <f>G20/G25*100</f>
        <v>1.0204081632653061</v>
      </c>
      <c r="I20" s="91">
        <v>727</v>
      </c>
      <c r="J20" s="17">
        <f>I20/I25*100</f>
        <v>0.14993599259287324</v>
      </c>
      <c r="K20" s="16">
        <f t="shared" si="3"/>
        <v>7</v>
      </c>
      <c r="L20" s="17">
        <f>K20/K25*100</f>
        <v>1.639344262295082</v>
      </c>
      <c r="M20" s="38">
        <f t="shared" si="4"/>
        <v>5921.77</v>
      </c>
      <c r="N20" s="18">
        <f>M20/M25*100</f>
        <v>1.1425996165794596</v>
      </c>
      <c r="O20" s="13"/>
    </row>
    <row r="21" spans="1:15" ht="12" customHeight="1">
      <c r="A21" s="44"/>
      <c r="B21" s="15" t="s">
        <v>13</v>
      </c>
      <c r="C21" s="89">
        <v>1</v>
      </c>
      <c r="D21" s="90">
        <f>C21/C25*100</f>
        <v>0.303951367781155</v>
      </c>
      <c r="E21" s="91">
        <v>1209</v>
      </c>
      <c r="F21" s="90">
        <f>E21/E25*100</f>
        <v>3.619967489158811</v>
      </c>
      <c r="G21" s="89">
        <v>2</v>
      </c>
      <c r="H21" s="90">
        <f>G21/G25*100</f>
        <v>2.0408163265306123</v>
      </c>
      <c r="I21" s="91">
        <v>2843.01</v>
      </c>
      <c r="J21" s="17">
        <f>I21/I25*100</f>
        <v>0.5863404763431423</v>
      </c>
      <c r="K21" s="16">
        <f t="shared" si="3"/>
        <v>3</v>
      </c>
      <c r="L21" s="17">
        <f>K21/K25*100</f>
        <v>0.702576112412178</v>
      </c>
      <c r="M21" s="38">
        <f t="shared" si="4"/>
        <v>4052.01</v>
      </c>
      <c r="N21" s="18">
        <f>M21/M25*100</f>
        <v>0.7818312890193533</v>
      </c>
      <c r="O21" s="13"/>
    </row>
    <row r="22" spans="1:15" ht="12" customHeight="1">
      <c r="A22" s="44"/>
      <c r="B22" s="15" t="s">
        <v>14</v>
      </c>
      <c r="C22" s="89">
        <v>2</v>
      </c>
      <c r="D22" s="90">
        <f>C22/C25*100</f>
        <v>0.60790273556231</v>
      </c>
      <c r="E22" s="91">
        <v>6421.63</v>
      </c>
      <c r="F22" s="90">
        <f>E22/E25*100</f>
        <v>19.227536664521832</v>
      </c>
      <c r="G22" s="89">
        <v>2</v>
      </c>
      <c r="H22" s="90">
        <f>G22/G25*100</f>
        <v>2.0408163265306123</v>
      </c>
      <c r="I22" s="91">
        <v>6754</v>
      </c>
      <c r="J22" s="17">
        <f>I22/I25*100</f>
        <v>1.392940431873818</v>
      </c>
      <c r="K22" s="16">
        <f t="shared" si="3"/>
        <v>4</v>
      </c>
      <c r="L22" s="17">
        <f>K22/K25*100</f>
        <v>0.936768149882904</v>
      </c>
      <c r="M22" s="38">
        <f t="shared" si="4"/>
        <v>13175.630000000001</v>
      </c>
      <c r="N22" s="18">
        <f>M22/M25*100</f>
        <v>2.5422246703591704</v>
      </c>
      <c r="O22" s="13"/>
    </row>
    <row r="23" spans="1:15" ht="12" customHeight="1">
      <c r="A23" s="44"/>
      <c r="B23" s="15" t="s">
        <v>15</v>
      </c>
      <c r="C23" s="89">
        <v>1</v>
      </c>
      <c r="D23" s="90">
        <f>C23/C25*100</f>
        <v>0.303951367781155</v>
      </c>
      <c r="E23" s="91">
        <v>7945.99</v>
      </c>
      <c r="F23" s="90">
        <f>E23/E25*100</f>
        <v>23.791749767726234</v>
      </c>
      <c r="G23" s="89">
        <v>0</v>
      </c>
      <c r="H23" s="90">
        <f>G23/G25*100</f>
        <v>0</v>
      </c>
      <c r="I23" s="91">
        <v>0</v>
      </c>
      <c r="J23" s="17">
        <f>I23/I25*100</f>
        <v>0</v>
      </c>
      <c r="K23" s="16">
        <f t="shared" si="3"/>
        <v>1</v>
      </c>
      <c r="L23" s="17">
        <f>K23/K25*100</f>
        <v>0.234192037470726</v>
      </c>
      <c r="M23" s="38">
        <f t="shared" si="4"/>
        <v>7945.99</v>
      </c>
      <c r="N23" s="18">
        <f>M23/M25*100</f>
        <v>1.533170847119057</v>
      </c>
      <c r="O23" s="13"/>
    </row>
    <row r="24" spans="1:15" ht="12" customHeight="1">
      <c r="A24" s="44"/>
      <c r="B24" s="15" t="s">
        <v>16</v>
      </c>
      <c r="C24" s="92">
        <v>0</v>
      </c>
      <c r="D24" s="90">
        <f>C24/C25*100</f>
        <v>0</v>
      </c>
      <c r="E24" s="93">
        <v>0</v>
      </c>
      <c r="F24" s="90">
        <f>E24/E25*100</f>
        <v>0</v>
      </c>
      <c r="G24" s="92">
        <v>8</v>
      </c>
      <c r="H24" s="90">
        <f>G24/G25*100</f>
        <v>8.16326530612245</v>
      </c>
      <c r="I24" s="93">
        <v>472439.76</v>
      </c>
      <c r="J24" s="17">
        <f>I24/I25*100</f>
        <v>97.43565936167649</v>
      </c>
      <c r="K24" s="16">
        <f t="shared" si="3"/>
        <v>8</v>
      </c>
      <c r="L24" s="17">
        <f>K24/K25*100</f>
        <v>1.873536299765808</v>
      </c>
      <c r="M24" s="39">
        <f t="shared" si="4"/>
        <v>472439.76</v>
      </c>
      <c r="N24" s="18">
        <f>M24/M25*100</f>
        <v>91.15678059649258</v>
      </c>
      <c r="O24" s="13"/>
    </row>
    <row r="25" spans="1:15" ht="12" customHeight="1">
      <c r="A25" s="45"/>
      <c r="B25" s="6" t="s">
        <v>17</v>
      </c>
      <c r="C25" s="86">
        <f aca="true" t="shared" si="5" ref="C25:N25">SUM(C16:C24)</f>
        <v>329</v>
      </c>
      <c r="D25" s="87">
        <f t="shared" si="5"/>
        <v>99.99999999999999</v>
      </c>
      <c r="E25" s="88">
        <f t="shared" si="5"/>
        <v>33398.090000000004</v>
      </c>
      <c r="F25" s="87">
        <f t="shared" si="5"/>
        <v>99.99999999999999</v>
      </c>
      <c r="G25" s="86">
        <f t="shared" si="5"/>
        <v>98</v>
      </c>
      <c r="H25" s="87">
        <f t="shared" si="5"/>
        <v>100.00000000000001</v>
      </c>
      <c r="I25" s="88">
        <f t="shared" si="5"/>
        <v>484873.57</v>
      </c>
      <c r="J25" s="11">
        <f t="shared" si="5"/>
        <v>100</v>
      </c>
      <c r="K25" s="10">
        <f t="shared" si="5"/>
        <v>427</v>
      </c>
      <c r="L25" s="11">
        <f t="shared" si="5"/>
        <v>100</v>
      </c>
      <c r="M25" s="37">
        <f t="shared" si="5"/>
        <v>518271.66000000003</v>
      </c>
      <c r="N25" s="24">
        <f t="shared" si="5"/>
        <v>100</v>
      </c>
      <c r="O25" s="21"/>
    </row>
    <row r="26" spans="1:15" ht="12" customHeight="1">
      <c r="A26" s="43" t="s">
        <v>19</v>
      </c>
      <c r="B26" s="9" t="s">
        <v>8</v>
      </c>
      <c r="C26" s="86">
        <v>129</v>
      </c>
      <c r="D26" s="87">
        <f>C26/C35*100</f>
        <v>88.96551724137932</v>
      </c>
      <c r="E26" s="88">
        <v>2926.85</v>
      </c>
      <c r="F26" s="87">
        <f>E26/E35*100</f>
        <v>14.423117198884134</v>
      </c>
      <c r="G26" s="86">
        <v>8</v>
      </c>
      <c r="H26" s="87">
        <f>G26/G35*100</f>
        <v>38.095238095238095</v>
      </c>
      <c r="I26" s="88">
        <v>207.69</v>
      </c>
      <c r="J26" s="11">
        <f>I26/I35*100</f>
        <v>0.12916123493787462</v>
      </c>
      <c r="K26" s="10">
        <f>C26+G26</f>
        <v>137</v>
      </c>
      <c r="L26" s="11">
        <f>K26/K35*100</f>
        <v>82.53012048192771</v>
      </c>
      <c r="M26" s="37">
        <f>E26+I26</f>
        <v>3134.54</v>
      </c>
      <c r="N26" s="12">
        <f>M26/M35*100</f>
        <v>1.7309122627812115</v>
      </c>
      <c r="O26" s="13"/>
    </row>
    <row r="27" spans="1:15" ht="12" customHeight="1">
      <c r="A27" s="44"/>
      <c r="B27" s="15" t="s">
        <v>9</v>
      </c>
      <c r="C27" s="89">
        <v>8</v>
      </c>
      <c r="D27" s="90">
        <f>C27/C35*100</f>
        <v>5.517241379310345</v>
      </c>
      <c r="E27" s="91">
        <v>1124.17</v>
      </c>
      <c r="F27" s="90">
        <f>E27/E35*100</f>
        <v>5.539756277728472</v>
      </c>
      <c r="G27" s="89">
        <v>0</v>
      </c>
      <c r="H27" s="90">
        <f>G27/G35*100</f>
        <v>0</v>
      </c>
      <c r="I27" s="91">
        <v>0</v>
      </c>
      <c r="J27" s="17">
        <f>I27/I35*100</f>
        <v>0</v>
      </c>
      <c r="K27" s="16">
        <f>C27+G27</f>
        <v>8</v>
      </c>
      <c r="L27" s="17">
        <f>K27/K35*100</f>
        <v>4.819277108433735</v>
      </c>
      <c r="M27" s="38">
        <f>E27+I27</f>
        <v>1124.17</v>
      </c>
      <c r="N27" s="18">
        <f>M27/M35*100</f>
        <v>0.6207735866987675</v>
      </c>
      <c r="O27" s="13"/>
    </row>
    <row r="28" spans="1:15" ht="12" customHeight="1">
      <c r="A28" s="44"/>
      <c r="B28" s="15" t="s">
        <v>10</v>
      </c>
      <c r="C28" s="89">
        <v>2</v>
      </c>
      <c r="D28" s="90">
        <f>C28/C35*100</f>
        <v>1.3793103448275863</v>
      </c>
      <c r="E28" s="91">
        <v>530.72</v>
      </c>
      <c r="F28" s="90">
        <f>E28/E35*100</f>
        <v>2.6153157011093118</v>
      </c>
      <c r="G28" s="89">
        <v>1</v>
      </c>
      <c r="H28" s="90">
        <f>G28/G35*100</f>
        <v>4.761904761904762</v>
      </c>
      <c r="I28" s="91">
        <v>208</v>
      </c>
      <c r="J28" s="17">
        <f>I28/I35*100</f>
        <v>0.1293540221824735</v>
      </c>
      <c r="K28" s="16">
        <f aca="true" t="shared" si="6" ref="K28:K34">C28+G28</f>
        <v>3</v>
      </c>
      <c r="L28" s="17">
        <f>K28/K35*100</f>
        <v>1.8072289156626504</v>
      </c>
      <c r="M28" s="38">
        <f aca="true" t="shared" si="7" ref="M28:M34">E28+I28</f>
        <v>738.72</v>
      </c>
      <c r="N28" s="18">
        <f>M28/M35*100</f>
        <v>0.4079257265058786</v>
      </c>
      <c r="O28" s="13"/>
    </row>
    <row r="29" spans="1:15" ht="12" customHeight="1">
      <c r="A29" s="44"/>
      <c r="B29" s="15" t="s">
        <v>11</v>
      </c>
      <c r="C29" s="89">
        <v>0</v>
      </c>
      <c r="D29" s="90">
        <f>C29/C35*100</f>
        <v>0</v>
      </c>
      <c r="E29" s="91">
        <v>0</v>
      </c>
      <c r="F29" s="90">
        <f>E29/E35*100</f>
        <v>0</v>
      </c>
      <c r="G29" s="89">
        <v>2</v>
      </c>
      <c r="H29" s="90">
        <f>G29/G35*100</f>
        <v>9.523809523809524</v>
      </c>
      <c r="I29" s="91">
        <v>744.64</v>
      </c>
      <c r="J29" s="17">
        <f>I29/I35*100</f>
        <v>0.46308739941325505</v>
      </c>
      <c r="K29" s="16">
        <f t="shared" si="6"/>
        <v>2</v>
      </c>
      <c r="L29" s="17">
        <f>K29/K35*100</f>
        <v>1.2048192771084338</v>
      </c>
      <c r="M29" s="38">
        <f t="shared" si="7"/>
        <v>744.64</v>
      </c>
      <c r="N29" s="18">
        <f>M29/M35*100</f>
        <v>0.41119478690889294</v>
      </c>
      <c r="O29" s="13"/>
    </row>
    <row r="30" spans="1:15" ht="12" customHeight="1">
      <c r="A30" s="44"/>
      <c r="B30" s="15" t="s">
        <v>12</v>
      </c>
      <c r="C30" s="89">
        <v>1</v>
      </c>
      <c r="D30" s="90">
        <f>C30/C35*100</f>
        <v>0.6896551724137931</v>
      </c>
      <c r="E30" s="91">
        <v>685.03</v>
      </c>
      <c r="F30" s="90">
        <f>E30/E35*100</f>
        <v>3.37573431325541</v>
      </c>
      <c r="G30" s="89">
        <v>0</v>
      </c>
      <c r="H30" s="90">
        <f>G30/G35*100</f>
        <v>0</v>
      </c>
      <c r="I30" s="91">
        <v>0</v>
      </c>
      <c r="J30" s="17">
        <f>I30/I35*100</f>
        <v>0</v>
      </c>
      <c r="K30" s="16">
        <f t="shared" si="6"/>
        <v>1</v>
      </c>
      <c r="L30" s="17">
        <f>K30/K35*100</f>
        <v>0.6024096385542169</v>
      </c>
      <c r="M30" s="38">
        <f t="shared" si="7"/>
        <v>685.03</v>
      </c>
      <c r="N30" s="18">
        <f>M30/M35*100</f>
        <v>0.37827777835759424</v>
      </c>
      <c r="O30" s="13"/>
    </row>
    <row r="31" spans="1:15" ht="12" customHeight="1">
      <c r="A31" s="44"/>
      <c r="B31" s="15" t="s">
        <v>13</v>
      </c>
      <c r="C31" s="89">
        <v>1</v>
      </c>
      <c r="D31" s="90">
        <f>C31/C35*100</f>
        <v>0.6896551724137931</v>
      </c>
      <c r="E31" s="91">
        <v>1402</v>
      </c>
      <c r="F31" s="90">
        <f>E31/E35*100</f>
        <v>6.908864585761333</v>
      </c>
      <c r="G31" s="89">
        <v>1</v>
      </c>
      <c r="H31" s="90">
        <f>G31/G35*100</f>
        <v>4.761904761904762</v>
      </c>
      <c r="I31" s="91">
        <v>1993.36</v>
      </c>
      <c r="J31" s="17">
        <f>I31/I35*100</f>
        <v>1.2396592964310351</v>
      </c>
      <c r="K31" s="16">
        <f t="shared" si="6"/>
        <v>2</v>
      </c>
      <c r="L31" s="17">
        <f>K31/K35*100</f>
        <v>1.2048192771084338</v>
      </c>
      <c r="M31" s="38">
        <f t="shared" si="7"/>
        <v>3395.3599999999997</v>
      </c>
      <c r="N31" s="18">
        <f>M31/M35*100</f>
        <v>1.874938670604559</v>
      </c>
      <c r="O31" s="13"/>
    </row>
    <row r="32" spans="1:15" ht="12" customHeight="1">
      <c r="A32" s="44"/>
      <c r="B32" s="15" t="s">
        <v>14</v>
      </c>
      <c r="C32" s="89">
        <v>4</v>
      </c>
      <c r="D32" s="90">
        <f>C32/C35*100</f>
        <v>2.7586206896551726</v>
      </c>
      <c r="E32" s="91">
        <v>13624</v>
      </c>
      <c r="F32" s="90">
        <f>E32/E35*100</f>
        <v>67.13721192326135</v>
      </c>
      <c r="G32" s="89">
        <v>1</v>
      </c>
      <c r="H32" s="90">
        <f>G32/G35*100</f>
        <v>4.761904761904762</v>
      </c>
      <c r="I32" s="91">
        <v>2633.65</v>
      </c>
      <c r="J32" s="17">
        <f>I32/I35*100</f>
        <v>1.6378520217349584</v>
      </c>
      <c r="K32" s="16">
        <f t="shared" si="6"/>
        <v>5</v>
      </c>
      <c r="L32" s="17">
        <f>K32/K35*100</f>
        <v>3.0120481927710845</v>
      </c>
      <c r="M32" s="38">
        <f t="shared" si="7"/>
        <v>16257.65</v>
      </c>
      <c r="N32" s="18">
        <f>M32/M35*100</f>
        <v>8.977574300855935</v>
      </c>
      <c r="O32" s="13"/>
    </row>
    <row r="33" spans="1:15" ht="12" customHeight="1">
      <c r="A33" s="44"/>
      <c r="B33" s="15" t="s">
        <v>15</v>
      </c>
      <c r="C33" s="89">
        <v>0</v>
      </c>
      <c r="D33" s="90">
        <f>C33/C35*100</f>
        <v>0</v>
      </c>
      <c r="E33" s="91">
        <v>0</v>
      </c>
      <c r="F33" s="90">
        <f>E33/E35*100</f>
        <v>0</v>
      </c>
      <c r="G33" s="89">
        <v>4</v>
      </c>
      <c r="H33" s="90">
        <f>G33/G35*100</f>
        <v>19.047619047619047</v>
      </c>
      <c r="I33" s="91">
        <v>29255.63</v>
      </c>
      <c r="J33" s="17">
        <f>I33/I35*100</f>
        <v>18.193910634529985</v>
      </c>
      <c r="K33" s="16">
        <f t="shared" si="6"/>
        <v>4</v>
      </c>
      <c r="L33" s="17">
        <f>K33/K35*100</f>
        <v>2.4096385542168677</v>
      </c>
      <c r="M33" s="38">
        <f t="shared" si="7"/>
        <v>29255.63</v>
      </c>
      <c r="N33" s="18">
        <f>M33/M35*100</f>
        <v>16.15513878348654</v>
      </c>
      <c r="O33" s="13"/>
    </row>
    <row r="34" spans="1:15" ht="12" customHeight="1">
      <c r="A34" s="44"/>
      <c r="B34" s="15" t="s">
        <v>16</v>
      </c>
      <c r="C34" s="92">
        <v>0</v>
      </c>
      <c r="D34" s="90">
        <f>C34/C35*100</f>
        <v>0</v>
      </c>
      <c r="E34" s="93">
        <v>0</v>
      </c>
      <c r="F34" s="90">
        <f>E34/E35*100</f>
        <v>0</v>
      </c>
      <c r="G34" s="92">
        <v>4</v>
      </c>
      <c r="H34" s="90">
        <f>G34/G35*100</f>
        <v>19.047619047619047</v>
      </c>
      <c r="I34" s="93">
        <v>125756.05</v>
      </c>
      <c r="J34" s="17">
        <f>I34/I35*100</f>
        <v>78.20697539077041</v>
      </c>
      <c r="K34" s="16">
        <f t="shared" si="6"/>
        <v>4</v>
      </c>
      <c r="L34" s="17">
        <f>K34/K35*100</f>
        <v>2.4096385542168677</v>
      </c>
      <c r="M34" s="39">
        <f t="shared" si="7"/>
        <v>125756.05</v>
      </c>
      <c r="N34" s="18">
        <f>M34/M35*100</f>
        <v>69.44326410380062</v>
      </c>
      <c r="O34" s="13"/>
    </row>
    <row r="35" spans="1:15" ht="12" customHeight="1">
      <c r="A35" s="45"/>
      <c r="B35" s="6" t="s">
        <v>17</v>
      </c>
      <c r="C35" s="86">
        <f aca="true" t="shared" si="8" ref="C35:N35">SUM(C26:C34)</f>
        <v>145</v>
      </c>
      <c r="D35" s="87">
        <f t="shared" si="8"/>
        <v>100.00000000000001</v>
      </c>
      <c r="E35" s="88">
        <f t="shared" si="8"/>
        <v>20292.77</v>
      </c>
      <c r="F35" s="87">
        <f t="shared" si="8"/>
        <v>100</v>
      </c>
      <c r="G35" s="86">
        <f t="shared" si="8"/>
        <v>21</v>
      </c>
      <c r="H35" s="87">
        <f t="shared" si="8"/>
        <v>100</v>
      </c>
      <c r="I35" s="88">
        <f t="shared" si="8"/>
        <v>160799.02000000002</v>
      </c>
      <c r="J35" s="11">
        <f t="shared" si="8"/>
        <v>100</v>
      </c>
      <c r="K35" s="10">
        <f t="shared" si="8"/>
        <v>166</v>
      </c>
      <c r="L35" s="11">
        <f t="shared" si="8"/>
        <v>100</v>
      </c>
      <c r="M35" s="37">
        <f t="shared" si="8"/>
        <v>181091.79</v>
      </c>
      <c r="N35" s="24">
        <f t="shared" si="8"/>
        <v>100</v>
      </c>
      <c r="O35" s="21"/>
    </row>
    <row r="36" spans="1:15" ht="12" customHeight="1">
      <c r="A36" s="43" t="s">
        <v>20</v>
      </c>
      <c r="B36" s="9" t="s">
        <v>8</v>
      </c>
      <c r="C36" s="86">
        <v>73</v>
      </c>
      <c r="D36" s="87">
        <f>C36/C45*100</f>
        <v>64.60176991150442</v>
      </c>
      <c r="E36" s="88">
        <v>2170.06</v>
      </c>
      <c r="F36" s="87">
        <f>E36/E45*100</f>
        <v>12.413536673264156</v>
      </c>
      <c r="G36" s="86">
        <v>9</v>
      </c>
      <c r="H36" s="87">
        <f>G36/G45*100</f>
        <v>60</v>
      </c>
      <c r="I36" s="88">
        <v>233.91</v>
      </c>
      <c r="J36" s="11">
        <f>I36/I45*100</f>
        <v>0.25455003702189843</v>
      </c>
      <c r="K36" s="10">
        <f>C36+G36</f>
        <v>82</v>
      </c>
      <c r="L36" s="11">
        <f>K36/K45*100</f>
        <v>64.0625</v>
      </c>
      <c r="M36" s="37">
        <f>E36+I36</f>
        <v>2403.97</v>
      </c>
      <c r="N36" s="12">
        <f>M36/M45*100</f>
        <v>2.197956423598666</v>
      </c>
      <c r="O36" s="13"/>
    </row>
    <row r="37" spans="1:15" ht="12" customHeight="1">
      <c r="A37" s="44"/>
      <c r="B37" s="15" t="s">
        <v>9</v>
      </c>
      <c r="C37" s="89">
        <v>18</v>
      </c>
      <c r="D37" s="90">
        <f>C37/C45*100</f>
        <v>15.929203539823009</v>
      </c>
      <c r="E37" s="91">
        <v>2409.11</v>
      </c>
      <c r="F37" s="90">
        <f>E37/E45*100</f>
        <v>13.78099008088597</v>
      </c>
      <c r="G37" s="89">
        <v>0</v>
      </c>
      <c r="H37" s="90">
        <f>G37/G45*100</f>
        <v>0</v>
      </c>
      <c r="I37" s="91">
        <v>0</v>
      </c>
      <c r="J37" s="17">
        <f>I37/I45*100</f>
        <v>0</v>
      </c>
      <c r="K37" s="16">
        <f>C37+G37</f>
        <v>18</v>
      </c>
      <c r="L37" s="17">
        <f>K37/K45*100</f>
        <v>14.0625</v>
      </c>
      <c r="M37" s="38">
        <f>E37+I37</f>
        <v>2409.11</v>
      </c>
      <c r="N37" s="18">
        <f>M37/M45*100</f>
        <v>2.2026559398227863</v>
      </c>
      <c r="O37" s="13"/>
    </row>
    <row r="38" spans="1:15" ht="12" customHeight="1">
      <c r="A38" s="44"/>
      <c r="B38" s="15" t="s">
        <v>10</v>
      </c>
      <c r="C38" s="89">
        <v>8</v>
      </c>
      <c r="D38" s="90">
        <f>C38/C45*100</f>
        <v>7.079646017699115</v>
      </c>
      <c r="E38" s="91">
        <v>1915.89</v>
      </c>
      <c r="F38" s="90">
        <f>E38/E45*100</f>
        <v>10.959591337078269</v>
      </c>
      <c r="G38" s="89">
        <v>0</v>
      </c>
      <c r="H38" s="90">
        <f>G38/G45*100</f>
        <v>0</v>
      </c>
      <c r="I38" s="91">
        <v>0</v>
      </c>
      <c r="J38" s="17">
        <f>I38/I45*100</f>
        <v>0</v>
      </c>
      <c r="K38" s="16">
        <f aca="true" t="shared" si="9" ref="K38:K44">C38+G38</f>
        <v>8</v>
      </c>
      <c r="L38" s="17">
        <f>K38/K45*100</f>
        <v>6.25</v>
      </c>
      <c r="M38" s="38">
        <f aca="true" t="shared" si="10" ref="M38:M44">E38+I38</f>
        <v>1915.89</v>
      </c>
      <c r="N38" s="18">
        <f>M38/M45*100</f>
        <v>1.751703528916105</v>
      </c>
      <c r="O38" s="13"/>
    </row>
    <row r="39" spans="1:15" ht="12" customHeight="1">
      <c r="A39" s="44"/>
      <c r="B39" s="15" t="s">
        <v>11</v>
      </c>
      <c r="C39" s="89">
        <v>8</v>
      </c>
      <c r="D39" s="90">
        <f>C39/C45*100</f>
        <v>7.079646017699115</v>
      </c>
      <c r="E39" s="91">
        <v>3022.44</v>
      </c>
      <c r="F39" s="90">
        <f>E39/E45*100</f>
        <v>17.28946194240736</v>
      </c>
      <c r="G39" s="89">
        <v>2</v>
      </c>
      <c r="H39" s="90">
        <f>G39/G45*100</f>
        <v>13.333333333333334</v>
      </c>
      <c r="I39" s="91">
        <v>725.58</v>
      </c>
      <c r="J39" s="17">
        <f>I39/I45*100</f>
        <v>0.7896046165719681</v>
      </c>
      <c r="K39" s="16">
        <f t="shared" si="9"/>
        <v>10</v>
      </c>
      <c r="L39" s="17">
        <f>K39/K45*100</f>
        <v>7.8125</v>
      </c>
      <c r="M39" s="38">
        <f t="shared" si="10"/>
        <v>3748.02</v>
      </c>
      <c r="N39" s="18">
        <f>M39/M45*100</f>
        <v>3.4268250580399395</v>
      </c>
      <c r="O39" s="13"/>
    </row>
    <row r="40" spans="1:15" ht="12" customHeight="1">
      <c r="A40" s="44"/>
      <c r="B40" s="15" t="s">
        <v>12</v>
      </c>
      <c r="C40" s="89">
        <v>4</v>
      </c>
      <c r="D40" s="90">
        <f>C40/C45*100</f>
        <v>3.5398230088495577</v>
      </c>
      <c r="E40" s="91">
        <v>2780.75</v>
      </c>
      <c r="F40" s="90">
        <f>E40/E45*100</f>
        <v>15.906906769480708</v>
      </c>
      <c r="G40" s="89">
        <v>1</v>
      </c>
      <c r="H40" s="90">
        <f>G40/G45*100</f>
        <v>6.666666666666667</v>
      </c>
      <c r="I40" s="91">
        <v>504.85</v>
      </c>
      <c r="J40" s="17">
        <f>I40/I45*100</f>
        <v>0.549397572530056</v>
      </c>
      <c r="K40" s="16">
        <f t="shared" si="9"/>
        <v>5</v>
      </c>
      <c r="L40" s="17">
        <f>K40/K45*100</f>
        <v>3.90625</v>
      </c>
      <c r="M40" s="38">
        <f t="shared" si="10"/>
        <v>3285.6</v>
      </c>
      <c r="N40" s="18">
        <f>M40/M45*100</f>
        <v>3.0040331723672833</v>
      </c>
      <c r="O40" s="13"/>
    </row>
    <row r="41" spans="1:15" ht="12" customHeight="1">
      <c r="A41" s="44"/>
      <c r="B41" s="15" t="s">
        <v>13</v>
      </c>
      <c r="C41" s="89">
        <v>1</v>
      </c>
      <c r="D41" s="90">
        <f>C41/C45*100</f>
        <v>0.8849557522123894</v>
      </c>
      <c r="E41" s="91">
        <v>1900.46</v>
      </c>
      <c r="F41" s="90">
        <f>E41/E45*100</f>
        <v>10.871326095164004</v>
      </c>
      <c r="G41" s="89">
        <v>0</v>
      </c>
      <c r="H41" s="90">
        <f>G41/G45*100</f>
        <v>0</v>
      </c>
      <c r="I41" s="91">
        <v>0</v>
      </c>
      <c r="J41" s="17">
        <f>I41/I45*100</f>
        <v>0</v>
      </c>
      <c r="K41" s="16">
        <f t="shared" si="9"/>
        <v>1</v>
      </c>
      <c r="L41" s="17">
        <f>K41/K45*100</f>
        <v>0.78125</v>
      </c>
      <c r="M41" s="38">
        <f t="shared" si="10"/>
        <v>1900.46</v>
      </c>
      <c r="N41" s="18">
        <f>M41/M45*100</f>
        <v>1.7375958372160722</v>
      </c>
      <c r="O41" s="13"/>
    </row>
    <row r="42" spans="1:15" ht="12" customHeight="1">
      <c r="A42" s="44"/>
      <c r="B42" s="15" t="s">
        <v>14</v>
      </c>
      <c r="C42" s="89">
        <v>1</v>
      </c>
      <c r="D42" s="90">
        <f>C42/C45*100</f>
        <v>0.8849557522123894</v>
      </c>
      <c r="E42" s="91">
        <v>3282.69</v>
      </c>
      <c r="F42" s="90">
        <f>E42/E45*100</f>
        <v>18.778187101719546</v>
      </c>
      <c r="G42" s="89">
        <v>0</v>
      </c>
      <c r="H42" s="90">
        <f>G42/G45*100</f>
        <v>0</v>
      </c>
      <c r="I42" s="91">
        <v>0</v>
      </c>
      <c r="J42" s="17">
        <f>I42/I45*100</f>
        <v>0</v>
      </c>
      <c r="K42" s="16">
        <f t="shared" si="9"/>
        <v>1</v>
      </c>
      <c r="L42" s="17">
        <f>K42/K45*100</f>
        <v>0.78125</v>
      </c>
      <c r="M42" s="38">
        <f t="shared" si="10"/>
        <v>3282.69</v>
      </c>
      <c r="N42" s="18">
        <f>M42/M45*100</f>
        <v>3.0013725513143283</v>
      </c>
      <c r="O42" s="13"/>
    </row>
    <row r="43" spans="1:15" ht="12" customHeight="1">
      <c r="A43" s="44"/>
      <c r="B43" s="15" t="s">
        <v>15</v>
      </c>
      <c r="C43" s="89">
        <v>0</v>
      </c>
      <c r="D43" s="90">
        <f>C43/C45*100</f>
        <v>0</v>
      </c>
      <c r="E43" s="91">
        <v>0</v>
      </c>
      <c r="F43" s="90">
        <f>E43/E45*100</f>
        <v>0</v>
      </c>
      <c r="G43" s="89">
        <v>1</v>
      </c>
      <c r="H43" s="90">
        <f>G43/G45*100</f>
        <v>6.666666666666667</v>
      </c>
      <c r="I43" s="91">
        <v>7380.45</v>
      </c>
      <c r="J43" s="17">
        <f>I43/I45*100</f>
        <v>8.031695185063786</v>
      </c>
      <c r="K43" s="16">
        <f t="shared" si="9"/>
        <v>1</v>
      </c>
      <c r="L43" s="17">
        <f>K43/K45*100</f>
        <v>0.78125</v>
      </c>
      <c r="M43" s="38">
        <f t="shared" si="10"/>
        <v>7380.45</v>
      </c>
      <c r="N43" s="18">
        <f>M43/M45*100</f>
        <v>6.747965859203226</v>
      </c>
      <c r="O43" s="13"/>
    </row>
    <row r="44" spans="1:15" ht="12" customHeight="1">
      <c r="A44" s="44"/>
      <c r="B44" s="15" t="s">
        <v>16</v>
      </c>
      <c r="C44" s="92">
        <v>0</v>
      </c>
      <c r="D44" s="90">
        <f>C44/C45*100</f>
        <v>0</v>
      </c>
      <c r="E44" s="93">
        <v>0</v>
      </c>
      <c r="F44" s="90">
        <f>E44/E45*100</f>
        <v>0</v>
      </c>
      <c r="G44" s="92">
        <v>2</v>
      </c>
      <c r="H44" s="90">
        <f>G44/G45*100</f>
        <v>13.333333333333334</v>
      </c>
      <c r="I44" s="93">
        <v>83046.77</v>
      </c>
      <c r="J44" s="17">
        <f>I44/I45*100</f>
        <v>90.3747525888123</v>
      </c>
      <c r="K44" s="16">
        <f t="shared" si="9"/>
        <v>2</v>
      </c>
      <c r="L44" s="17">
        <f>K44/K45*100</f>
        <v>1.5625</v>
      </c>
      <c r="M44" s="39">
        <f t="shared" si="10"/>
        <v>83046.77</v>
      </c>
      <c r="N44" s="18">
        <f>M44/M45*100</f>
        <v>75.92989162952159</v>
      </c>
      <c r="O44" s="13"/>
    </row>
    <row r="45" spans="1:15" ht="12" customHeight="1">
      <c r="A45" s="45"/>
      <c r="B45" s="6" t="s">
        <v>17</v>
      </c>
      <c r="C45" s="86">
        <f aca="true" t="shared" si="11" ref="C45:N45">SUM(C36:C44)</f>
        <v>113</v>
      </c>
      <c r="D45" s="87">
        <f t="shared" si="11"/>
        <v>100</v>
      </c>
      <c r="E45" s="88">
        <f t="shared" si="11"/>
        <v>17481.399999999998</v>
      </c>
      <c r="F45" s="87">
        <f t="shared" si="11"/>
        <v>100.00000000000003</v>
      </c>
      <c r="G45" s="86">
        <f t="shared" si="11"/>
        <v>15</v>
      </c>
      <c r="H45" s="87">
        <f t="shared" si="11"/>
        <v>100</v>
      </c>
      <c r="I45" s="88">
        <f t="shared" si="11"/>
        <v>91891.56</v>
      </c>
      <c r="J45" s="11">
        <f t="shared" si="11"/>
        <v>100</v>
      </c>
      <c r="K45" s="10">
        <f t="shared" si="11"/>
        <v>128</v>
      </c>
      <c r="L45" s="11">
        <f t="shared" si="11"/>
        <v>100</v>
      </c>
      <c r="M45" s="40">
        <f t="shared" si="11"/>
        <v>109372.96</v>
      </c>
      <c r="N45" s="24">
        <f t="shared" si="11"/>
        <v>100</v>
      </c>
      <c r="O45" s="21"/>
    </row>
    <row r="46" spans="1:15" ht="12" customHeight="1">
      <c r="A46" s="43" t="s">
        <v>21</v>
      </c>
      <c r="B46" s="9" t="s">
        <v>8</v>
      </c>
      <c r="C46" s="86">
        <v>799</v>
      </c>
      <c r="D46" s="87">
        <f>C46/C55*100</f>
        <v>28.792792792792792</v>
      </c>
      <c r="E46" s="88">
        <v>33059.96999999999</v>
      </c>
      <c r="F46" s="87">
        <f>E46/E55*100</f>
        <v>1.2785893722928396</v>
      </c>
      <c r="G46" s="94">
        <v>107</v>
      </c>
      <c r="H46" s="87">
        <f>G46/G55*100</f>
        <v>28.45744680851064</v>
      </c>
      <c r="I46" s="88">
        <v>4124.210000000001</v>
      </c>
      <c r="J46" s="11">
        <f>I46/I55*100</f>
        <v>0.06375860985146733</v>
      </c>
      <c r="K46" s="10">
        <f>C46+G46</f>
        <v>906</v>
      </c>
      <c r="L46" s="11">
        <f>K46/K55*100</f>
        <v>28.75277689622342</v>
      </c>
      <c r="M46" s="38">
        <f>E46+I46</f>
        <v>37184.179999999986</v>
      </c>
      <c r="N46" s="12">
        <f>M46/M55*100</f>
        <v>0.4106872670808722</v>
      </c>
      <c r="O46" s="13"/>
    </row>
    <row r="47" spans="1:15" ht="12" customHeight="1">
      <c r="A47" s="44"/>
      <c r="B47" s="15" t="s">
        <v>9</v>
      </c>
      <c r="C47" s="89">
        <v>456</v>
      </c>
      <c r="D47" s="90">
        <f>C47/C55*100</f>
        <v>16.43243243243243</v>
      </c>
      <c r="E47" s="91">
        <v>66851.39</v>
      </c>
      <c r="F47" s="90">
        <f>E47/E55*100</f>
        <v>2.585467463430967</v>
      </c>
      <c r="G47" s="95">
        <v>38</v>
      </c>
      <c r="H47" s="90">
        <f>G47/G55*100</f>
        <v>10.106382978723403</v>
      </c>
      <c r="I47" s="91">
        <v>5886.37</v>
      </c>
      <c r="J47" s="17">
        <f>I47/I55*100</f>
        <v>0.09100088702354674</v>
      </c>
      <c r="K47" s="16">
        <f>C47+G47</f>
        <v>494</v>
      </c>
      <c r="L47" s="17">
        <f>K47/K55*100</f>
        <v>15.677562678514755</v>
      </c>
      <c r="M47" s="38">
        <f>E47+I47</f>
        <v>72737.76</v>
      </c>
      <c r="N47" s="18">
        <f>M47/M55*100</f>
        <v>0.803365083430222</v>
      </c>
      <c r="O47" s="13"/>
    </row>
    <row r="48" spans="1:15" ht="12" customHeight="1">
      <c r="A48" s="44"/>
      <c r="B48" s="15" t="s">
        <v>10</v>
      </c>
      <c r="C48" s="89">
        <v>249</v>
      </c>
      <c r="D48" s="90">
        <f>C48/C55*100</f>
        <v>8.972972972972974</v>
      </c>
      <c r="E48" s="91">
        <v>62047.4</v>
      </c>
      <c r="F48" s="90">
        <f>E48/E55*100</f>
        <v>2.3996738720090427</v>
      </c>
      <c r="G48" s="95">
        <v>21</v>
      </c>
      <c r="H48" s="90">
        <f>G48/G55*100</f>
        <v>5.585106382978723</v>
      </c>
      <c r="I48" s="91">
        <v>5344.4</v>
      </c>
      <c r="J48" s="17">
        <f>I48/I55*100</f>
        <v>0.08262225116814662</v>
      </c>
      <c r="K48" s="16">
        <f aca="true" t="shared" si="12" ref="K48:K54">C48+G48</f>
        <v>270</v>
      </c>
      <c r="L48" s="17">
        <f>K48/K55*100</f>
        <v>8.56870834655665</v>
      </c>
      <c r="M48" s="38">
        <f aca="true" t="shared" si="13" ref="M48:M54">E48+I48</f>
        <v>67391.8</v>
      </c>
      <c r="N48" s="18">
        <f>M48/M55*100</f>
        <v>0.7443206806136571</v>
      </c>
      <c r="O48" s="13"/>
    </row>
    <row r="49" spans="1:15" ht="12" customHeight="1">
      <c r="A49" s="44"/>
      <c r="B49" s="15" t="s">
        <v>11</v>
      </c>
      <c r="C49" s="89">
        <v>350</v>
      </c>
      <c r="D49" s="90">
        <f>C49/C55*100</f>
        <v>12.612612612612612</v>
      </c>
      <c r="E49" s="91">
        <v>138797.7</v>
      </c>
      <c r="F49" s="90">
        <f>E49/E55*100</f>
        <v>5.367980192319895</v>
      </c>
      <c r="G49" s="95">
        <v>27</v>
      </c>
      <c r="H49" s="90">
        <f>G49/G55*100</f>
        <v>7.180851063829788</v>
      </c>
      <c r="I49" s="91">
        <v>11114.22</v>
      </c>
      <c r="J49" s="17">
        <f>I49/I55*100</f>
        <v>0.17182132257653587</v>
      </c>
      <c r="K49" s="16">
        <f t="shared" si="12"/>
        <v>377</v>
      </c>
      <c r="L49" s="17">
        <f>K49/K55*100</f>
        <v>11.964455728340209</v>
      </c>
      <c r="M49" s="38">
        <f t="shared" si="13"/>
        <v>149911.92</v>
      </c>
      <c r="N49" s="18">
        <f>M49/M55*100</f>
        <v>1.6557287730332195</v>
      </c>
      <c r="O49" s="13"/>
    </row>
    <row r="50" spans="1:15" ht="12" customHeight="1">
      <c r="A50" s="44"/>
      <c r="B50" s="15" t="s">
        <v>12</v>
      </c>
      <c r="C50" s="89">
        <v>356</v>
      </c>
      <c r="D50" s="90">
        <f>C50/C55*100</f>
        <v>12.828828828828827</v>
      </c>
      <c r="E50" s="91">
        <v>251892.56000000008</v>
      </c>
      <c r="F50" s="90">
        <f>E50/E55*100</f>
        <v>9.741906909644404</v>
      </c>
      <c r="G50" s="95">
        <v>45</v>
      </c>
      <c r="H50" s="90">
        <f>G50/G55*100</f>
        <v>11.96808510638298</v>
      </c>
      <c r="I50" s="91">
        <v>34519.54</v>
      </c>
      <c r="J50" s="17">
        <f>I50/I55*100</f>
        <v>0.5336580540545026</v>
      </c>
      <c r="K50" s="16">
        <f t="shared" si="12"/>
        <v>401</v>
      </c>
      <c r="L50" s="17">
        <f>K50/K55*100</f>
        <v>12.726118692478577</v>
      </c>
      <c r="M50" s="38">
        <f t="shared" si="13"/>
        <v>286412.1000000001</v>
      </c>
      <c r="N50" s="18">
        <f>M50/M55*100</f>
        <v>3.163329206342417</v>
      </c>
      <c r="O50" s="13"/>
    </row>
    <row r="51" spans="1:15" ht="12" customHeight="1">
      <c r="A51" s="44"/>
      <c r="B51" s="15" t="s">
        <v>13</v>
      </c>
      <c r="C51" s="89">
        <v>273</v>
      </c>
      <c r="D51" s="90">
        <f>C51/C55*100</f>
        <v>9.837837837837837</v>
      </c>
      <c r="E51" s="91">
        <v>376820.59</v>
      </c>
      <c r="F51" s="90">
        <f>E51/E55*100</f>
        <v>14.573479698714722</v>
      </c>
      <c r="G51" s="95">
        <v>40</v>
      </c>
      <c r="H51" s="90">
        <f>G51/G55*100</f>
        <v>10.638297872340425</v>
      </c>
      <c r="I51" s="91">
        <v>56089.40000000001</v>
      </c>
      <c r="J51" s="17">
        <f>I51/I55*100</f>
        <v>0.8671193201614106</v>
      </c>
      <c r="K51" s="16">
        <f t="shared" si="12"/>
        <v>313</v>
      </c>
      <c r="L51" s="17">
        <f>K51/K55*100</f>
        <v>9.933354490637893</v>
      </c>
      <c r="M51" s="38">
        <f t="shared" si="13"/>
        <v>432909.99000000005</v>
      </c>
      <c r="N51" s="18">
        <f>M51/M55*100</f>
        <v>4.781351119887754</v>
      </c>
      <c r="O51" s="13"/>
    </row>
    <row r="52" spans="1:15" ht="12" customHeight="1">
      <c r="A52" s="44"/>
      <c r="B52" s="15" t="s">
        <v>14</v>
      </c>
      <c r="C52" s="89">
        <v>199</v>
      </c>
      <c r="D52" s="90">
        <f>C52/C55*100</f>
        <v>7.171171171171172</v>
      </c>
      <c r="E52" s="91">
        <v>613492.7599999999</v>
      </c>
      <c r="F52" s="90">
        <f>E52/E55*100</f>
        <v>23.72674031206326</v>
      </c>
      <c r="G52" s="95">
        <v>31</v>
      </c>
      <c r="H52" s="90">
        <f>G52/G55*100</f>
        <v>8.24468085106383</v>
      </c>
      <c r="I52" s="91">
        <v>97944.66000000002</v>
      </c>
      <c r="J52" s="17">
        <f>I52/I55*100</f>
        <v>1.51418462298831</v>
      </c>
      <c r="K52" s="16">
        <f t="shared" si="12"/>
        <v>230</v>
      </c>
      <c r="L52" s="17">
        <f>K52/K55*100</f>
        <v>7.2992700729927</v>
      </c>
      <c r="M52" s="38">
        <f t="shared" si="13"/>
        <v>711437.4199999999</v>
      </c>
      <c r="N52" s="18">
        <f>M52/M55*100</f>
        <v>7.857596690820309</v>
      </c>
      <c r="O52" s="13"/>
    </row>
    <row r="53" spans="1:15" ht="12" customHeight="1">
      <c r="A53" s="44"/>
      <c r="B53" s="15" t="s">
        <v>15</v>
      </c>
      <c r="C53" s="89">
        <v>59</v>
      </c>
      <c r="D53" s="90">
        <f>C53/C55*100</f>
        <v>2.126126126126126</v>
      </c>
      <c r="E53" s="91">
        <v>420606.23</v>
      </c>
      <c r="F53" s="90">
        <f>E53/E55*100</f>
        <v>16.26688274666184</v>
      </c>
      <c r="G53" s="95">
        <v>12</v>
      </c>
      <c r="H53" s="90">
        <f>G53/G55*100</f>
        <v>3.1914893617021276</v>
      </c>
      <c r="I53" s="91">
        <v>82461.07999999999</v>
      </c>
      <c r="J53" s="17">
        <f>I53/I55*100</f>
        <v>1.2748147712290678</v>
      </c>
      <c r="K53" s="16">
        <f t="shared" si="12"/>
        <v>71</v>
      </c>
      <c r="L53" s="17">
        <f>K53/K55*100</f>
        <v>2.2532529355760076</v>
      </c>
      <c r="M53" s="38">
        <f t="shared" si="13"/>
        <v>503067.30999999994</v>
      </c>
      <c r="N53" s="18">
        <f>M53/M55*100</f>
        <v>5.556216076342842</v>
      </c>
      <c r="O53" s="13"/>
    </row>
    <row r="54" spans="1:15" ht="12" customHeight="1">
      <c r="A54" s="44"/>
      <c r="B54" s="15" t="s">
        <v>16</v>
      </c>
      <c r="C54" s="92">
        <v>34</v>
      </c>
      <c r="D54" s="90">
        <f>C54/C55*100</f>
        <v>1.2252252252252251</v>
      </c>
      <c r="E54" s="93">
        <v>622091.09</v>
      </c>
      <c r="F54" s="90">
        <f>E54/E55*100</f>
        <v>24.05927943286303</v>
      </c>
      <c r="G54" s="96">
        <v>55</v>
      </c>
      <c r="H54" s="90">
        <f>G54/G55*100</f>
        <v>14.627659574468085</v>
      </c>
      <c r="I54" s="93">
        <v>6170991.529999998</v>
      </c>
      <c r="J54" s="17">
        <f>I54/I55*100</f>
        <v>95.40102016094701</v>
      </c>
      <c r="K54" s="16">
        <f t="shared" si="12"/>
        <v>89</v>
      </c>
      <c r="L54" s="17">
        <f>K54/K55*100</f>
        <v>2.824500158679784</v>
      </c>
      <c r="M54" s="39">
        <f t="shared" si="13"/>
        <v>6793082.619999998</v>
      </c>
      <c r="N54" s="18">
        <f>M54/M55*100</f>
        <v>75.02740510244872</v>
      </c>
      <c r="O54" s="13"/>
    </row>
    <row r="55" spans="1:15" ht="12" customHeight="1">
      <c r="A55" s="45"/>
      <c r="B55" s="6" t="s">
        <v>17</v>
      </c>
      <c r="C55" s="86">
        <f aca="true" t="shared" si="14" ref="C55:N55">SUM(C46:C54)</f>
        <v>2775</v>
      </c>
      <c r="D55" s="87">
        <f t="shared" si="14"/>
        <v>100</v>
      </c>
      <c r="E55" s="88">
        <f t="shared" si="14"/>
        <v>2585659.69</v>
      </c>
      <c r="F55" s="87">
        <f t="shared" si="14"/>
        <v>100</v>
      </c>
      <c r="G55" s="94">
        <f>SUM(G46:G54)</f>
        <v>376</v>
      </c>
      <c r="H55" s="87">
        <f t="shared" si="14"/>
        <v>100</v>
      </c>
      <c r="I55" s="88">
        <f t="shared" si="14"/>
        <v>6468475.409999998</v>
      </c>
      <c r="J55" s="11">
        <f t="shared" si="14"/>
        <v>100</v>
      </c>
      <c r="K55" s="10">
        <f t="shared" si="14"/>
        <v>3151</v>
      </c>
      <c r="L55" s="11">
        <f t="shared" si="14"/>
        <v>99.99999999999999</v>
      </c>
      <c r="M55" s="40">
        <f t="shared" si="14"/>
        <v>9054135.099999998</v>
      </c>
      <c r="N55" s="24">
        <f t="shared" si="14"/>
        <v>100.00000000000001</v>
      </c>
      <c r="O55" s="21"/>
    </row>
    <row r="56" spans="1:15" ht="12" customHeight="1">
      <c r="A56" s="43" t="s">
        <v>22</v>
      </c>
      <c r="B56" s="9" t="s">
        <v>8</v>
      </c>
      <c r="C56" s="86">
        <v>1530</v>
      </c>
      <c r="D56" s="87">
        <f>C56/C65*100</f>
        <v>93.34960341671751</v>
      </c>
      <c r="E56" s="88">
        <v>28390.27</v>
      </c>
      <c r="F56" s="87">
        <f>E56/E65*100</f>
        <v>46.62164603225484</v>
      </c>
      <c r="G56" s="86">
        <v>118</v>
      </c>
      <c r="H56" s="87">
        <f>G56/G65*100</f>
        <v>73.75</v>
      </c>
      <c r="I56" s="88">
        <v>1861.97</v>
      </c>
      <c r="J56" s="11">
        <f>I56/I65*100</f>
        <v>0.2124781844037724</v>
      </c>
      <c r="K56" s="10">
        <f>C56+G56</f>
        <v>1648</v>
      </c>
      <c r="L56" s="11">
        <f>K56/K65*100</f>
        <v>91.60644802668149</v>
      </c>
      <c r="M56" s="37">
        <f>E56+I56</f>
        <v>30252.24</v>
      </c>
      <c r="N56" s="12">
        <f>M56/M65*100</f>
        <v>3.227917255091083</v>
      </c>
      <c r="O56" s="13"/>
    </row>
    <row r="57" spans="1:15" ht="12" customHeight="1">
      <c r="A57" s="44"/>
      <c r="B57" s="15" t="s">
        <v>9</v>
      </c>
      <c r="C57" s="89">
        <v>61</v>
      </c>
      <c r="D57" s="90">
        <f>C57/C65*100</f>
        <v>3.721781574130567</v>
      </c>
      <c r="E57" s="91">
        <v>8453.99</v>
      </c>
      <c r="F57" s="90">
        <f>E57/E65*100</f>
        <v>13.882887670325857</v>
      </c>
      <c r="G57" s="89">
        <v>8</v>
      </c>
      <c r="H57" s="90">
        <f>G57/G65*100</f>
        <v>5</v>
      </c>
      <c r="I57" s="91">
        <v>1207.28</v>
      </c>
      <c r="J57" s="17">
        <f>I57/I65*100</f>
        <v>0.13776841864637257</v>
      </c>
      <c r="K57" s="16">
        <f>C57+G57</f>
        <v>69</v>
      </c>
      <c r="L57" s="17">
        <f>K57/K65*100</f>
        <v>3.8354641467481936</v>
      </c>
      <c r="M57" s="38">
        <f>E57+I57</f>
        <v>9661.27</v>
      </c>
      <c r="N57" s="18">
        <f>M57/M65*100</f>
        <v>1.0308585459818458</v>
      </c>
      <c r="O57" s="13"/>
    </row>
    <row r="58" spans="1:15" ht="12" customHeight="1">
      <c r="A58" s="44"/>
      <c r="B58" s="15" t="s">
        <v>10</v>
      </c>
      <c r="C58" s="89">
        <v>22</v>
      </c>
      <c r="D58" s="90">
        <f>C58/C65*100</f>
        <v>1.342281879194631</v>
      </c>
      <c r="E58" s="91">
        <v>5075.08</v>
      </c>
      <c r="F58" s="90">
        <f>E58/E65*100</f>
        <v>8.334143470469844</v>
      </c>
      <c r="G58" s="89">
        <v>3</v>
      </c>
      <c r="H58" s="90">
        <f>G58/G65*100</f>
        <v>1.875</v>
      </c>
      <c r="I58" s="91">
        <v>776</v>
      </c>
      <c r="J58" s="17">
        <f>I58/I65*100</f>
        <v>0.0885530223888287</v>
      </c>
      <c r="K58" s="16">
        <f aca="true" t="shared" si="15" ref="K58:K64">C58+G58</f>
        <v>25</v>
      </c>
      <c r="L58" s="17">
        <f>K58/K65*100</f>
        <v>1.3896609227348526</v>
      </c>
      <c r="M58" s="38">
        <f aca="true" t="shared" si="16" ref="M58:M64">E58+I58</f>
        <v>5851.08</v>
      </c>
      <c r="N58" s="18">
        <f>M58/M65*100</f>
        <v>0.6243108640192705</v>
      </c>
      <c r="O58" s="13"/>
    </row>
    <row r="59" spans="1:15" ht="12" customHeight="1">
      <c r="A59" s="44"/>
      <c r="B59" s="15" t="s">
        <v>11</v>
      </c>
      <c r="C59" s="89">
        <v>13</v>
      </c>
      <c r="D59" s="90">
        <f>C59/C65*100</f>
        <v>0.7931665649786455</v>
      </c>
      <c r="E59" s="91">
        <v>5132.83</v>
      </c>
      <c r="F59" s="90">
        <f>E59/E65*100</f>
        <v>8.42897878053779</v>
      </c>
      <c r="G59" s="89">
        <v>3</v>
      </c>
      <c r="H59" s="90">
        <f>G59/G65*100</f>
        <v>1.875</v>
      </c>
      <c r="I59" s="91">
        <v>1087</v>
      </c>
      <c r="J59" s="17">
        <f>I59/I65*100</f>
        <v>0.12404270017610411</v>
      </c>
      <c r="K59" s="16">
        <f t="shared" si="15"/>
        <v>16</v>
      </c>
      <c r="L59" s="17">
        <f>K59/K65*100</f>
        <v>0.8893829905503057</v>
      </c>
      <c r="M59" s="38">
        <f t="shared" si="16"/>
        <v>6219.83</v>
      </c>
      <c r="N59" s="18">
        <f>M59/M65*100</f>
        <v>0.6636565285986483</v>
      </c>
      <c r="O59" s="13"/>
    </row>
    <row r="60" spans="1:15" ht="12" customHeight="1">
      <c r="A60" s="44"/>
      <c r="B60" s="15" t="s">
        <v>12</v>
      </c>
      <c r="C60" s="89">
        <v>10</v>
      </c>
      <c r="D60" s="90">
        <f>C60/C65*100</f>
        <v>0.6101281269066504</v>
      </c>
      <c r="E60" s="91">
        <v>7394.53</v>
      </c>
      <c r="F60" s="90">
        <f>E60/E65*100</f>
        <v>12.143074378471546</v>
      </c>
      <c r="G60" s="89">
        <v>3</v>
      </c>
      <c r="H60" s="90">
        <f>G60/G65*100</f>
        <v>1.875</v>
      </c>
      <c r="I60" s="91">
        <v>2121.94</v>
      </c>
      <c r="J60" s="17">
        <f>I60/I65*100</f>
        <v>0.2421445880512257</v>
      </c>
      <c r="K60" s="16">
        <f t="shared" si="15"/>
        <v>13</v>
      </c>
      <c r="L60" s="17">
        <f>K60/K65*100</f>
        <v>0.7226236798221234</v>
      </c>
      <c r="M60" s="38">
        <f t="shared" si="16"/>
        <v>9516.47</v>
      </c>
      <c r="N60" s="18">
        <f>M60/M65*100</f>
        <v>1.015408370439896</v>
      </c>
      <c r="O60" s="13"/>
    </row>
    <row r="61" spans="1:15" ht="12" customHeight="1">
      <c r="A61" s="44"/>
      <c r="B61" s="15" t="s">
        <v>13</v>
      </c>
      <c r="C61" s="89">
        <v>1</v>
      </c>
      <c r="D61" s="90">
        <f>C61/C65*100</f>
        <v>0.06101281269066504</v>
      </c>
      <c r="E61" s="91">
        <v>1131</v>
      </c>
      <c r="F61" s="90">
        <f>E61/E65*100</f>
        <v>1.8572941244475738</v>
      </c>
      <c r="G61" s="89">
        <v>8</v>
      </c>
      <c r="H61" s="90">
        <f>G61/G65*100</f>
        <v>5</v>
      </c>
      <c r="I61" s="91">
        <v>11663.17</v>
      </c>
      <c r="J61" s="17">
        <f>I61/I65*100</f>
        <v>1.3309393738849422</v>
      </c>
      <c r="K61" s="16">
        <f t="shared" si="15"/>
        <v>9</v>
      </c>
      <c r="L61" s="17">
        <f>K61/K65*100</f>
        <v>0.500277932184547</v>
      </c>
      <c r="M61" s="38">
        <f t="shared" si="16"/>
        <v>12794.17</v>
      </c>
      <c r="N61" s="18">
        <f>M61/M65*100</f>
        <v>1.3651393122482398</v>
      </c>
      <c r="O61" s="13"/>
    </row>
    <row r="62" spans="1:15" ht="12" customHeight="1">
      <c r="A62" s="44"/>
      <c r="B62" s="15" t="s">
        <v>14</v>
      </c>
      <c r="C62" s="89">
        <v>2</v>
      </c>
      <c r="D62" s="90">
        <f>C62/C65*100</f>
        <v>0.12202562538133008</v>
      </c>
      <c r="E62" s="91">
        <v>5317.34</v>
      </c>
      <c r="F62" s="90">
        <f>E62/E65*100</f>
        <v>8.73197554349254</v>
      </c>
      <c r="G62" s="89">
        <v>4</v>
      </c>
      <c r="H62" s="90">
        <f>G62/G65*100</f>
        <v>2.5</v>
      </c>
      <c r="I62" s="91">
        <v>12610.71</v>
      </c>
      <c r="J62" s="17">
        <f>I62/I65*100</f>
        <v>1.4390676352693632</v>
      </c>
      <c r="K62" s="16">
        <f t="shared" si="15"/>
        <v>6</v>
      </c>
      <c r="L62" s="17">
        <f>K62/K65*100</f>
        <v>0.33351862145636463</v>
      </c>
      <c r="M62" s="38">
        <f t="shared" si="16"/>
        <v>17928.05</v>
      </c>
      <c r="N62" s="18">
        <f>M62/M65*100</f>
        <v>1.912924859287633</v>
      </c>
      <c r="O62" s="13"/>
    </row>
    <row r="63" spans="1:15" ht="12" customHeight="1">
      <c r="A63" s="44"/>
      <c r="B63" s="15" t="s">
        <v>15</v>
      </c>
      <c r="C63" s="89">
        <v>0</v>
      </c>
      <c r="D63" s="90">
        <f>C63/C65*100</f>
        <v>0</v>
      </c>
      <c r="E63" s="91">
        <v>0</v>
      </c>
      <c r="F63" s="90">
        <f>E63/E65*100</f>
        <v>0</v>
      </c>
      <c r="G63" s="89">
        <v>2</v>
      </c>
      <c r="H63" s="90">
        <f>G63/G65*100</f>
        <v>1.25</v>
      </c>
      <c r="I63" s="91">
        <v>14279.57</v>
      </c>
      <c r="J63" s="17">
        <f>I63/I65*100</f>
        <v>1.6295091261763488</v>
      </c>
      <c r="K63" s="16">
        <f t="shared" si="15"/>
        <v>2</v>
      </c>
      <c r="L63" s="17">
        <f>K63/K65*100</f>
        <v>0.11117287381878821</v>
      </c>
      <c r="M63" s="38">
        <f t="shared" si="16"/>
        <v>14279.57</v>
      </c>
      <c r="N63" s="18">
        <f>M63/M65*100</f>
        <v>1.5236316516820236</v>
      </c>
      <c r="O63" s="13"/>
    </row>
    <row r="64" spans="1:15" ht="12" customHeight="1">
      <c r="A64" s="44"/>
      <c r="B64" s="15" t="s">
        <v>16</v>
      </c>
      <c r="C64" s="92">
        <v>0</v>
      </c>
      <c r="D64" s="90">
        <f>C64/C65*100</f>
        <v>0</v>
      </c>
      <c r="E64" s="93">
        <v>0</v>
      </c>
      <c r="F64" s="90">
        <f>E64/E65*100</f>
        <v>0</v>
      </c>
      <c r="G64" s="92">
        <v>11</v>
      </c>
      <c r="H64" s="90">
        <f>G64/G65*100</f>
        <v>6.875000000000001</v>
      </c>
      <c r="I64" s="93">
        <v>830703.5</v>
      </c>
      <c r="J64" s="17">
        <f>I64/I65*100</f>
        <v>94.79549695100305</v>
      </c>
      <c r="K64" s="16">
        <f t="shared" si="15"/>
        <v>11</v>
      </c>
      <c r="L64" s="17">
        <f>K64/K65*100</f>
        <v>0.6114508060033352</v>
      </c>
      <c r="M64" s="39">
        <f t="shared" si="16"/>
        <v>830703.5</v>
      </c>
      <c r="N64" s="18">
        <f>M64/M65*100</f>
        <v>88.63615261265136</v>
      </c>
      <c r="O64" s="13"/>
    </row>
    <row r="65" spans="1:15" ht="12" customHeight="1">
      <c r="A65" s="45"/>
      <c r="B65" s="6" t="s">
        <v>17</v>
      </c>
      <c r="C65" s="97">
        <f aca="true" t="shared" si="17" ref="C65:N65">SUM(C56:C64)</f>
        <v>1639</v>
      </c>
      <c r="D65" s="98">
        <f t="shared" si="17"/>
        <v>100</v>
      </c>
      <c r="E65" s="99">
        <f t="shared" si="17"/>
        <v>60895.04000000001</v>
      </c>
      <c r="F65" s="98">
        <f t="shared" si="17"/>
        <v>99.99999999999999</v>
      </c>
      <c r="G65" s="97">
        <f t="shared" si="17"/>
        <v>160</v>
      </c>
      <c r="H65" s="98">
        <f t="shared" si="17"/>
        <v>100</v>
      </c>
      <c r="I65" s="99">
        <f t="shared" si="17"/>
        <v>876311.14</v>
      </c>
      <c r="J65" s="23">
        <f t="shared" si="17"/>
        <v>100</v>
      </c>
      <c r="K65" s="22">
        <f t="shared" si="17"/>
        <v>1799</v>
      </c>
      <c r="L65" s="23">
        <f t="shared" si="17"/>
        <v>99.99999999999999</v>
      </c>
      <c r="M65" s="40">
        <f t="shared" si="17"/>
        <v>937206.18</v>
      </c>
      <c r="N65" s="24">
        <f t="shared" si="17"/>
        <v>100</v>
      </c>
      <c r="O65" s="21"/>
    </row>
    <row r="66" spans="1:15" ht="12" customHeight="1">
      <c r="A66" s="43" t="s">
        <v>23</v>
      </c>
      <c r="B66" s="9" t="s">
        <v>8</v>
      </c>
      <c r="C66" s="86">
        <v>81</v>
      </c>
      <c r="D66" s="87">
        <f>C66/C75*100</f>
        <v>70.43478260869566</v>
      </c>
      <c r="E66" s="88">
        <v>1481.59</v>
      </c>
      <c r="F66" s="87">
        <f>E66/E75*100</f>
        <v>9.361503967103088</v>
      </c>
      <c r="G66" s="86">
        <v>33</v>
      </c>
      <c r="H66" s="87">
        <f>G66/G75*100</f>
        <v>78.57142857142857</v>
      </c>
      <c r="I66" s="88">
        <v>536.01</v>
      </c>
      <c r="J66" s="11">
        <f>I66/I75*100</f>
        <v>0.07447400002075784</v>
      </c>
      <c r="K66" s="10">
        <f>C66+G66</f>
        <v>114</v>
      </c>
      <c r="L66" s="11">
        <f>K66/K75*100</f>
        <v>72.61146496815286</v>
      </c>
      <c r="M66" s="37">
        <f>E66+I66</f>
        <v>2017.6</v>
      </c>
      <c r="N66" s="12">
        <f>M66/M75*100</f>
        <v>0.2742966152999487</v>
      </c>
      <c r="O66" s="13"/>
    </row>
    <row r="67" spans="1:15" ht="12" customHeight="1">
      <c r="A67" s="44"/>
      <c r="B67" s="15" t="s">
        <v>9</v>
      </c>
      <c r="C67" s="89">
        <v>9</v>
      </c>
      <c r="D67" s="90">
        <f>C67/C75*100</f>
        <v>7.82608695652174</v>
      </c>
      <c r="E67" s="91">
        <v>1300.58</v>
      </c>
      <c r="F67" s="90">
        <f>E67/E75*100</f>
        <v>8.217782807345444</v>
      </c>
      <c r="G67" s="89">
        <v>1</v>
      </c>
      <c r="H67" s="90">
        <f>G67/G75*100</f>
        <v>2.380952380952381</v>
      </c>
      <c r="I67" s="91">
        <v>148</v>
      </c>
      <c r="J67" s="17">
        <f>I67/I75*100</f>
        <v>0.02056333277937382</v>
      </c>
      <c r="K67" s="16">
        <f>C67+G67</f>
        <v>10</v>
      </c>
      <c r="L67" s="17">
        <f>K67/K75*100</f>
        <v>6.369426751592357</v>
      </c>
      <c r="M67" s="38">
        <f>E67+I67</f>
        <v>1448.58</v>
      </c>
      <c r="N67" s="18">
        <f>M67/M75*100</f>
        <v>0.19693724771570167</v>
      </c>
      <c r="O67" s="13"/>
    </row>
    <row r="68" spans="1:15" ht="12" customHeight="1">
      <c r="A68" s="44"/>
      <c r="B68" s="15" t="s">
        <v>10</v>
      </c>
      <c r="C68" s="89">
        <v>5</v>
      </c>
      <c r="D68" s="90">
        <f>C68/C75*100</f>
        <v>4.3478260869565215</v>
      </c>
      <c r="E68" s="91">
        <v>1162</v>
      </c>
      <c r="F68" s="90">
        <f>E68/E75*100</f>
        <v>7.342157823536734</v>
      </c>
      <c r="G68" s="89">
        <v>2</v>
      </c>
      <c r="H68" s="90">
        <f>G68/G75*100</f>
        <v>4.761904761904762</v>
      </c>
      <c r="I68" s="91">
        <v>480.17</v>
      </c>
      <c r="J68" s="17">
        <f>I68/I75*100</f>
        <v>0.0667155101396752</v>
      </c>
      <c r="K68" s="16">
        <f aca="true" t="shared" si="18" ref="K68:K74">C68+G68</f>
        <v>7</v>
      </c>
      <c r="L68" s="17">
        <f>K68/K75*100</f>
        <v>4.45859872611465</v>
      </c>
      <c r="M68" s="38">
        <f aca="true" t="shared" si="19" ref="M68:M74">E68+I68</f>
        <v>1642.17</v>
      </c>
      <c r="N68" s="18">
        <f>M68/M75*100</f>
        <v>0.22325618197220298</v>
      </c>
      <c r="O68" s="13"/>
    </row>
    <row r="69" spans="1:15" ht="12" customHeight="1">
      <c r="A69" s="44"/>
      <c r="B69" s="15" t="s">
        <v>11</v>
      </c>
      <c r="C69" s="89">
        <v>12</v>
      </c>
      <c r="D69" s="90">
        <f>C69/C75*100</f>
        <v>10.434782608695652</v>
      </c>
      <c r="E69" s="91">
        <v>4512.74</v>
      </c>
      <c r="F69" s="90">
        <f>E69/E75*100</f>
        <v>28.513983904119762</v>
      </c>
      <c r="G69" s="89">
        <v>2</v>
      </c>
      <c r="H69" s="90">
        <f>G69/G75*100</f>
        <v>4.761904761904762</v>
      </c>
      <c r="I69" s="91">
        <v>706</v>
      </c>
      <c r="J69" s="17">
        <f>I69/I75*100</f>
        <v>0.09809265501512106</v>
      </c>
      <c r="K69" s="16">
        <f t="shared" si="18"/>
        <v>14</v>
      </c>
      <c r="L69" s="17">
        <f>K69/K75*100</f>
        <v>8.9171974522293</v>
      </c>
      <c r="M69" s="38">
        <f t="shared" si="19"/>
        <v>5218.74</v>
      </c>
      <c r="N69" s="18">
        <f>M69/M75*100</f>
        <v>0.7094977786134289</v>
      </c>
      <c r="O69" s="13"/>
    </row>
    <row r="70" spans="1:15" ht="12" customHeight="1">
      <c r="A70" s="44"/>
      <c r="B70" s="15" t="s">
        <v>12</v>
      </c>
      <c r="C70" s="89">
        <v>6</v>
      </c>
      <c r="D70" s="90">
        <f>C70/C75*100</f>
        <v>5.217391304347826</v>
      </c>
      <c r="E70" s="91">
        <v>4264.5</v>
      </c>
      <c r="F70" s="90">
        <f>E70/E75*100</f>
        <v>26.94546647028606</v>
      </c>
      <c r="G70" s="89">
        <v>0</v>
      </c>
      <c r="H70" s="90">
        <f>G70/G75*100</f>
        <v>0</v>
      </c>
      <c r="I70" s="91">
        <v>0</v>
      </c>
      <c r="J70" s="17">
        <f>I70/I75*100</f>
        <v>0</v>
      </c>
      <c r="K70" s="16">
        <f t="shared" si="18"/>
        <v>6</v>
      </c>
      <c r="L70" s="17">
        <f>K70/K75*100</f>
        <v>3.821656050955414</v>
      </c>
      <c r="M70" s="38">
        <f t="shared" si="19"/>
        <v>4264.5</v>
      </c>
      <c r="N70" s="18">
        <f>M70/M75*100</f>
        <v>0.5797670083002733</v>
      </c>
      <c r="O70" s="13"/>
    </row>
    <row r="71" spans="1:15" ht="12" customHeight="1">
      <c r="A71" s="44"/>
      <c r="B71" s="15" t="s">
        <v>13</v>
      </c>
      <c r="C71" s="89">
        <v>2</v>
      </c>
      <c r="D71" s="90">
        <f>C71/C75*100</f>
        <v>1.7391304347826086</v>
      </c>
      <c r="E71" s="91">
        <v>3105</v>
      </c>
      <c r="F71" s="90">
        <f>E71/E75*100</f>
        <v>19.619105027608917</v>
      </c>
      <c r="G71" s="89">
        <v>1</v>
      </c>
      <c r="H71" s="90">
        <f>G71/G75*100</f>
        <v>2.380952380952381</v>
      </c>
      <c r="I71" s="91">
        <v>1934</v>
      </c>
      <c r="J71" s="17">
        <f>I71/I75*100</f>
        <v>0.26871274050884436</v>
      </c>
      <c r="K71" s="16">
        <f t="shared" si="18"/>
        <v>3</v>
      </c>
      <c r="L71" s="17">
        <f>K71/K75*100</f>
        <v>1.910828025477707</v>
      </c>
      <c r="M71" s="38">
        <f t="shared" si="19"/>
        <v>5039</v>
      </c>
      <c r="N71" s="18">
        <f>M71/M75*100</f>
        <v>0.685061778596571</v>
      </c>
      <c r="O71" s="13"/>
    </row>
    <row r="72" spans="1:15" ht="12" customHeight="1">
      <c r="A72" s="44"/>
      <c r="B72" s="15" t="s">
        <v>14</v>
      </c>
      <c r="C72" s="89">
        <v>0</v>
      </c>
      <c r="D72" s="90">
        <f>C72/C75*100</f>
        <v>0</v>
      </c>
      <c r="E72" s="91">
        <v>0</v>
      </c>
      <c r="F72" s="90">
        <f>E72/E75*100</f>
        <v>0</v>
      </c>
      <c r="G72" s="89">
        <v>0</v>
      </c>
      <c r="H72" s="90">
        <f>G72/G75*100</f>
        <v>0</v>
      </c>
      <c r="I72" s="91">
        <v>0</v>
      </c>
      <c r="J72" s="17">
        <f>I72/I75*100</f>
        <v>0</v>
      </c>
      <c r="K72" s="16">
        <f t="shared" si="18"/>
        <v>0</v>
      </c>
      <c r="L72" s="17">
        <f>K72/K75*100</f>
        <v>0</v>
      </c>
      <c r="M72" s="38">
        <f t="shared" si="19"/>
        <v>0</v>
      </c>
      <c r="N72" s="18">
        <f>M72/M75*100</f>
        <v>0</v>
      </c>
      <c r="O72" s="13"/>
    </row>
    <row r="73" spans="1:15" ht="12" customHeight="1">
      <c r="A73" s="44"/>
      <c r="B73" s="15" t="s">
        <v>15</v>
      </c>
      <c r="C73" s="89">
        <v>0</v>
      </c>
      <c r="D73" s="90">
        <f>C73/C75*100</f>
        <v>0</v>
      </c>
      <c r="E73" s="91">
        <v>0</v>
      </c>
      <c r="F73" s="90">
        <f>E73/E75*100</f>
        <v>0</v>
      </c>
      <c r="G73" s="89">
        <v>0</v>
      </c>
      <c r="H73" s="90">
        <f>G73/G75*100</f>
        <v>0</v>
      </c>
      <c r="I73" s="91">
        <v>0</v>
      </c>
      <c r="J73" s="17">
        <f>I73/I75*100</f>
        <v>0</v>
      </c>
      <c r="K73" s="16">
        <f t="shared" si="18"/>
        <v>0</v>
      </c>
      <c r="L73" s="17">
        <f>K73/K75*100</f>
        <v>0</v>
      </c>
      <c r="M73" s="38">
        <f t="shared" si="19"/>
        <v>0</v>
      </c>
      <c r="N73" s="18">
        <f>M73/M75*100</f>
        <v>0</v>
      </c>
      <c r="O73" s="13"/>
    </row>
    <row r="74" spans="1:15" ht="12" customHeight="1">
      <c r="A74" s="44"/>
      <c r="B74" s="15" t="s">
        <v>16</v>
      </c>
      <c r="C74" s="92">
        <v>0</v>
      </c>
      <c r="D74" s="90">
        <f>C74/C75*100</f>
        <v>0</v>
      </c>
      <c r="E74" s="93">
        <v>0</v>
      </c>
      <c r="F74" s="90">
        <f>E74/E75*100</f>
        <v>0</v>
      </c>
      <c r="G74" s="92">
        <v>3</v>
      </c>
      <c r="H74" s="90">
        <f>G74/G75*100</f>
        <v>7.142857142857142</v>
      </c>
      <c r="I74" s="93">
        <v>715923.51</v>
      </c>
      <c r="J74" s="17">
        <f>I74/I75*100</f>
        <v>99.47144176153621</v>
      </c>
      <c r="K74" s="16">
        <f t="shared" si="18"/>
        <v>3</v>
      </c>
      <c r="L74" s="17">
        <f>K74/K75*100</f>
        <v>1.910828025477707</v>
      </c>
      <c r="M74" s="39">
        <f t="shared" si="19"/>
        <v>715923.51</v>
      </c>
      <c r="N74" s="18">
        <f>M74/M75*100</f>
        <v>97.33118338950187</v>
      </c>
      <c r="O74" s="13"/>
    </row>
    <row r="75" spans="1:15" ht="12" customHeight="1">
      <c r="A75" s="45"/>
      <c r="B75" s="6" t="s">
        <v>17</v>
      </c>
      <c r="C75" s="97">
        <f aca="true" t="shared" si="20" ref="C75:N75">SUM(C66:C74)</f>
        <v>115</v>
      </c>
      <c r="D75" s="98">
        <f t="shared" si="20"/>
        <v>100</v>
      </c>
      <c r="E75" s="99">
        <f t="shared" si="20"/>
        <v>15826.41</v>
      </c>
      <c r="F75" s="98">
        <f t="shared" si="20"/>
        <v>100</v>
      </c>
      <c r="G75" s="97">
        <f t="shared" si="20"/>
        <v>42</v>
      </c>
      <c r="H75" s="98">
        <f t="shared" si="20"/>
        <v>99.99999999999999</v>
      </c>
      <c r="I75" s="99">
        <f t="shared" si="20"/>
        <v>719727.6900000001</v>
      </c>
      <c r="J75" s="23">
        <f t="shared" si="20"/>
        <v>99.99999999999999</v>
      </c>
      <c r="K75" s="22">
        <f t="shared" si="20"/>
        <v>157</v>
      </c>
      <c r="L75" s="23">
        <f t="shared" si="20"/>
        <v>100</v>
      </c>
      <c r="M75" s="40">
        <f>SUM(M66:M74)</f>
        <v>735554.1</v>
      </c>
      <c r="N75" s="24">
        <f t="shared" si="20"/>
        <v>100</v>
      </c>
      <c r="O75" s="21"/>
    </row>
    <row r="76" spans="1:15" ht="12" customHeight="1">
      <c r="A76" s="43" t="s">
        <v>24</v>
      </c>
      <c r="B76" s="9" t="s">
        <v>8</v>
      </c>
      <c r="C76" s="86">
        <v>138</v>
      </c>
      <c r="D76" s="87">
        <f>C76/C85*100</f>
        <v>41.44144144144144</v>
      </c>
      <c r="E76" s="88">
        <v>4889.7</v>
      </c>
      <c r="F76" s="87">
        <f>E76/E85*100</f>
        <v>4.982681317803397</v>
      </c>
      <c r="G76" s="86">
        <v>17</v>
      </c>
      <c r="H76" s="87">
        <f>G76/G85*100</f>
        <v>35.41666666666667</v>
      </c>
      <c r="I76" s="88">
        <v>471.25</v>
      </c>
      <c r="J76" s="11">
        <f>I76/I85*100</f>
        <v>0.15716224449629493</v>
      </c>
      <c r="K76" s="10">
        <f>C76+G76</f>
        <v>155</v>
      </c>
      <c r="L76" s="11">
        <f>K76/K85*100</f>
        <v>40.68241469816273</v>
      </c>
      <c r="M76" s="37">
        <f>E76+I76</f>
        <v>5360.95</v>
      </c>
      <c r="N76" s="12">
        <f>M76/M85*100</f>
        <v>1.347028950562948</v>
      </c>
      <c r="O76" s="13"/>
    </row>
    <row r="77" spans="1:15" ht="12" customHeight="1">
      <c r="A77" s="44"/>
      <c r="B77" s="15" t="s">
        <v>9</v>
      </c>
      <c r="C77" s="89">
        <v>63</v>
      </c>
      <c r="D77" s="90">
        <f>C77/C85*100</f>
        <v>18.91891891891892</v>
      </c>
      <c r="E77" s="91">
        <v>9145.17</v>
      </c>
      <c r="F77" s="90">
        <f>E77/E85*100</f>
        <v>9.319072275832074</v>
      </c>
      <c r="G77" s="89">
        <v>10</v>
      </c>
      <c r="H77" s="90">
        <f>G77/G85*100</f>
        <v>20.833333333333336</v>
      </c>
      <c r="I77" s="91">
        <v>1542.55</v>
      </c>
      <c r="J77" s="17">
        <f>I77/I85*100</f>
        <v>0.5144416344780047</v>
      </c>
      <c r="K77" s="16">
        <f>C77+G77</f>
        <v>73</v>
      </c>
      <c r="L77" s="17">
        <f>K77/K85*100</f>
        <v>19.160104986876643</v>
      </c>
      <c r="M77" s="38">
        <f>E77+I77</f>
        <v>10687.72</v>
      </c>
      <c r="N77" s="18">
        <f>M77/M85*100</f>
        <v>2.6854696006324685</v>
      </c>
      <c r="O77" s="13"/>
    </row>
    <row r="78" spans="1:15" ht="12" customHeight="1">
      <c r="A78" s="44"/>
      <c r="B78" s="15" t="s">
        <v>10</v>
      </c>
      <c r="C78" s="89">
        <v>40</v>
      </c>
      <c r="D78" s="90">
        <f>C78/C85*100</f>
        <v>12.012012012012011</v>
      </c>
      <c r="E78" s="91">
        <v>10017.77</v>
      </c>
      <c r="F78" s="90">
        <f>E78/E85*100</f>
        <v>10.208265420179426</v>
      </c>
      <c r="G78" s="89">
        <v>3</v>
      </c>
      <c r="H78" s="90">
        <f>G78/G85*100</f>
        <v>6.25</v>
      </c>
      <c r="I78" s="91">
        <v>728</v>
      </c>
      <c r="J78" s="17">
        <f>I78/I85*100</f>
        <v>0.24278857080806943</v>
      </c>
      <c r="K78" s="16">
        <f aca="true" t="shared" si="21" ref="K78:K84">C78+G78</f>
        <v>43</v>
      </c>
      <c r="L78" s="17">
        <f>K78/K85*100</f>
        <v>11.286089238845145</v>
      </c>
      <c r="M78" s="38">
        <f aca="true" t="shared" si="22" ref="M78:M84">E78+I78</f>
        <v>10745.77</v>
      </c>
      <c r="N78" s="18">
        <f>M78/M85*100</f>
        <v>2.7000556405284164</v>
      </c>
      <c r="O78" s="13"/>
    </row>
    <row r="79" spans="1:15" ht="12" customHeight="1">
      <c r="A79" s="44"/>
      <c r="B79" s="15" t="s">
        <v>11</v>
      </c>
      <c r="C79" s="89">
        <v>35</v>
      </c>
      <c r="D79" s="90">
        <f>C79/C85*100</f>
        <v>10.51051051051051</v>
      </c>
      <c r="E79" s="91">
        <v>13355.27</v>
      </c>
      <c r="F79" s="90">
        <f>E79/E85*100</f>
        <v>13.609230489236596</v>
      </c>
      <c r="G79" s="89">
        <v>3</v>
      </c>
      <c r="H79" s="90">
        <f>G79/G85*100</f>
        <v>6.25</v>
      </c>
      <c r="I79" s="91">
        <v>1196</v>
      </c>
      <c r="J79" s="17">
        <f>I79/I85*100</f>
        <v>0.39886693775611404</v>
      </c>
      <c r="K79" s="16">
        <f t="shared" si="21"/>
        <v>38</v>
      </c>
      <c r="L79" s="17">
        <f>K79/K85*100</f>
        <v>9.973753280839896</v>
      </c>
      <c r="M79" s="38">
        <f t="shared" si="22"/>
        <v>14551.27</v>
      </c>
      <c r="N79" s="18">
        <f>M79/M85*100</f>
        <v>3.656251589262745</v>
      </c>
      <c r="O79" s="13"/>
    </row>
    <row r="80" spans="1:15" ht="12" customHeight="1">
      <c r="A80" s="44"/>
      <c r="B80" s="15" t="s">
        <v>12</v>
      </c>
      <c r="C80" s="89">
        <v>32</v>
      </c>
      <c r="D80" s="90">
        <f>C80/C85*100</f>
        <v>9.60960960960961</v>
      </c>
      <c r="E80" s="91">
        <v>22808.64</v>
      </c>
      <c r="F80" s="90">
        <f>E80/E85*100</f>
        <v>23.24236341953561</v>
      </c>
      <c r="G80" s="89">
        <v>3</v>
      </c>
      <c r="H80" s="90">
        <f>G80/G85*100</f>
        <v>6.25</v>
      </c>
      <c r="I80" s="91">
        <v>1862.49</v>
      </c>
      <c r="J80" s="17">
        <f>I80/I85*100</f>
        <v>0.621141875335606</v>
      </c>
      <c r="K80" s="16">
        <f t="shared" si="21"/>
        <v>35</v>
      </c>
      <c r="L80" s="17">
        <f>K80/K85*100</f>
        <v>9.186351706036746</v>
      </c>
      <c r="M80" s="38">
        <f t="shared" si="22"/>
        <v>24671.13</v>
      </c>
      <c r="N80" s="18">
        <f>M80/M85*100</f>
        <v>6.199036803757182</v>
      </c>
      <c r="O80" s="13"/>
    </row>
    <row r="81" spans="1:15" ht="12" customHeight="1">
      <c r="A81" s="44"/>
      <c r="B81" s="15" t="s">
        <v>13</v>
      </c>
      <c r="C81" s="89">
        <v>22</v>
      </c>
      <c r="D81" s="90">
        <f>C81/C85*100</f>
        <v>6.606606606606606</v>
      </c>
      <c r="E81" s="91">
        <v>29694.75</v>
      </c>
      <c r="F81" s="90">
        <f>E81/E85*100</f>
        <v>30.259417972849544</v>
      </c>
      <c r="G81" s="89">
        <v>1</v>
      </c>
      <c r="H81" s="90">
        <f>G81/G85*100</f>
        <v>2.083333333333333</v>
      </c>
      <c r="I81" s="91">
        <v>1240</v>
      </c>
      <c r="J81" s="17">
        <f>I81/I85*100</f>
        <v>0.41354097225550285</v>
      </c>
      <c r="K81" s="16">
        <f t="shared" si="21"/>
        <v>23</v>
      </c>
      <c r="L81" s="17">
        <f>K81/K85*100</f>
        <v>6.036745406824147</v>
      </c>
      <c r="M81" s="38">
        <f t="shared" si="22"/>
        <v>30934.75</v>
      </c>
      <c r="N81" s="18">
        <f>M81/M85*100</f>
        <v>7.772876790200833</v>
      </c>
      <c r="O81" s="13"/>
    </row>
    <row r="82" spans="1:15" ht="12" customHeight="1">
      <c r="A82" s="44"/>
      <c r="B82" s="15" t="s">
        <v>14</v>
      </c>
      <c r="C82" s="89">
        <v>3</v>
      </c>
      <c r="D82" s="90">
        <f>C82/C85*100</f>
        <v>0.9009009009009009</v>
      </c>
      <c r="E82" s="91">
        <v>8222.61</v>
      </c>
      <c r="F82" s="90">
        <f>E82/E85*100</f>
        <v>8.378969104563346</v>
      </c>
      <c r="G82" s="89">
        <v>6</v>
      </c>
      <c r="H82" s="90">
        <f>G82/G85*100</f>
        <v>12.5</v>
      </c>
      <c r="I82" s="91">
        <v>19709.75</v>
      </c>
      <c r="J82" s="17">
        <f>I82/I85*100</f>
        <v>6.573217078962014</v>
      </c>
      <c r="K82" s="16">
        <f t="shared" si="21"/>
        <v>9</v>
      </c>
      <c r="L82" s="17">
        <f>K82/K85*100</f>
        <v>2.3622047244094486</v>
      </c>
      <c r="M82" s="38">
        <f t="shared" si="22"/>
        <v>27932.36</v>
      </c>
      <c r="N82" s="18">
        <f>M82/M85*100</f>
        <v>7.018475751041602</v>
      </c>
      <c r="O82" s="13"/>
    </row>
    <row r="83" spans="1:15" ht="12" customHeight="1">
      <c r="A83" s="44"/>
      <c r="B83" s="15" t="s">
        <v>15</v>
      </c>
      <c r="C83" s="89">
        <v>0</v>
      </c>
      <c r="D83" s="90">
        <f>C83/C85*100</f>
        <v>0</v>
      </c>
      <c r="E83" s="91">
        <v>0</v>
      </c>
      <c r="F83" s="90">
        <f>E83/E85*100</f>
        <v>0</v>
      </c>
      <c r="G83" s="89">
        <v>1</v>
      </c>
      <c r="H83" s="90">
        <f>G83/G85*100</f>
        <v>2.083333333333333</v>
      </c>
      <c r="I83" s="91">
        <v>5130.33</v>
      </c>
      <c r="J83" s="17">
        <f>I83/I85*100</f>
        <v>1.7109690775738498</v>
      </c>
      <c r="K83" s="16">
        <f t="shared" si="21"/>
        <v>1</v>
      </c>
      <c r="L83" s="17">
        <f>K83/K85*100</f>
        <v>0.26246719160104987</v>
      </c>
      <c r="M83" s="38">
        <f t="shared" si="22"/>
        <v>5130.33</v>
      </c>
      <c r="N83" s="18">
        <f>M83/M85*100</f>
        <v>1.289081792581839</v>
      </c>
      <c r="O83" s="13"/>
    </row>
    <row r="84" spans="1:15" ht="12" customHeight="1">
      <c r="A84" s="44"/>
      <c r="B84" s="15" t="s">
        <v>16</v>
      </c>
      <c r="C84" s="92">
        <v>0</v>
      </c>
      <c r="D84" s="90">
        <f>C84/C85*100</f>
        <v>0</v>
      </c>
      <c r="E84" s="93">
        <v>0</v>
      </c>
      <c r="F84" s="90">
        <f>E84/E85*100</f>
        <v>0</v>
      </c>
      <c r="G84" s="92">
        <v>4</v>
      </c>
      <c r="H84" s="90">
        <f>G84/G85*100</f>
        <v>8.333333333333332</v>
      </c>
      <c r="I84" s="93">
        <v>267969</v>
      </c>
      <c r="J84" s="17">
        <f>I84/I85*100</f>
        <v>89.36787160833455</v>
      </c>
      <c r="K84" s="16">
        <f t="shared" si="21"/>
        <v>4</v>
      </c>
      <c r="L84" s="17">
        <f>K84/K85*100</f>
        <v>1.0498687664041995</v>
      </c>
      <c r="M84" s="39">
        <f t="shared" si="22"/>
        <v>267969</v>
      </c>
      <c r="N84" s="18">
        <f>M84/M85*100</f>
        <v>67.33172308143196</v>
      </c>
      <c r="O84" s="13"/>
    </row>
    <row r="85" spans="1:15" ht="12" customHeight="1">
      <c r="A85" s="45"/>
      <c r="B85" s="6" t="s">
        <v>17</v>
      </c>
      <c r="C85" s="86">
        <f aca="true" t="shared" si="23" ref="C85:N85">SUM(C76:C84)</f>
        <v>333</v>
      </c>
      <c r="D85" s="87">
        <f t="shared" si="23"/>
        <v>100</v>
      </c>
      <c r="E85" s="88">
        <f t="shared" si="23"/>
        <v>98133.91</v>
      </c>
      <c r="F85" s="87">
        <f t="shared" si="23"/>
        <v>100</v>
      </c>
      <c r="G85" s="86">
        <f t="shared" si="23"/>
        <v>48</v>
      </c>
      <c r="H85" s="87">
        <f t="shared" si="23"/>
        <v>99.99999999999999</v>
      </c>
      <c r="I85" s="88">
        <f t="shared" si="23"/>
        <v>299849.37</v>
      </c>
      <c r="J85" s="11">
        <f t="shared" si="23"/>
        <v>100.00000000000001</v>
      </c>
      <c r="K85" s="10">
        <f t="shared" si="23"/>
        <v>381</v>
      </c>
      <c r="L85" s="11">
        <f t="shared" si="23"/>
        <v>100.00000000000003</v>
      </c>
      <c r="M85" s="37">
        <f t="shared" si="23"/>
        <v>397983.28</v>
      </c>
      <c r="N85" s="24">
        <f t="shared" si="23"/>
        <v>100</v>
      </c>
      <c r="O85" s="21"/>
    </row>
    <row r="86" spans="1:15" ht="12" customHeight="1">
      <c r="A86" s="43" t="s">
        <v>25</v>
      </c>
      <c r="B86" s="9" t="s">
        <v>8</v>
      </c>
      <c r="C86" s="86">
        <v>1109</v>
      </c>
      <c r="D86" s="87">
        <f>C86/C95*100</f>
        <v>47.78112882378285</v>
      </c>
      <c r="E86" s="88">
        <v>33063.73</v>
      </c>
      <c r="F86" s="87">
        <f>E86/E95*100</f>
        <v>3.7682366895929915</v>
      </c>
      <c r="G86" s="86">
        <v>239</v>
      </c>
      <c r="H86" s="87">
        <f>G86/G95*100</f>
        <v>45.265151515151516</v>
      </c>
      <c r="I86" s="88">
        <v>5591.17</v>
      </c>
      <c r="J86" s="11">
        <f>I86/I95*100</f>
        <v>0.2915585529313204</v>
      </c>
      <c r="K86" s="10">
        <f>C86+G86</f>
        <v>1348</v>
      </c>
      <c r="L86" s="11">
        <f>K86/K95*100</f>
        <v>47.31484731484731</v>
      </c>
      <c r="M86" s="37">
        <f>E86+I86</f>
        <v>38654.9</v>
      </c>
      <c r="N86" s="12">
        <f>M86/M95*100</f>
        <v>1.3829444820644319</v>
      </c>
      <c r="O86" s="13"/>
    </row>
    <row r="87" spans="1:15" ht="12" customHeight="1">
      <c r="A87" s="44"/>
      <c r="B87" s="15" t="s">
        <v>9</v>
      </c>
      <c r="C87" s="89">
        <v>427</v>
      </c>
      <c r="D87" s="90">
        <f>C87/C95*100</f>
        <v>18.397242567858683</v>
      </c>
      <c r="E87" s="91">
        <v>62035.98</v>
      </c>
      <c r="F87" s="90">
        <f>E87/E95*100</f>
        <v>7.0701719349528025</v>
      </c>
      <c r="G87" s="89">
        <v>56</v>
      </c>
      <c r="H87" s="90">
        <f>G87/G95*100</f>
        <v>10.606060606060606</v>
      </c>
      <c r="I87" s="91">
        <v>8267.23</v>
      </c>
      <c r="J87" s="17">
        <f>I87/I95*100</f>
        <v>0.43110504877340516</v>
      </c>
      <c r="K87" s="16">
        <f>C87+G87</f>
        <v>483</v>
      </c>
      <c r="L87" s="17">
        <f>K87/K95*100</f>
        <v>16.953316953316953</v>
      </c>
      <c r="M87" s="38">
        <f>E87+I87</f>
        <v>70303.21</v>
      </c>
      <c r="N87" s="18">
        <f>M87/M95*100</f>
        <v>2.515216346204931</v>
      </c>
      <c r="O87" s="13"/>
    </row>
    <row r="88" spans="1:15" ht="12" customHeight="1">
      <c r="A88" s="44"/>
      <c r="B88" s="15" t="s">
        <v>10</v>
      </c>
      <c r="C88" s="89">
        <v>194</v>
      </c>
      <c r="D88" s="90">
        <f>C88/C95*100</f>
        <v>8.358466178371392</v>
      </c>
      <c r="E88" s="91">
        <v>47735.25</v>
      </c>
      <c r="F88" s="90">
        <f>E88/E95*100</f>
        <v>5.440333575095545</v>
      </c>
      <c r="G88" s="89">
        <v>36</v>
      </c>
      <c r="H88" s="90">
        <f>G88/G95*100</f>
        <v>6.8181818181818175</v>
      </c>
      <c r="I88" s="91">
        <v>8752.69</v>
      </c>
      <c r="J88" s="17">
        <f>I88/I95*100</f>
        <v>0.45641996767339194</v>
      </c>
      <c r="K88" s="16">
        <f aca="true" t="shared" si="24" ref="K88:K94">C88+G88</f>
        <v>230</v>
      </c>
      <c r="L88" s="17">
        <f>K88/K95*100</f>
        <v>8.073008073008072</v>
      </c>
      <c r="M88" s="38">
        <f aca="true" t="shared" si="25" ref="M88:M94">E88+I88</f>
        <v>56487.94</v>
      </c>
      <c r="N88" s="18">
        <f>M88/M95*100</f>
        <v>2.020951675626808</v>
      </c>
      <c r="O88" s="13"/>
    </row>
    <row r="89" spans="1:15" ht="12" customHeight="1">
      <c r="A89" s="44"/>
      <c r="B89" s="15" t="s">
        <v>11</v>
      </c>
      <c r="C89" s="89">
        <v>193</v>
      </c>
      <c r="D89" s="90">
        <f>C89/C95*100</f>
        <v>8.31538130116329</v>
      </c>
      <c r="E89" s="91">
        <v>74624.63</v>
      </c>
      <c r="F89" s="90">
        <f>E89/E95*100</f>
        <v>8.50488643336072</v>
      </c>
      <c r="G89" s="89">
        <v>40</v>
      </c>
      <c r="H89" s="90">
        <f>G89/G95*100</f>
        <v>7.575757575757576</v>
      </c>
      <c r="I89" s="91">
        <v>15324.86</v>
      </c>
      <c r="J89" s="17">
        <f>I89/I95*100</f>
        <v>0.7991339926124719</v>
      </c>
      <c r="K89" s="16">
        <f t="shared" si="24"/>
        <v>233</v>
      </c>
      <c r="L89" s="17">
        <f>K89/K95*100</f>
        <v>8.178308178308178</v>
      </c>
      <c r="M89" s="38">
        <f t="shared" si="25"/>
        <v>89949.49</v>
      </c>
      <c r="N89" s="18">
        <f>M89/M95*100</f>
        <v>3.218095270198857</v>
      </c>
      <c r="O89" s="13"/>
    </row>
    <row r="90" spans="1:15" ht="12" customHeight="1">
      <c r="A90" s="44"/>
      <c r="B90" s="15" t="s">
        <v>12</v>
      </c>
      <c r="C90" s="89">
        <v>189</v>
      </c>
      <c r="D90" s="90">
        <f>C90/C95*100</f>
        <v>8.143041792330893</v>
      </c>
      <c r="E90" s="91">
        <v>131449.7</v>
      </c>
      <c r="F90" s="90">
        <f>E90/E95*100</f>
        <v>14.981176726763493</v>
      </c>
      <c r="G90" s="89">
        <v>53</v>
      </c>
      <c r="H90" s="90">
        <f>G90/G95*100</f>
        <v>10.037878787878787</v>
      </c>
      <c r="I90" s="91">
        <v>37571.03</v>
      </c>
      <c r="J90" s="17">
        <f>I90/I95*100</f>
        <v>1.959188352158712</v>
      </c>
      <c r="K90" s="16">
        <f t="shared" si="24"/>
        <v>242</v>
      </c>
      <c r="L90" s="17">
        <f>K90/K95*100</f>
        <v>8.494208494208493</v>
      </c>
      <c r="M90" s="38">
        <f t="shared" si="25"/>
        <v>169020.73</v>
      </c>
      <c r="N90" s="18">
        <f>M90/M95*100</f>
        <v>6.0470027320728335</v>
      </c>
      <c r="O90" s="13"/>
    </row>
    <row r="91" spans="1:15" ht="12" customHeight="1">
      <c r="A91" s="44"/>
      <c r="B91" s="15" t="s">
        <v>13</v>
      </c>
      <c r="C91" s="89">
        <v>118</v>
      </c>
      <c r="D91" s="90">
        <f>C91/C95*100</f>
        <v>5.084015510555795</v>
      </c>
      <c r="E91" s="91">
        <v>161909.25</v>
      </c>
      <c r="F91" s="90">
        <f>E91/E95*100</f>
        <v>18.45261790591939</v>
      </c>
      <c r="G91" s="89">
        <v>42</v>
      </c>
      <c r="H91" s="90">
        <f>G91/G95*100</f>
        <v>7.954545454545454</v>
      </c>
      <c r="I91" s="91">
        <v>60345.69</v>
      </c>
      <c r="J91" s="17">
        <f>I91/I95*100</f>
        <v>3.146801483775677</v>
      </c>
      <c r="K91" s="16">
        <f t="shared" si="24"/>
        <v>160</v>
      </c>
      <c r="L91" s="17">
        <f>K91/K95*100</f>
        <v>5.616005616005617</v>
      </c>
      <c r="M91" s="38">
        <f t="shared" si="25"/>
        <v>222254.94</v>
      </c>
      <c r="N91" s="18">
        <f>M91/M95*100</f>
        <v>7.9515467090733996</v>
      </c>
      <c r="O91" s="13"/>
    </row>
    <row r="92" spans="1:15" ht="12" customHeight="1">
      <c r="A92" s="44"/>
      <c r="B92" s="15" t="s">
        <v>14</v>
      </c>
      <c r="C92" s="89">
        <v>76</v>
      </c>
      <c r="D92" s="90">
        <f>C92/C95*100</f>
        <v>3.274450667815597</v>
      </c>
      <c r="E92" s="91">
        <v>232242.21</v>
      </c>
      <c r="F92" s="90">
        <f>E92/E95*100</f>
        <v>26.46838746245993</v>
      </c>
      <c r="G92" s="89">
        <v>29</v>
      </c>
      <c r="H92" s="90">
        <f>G92/G95*100</f>
        <v>5.492424242424242</v>
      </c>
      <c r="I92" s="91">
        <v>81143.14</v>
      </c>
      <c r="J92" s="17">
        <f>I92/I95*100</f>
        <v>4.231310526902873</v>
      </c>
      <c r="K92" s="16">
        <f t="shared" si="24"/>
        <v>105</v>
      </c>
      <c r="L92" s="17">
        <f>K92/K95*100</f>
        <v>3.6855036855036856</v>
      </c>
      <c r="M92" s="38">
        <f t="shared" si="25"/>
        <v>313385.35</v>
      </c>
      <c r="N92" s="18">
        <f>M92/M95*100</f>
        <v>11.211891391319876</v>
      </c>
      <c r="O92" s="13"/>
    </row>
    <row r="93" spans="1:15" ht="12" customHeight="1">
      <c r="A93" s="44"/>
      <c r="B93" s="15" t="s">
        <v>15</v>
      </c>
      <c r="C93" s="89">
        <v>12</v>
      </c>
      <c r="D93" s="90">
        <f>C93/C95*100</f>
        <v>0.5170185264971995</v>
      </c>
      <c r="E93" s="91">
        <v>85240.94</v>
      </c>
      <c r="F93" s="90">
        <f>E93/E95*100</f>
        <v>9.714815526360601</v>
      </c>
      <c r="G93" s="89">
        <v>12</v>
      </c>
      <c r="H93" s="90">
        <f>G93/G95*100</f>
        <v>2.272727272727273</v>
      </c>
      <c r="I93" s="91">
        <v>82450.24</v>
      </c>
      <c r="J93" s="17">
        <f>I93/I95*100</f>
        <v>4.299470891287525</v>
      </c>
      <c r="K93" s="16">
        <f t="shared" si="24"/>
        <v>24</v>
      </c>
      <c r="L93" s="17">
        <f>K93/K95*100</f>
        <v>0.8424008424008425</v>
      </c>
      <c r="M93" s="38">
        <f t="shared" si="25"/>
        <v>167691.18</v>
      </c>
      <c r="N93" s="18">
        <f>M93/M95*100</f>
        <v>5.999435830176081</v>
      </c>
      <c r="O93" s="13"/>
    </row>
    <row r="94" spans="1:15" ht="12" customHeight="1">
      <c r="A94" s="44"/>
      <c r="B94" s="15" t="s">
        <v>16</v>
      </c>
      <c r="C94" s="92">
        <v>3</v>
      </c>
      <c r="D94" s="90">
        <f>C94/C95*100</f>
        <v>0.12925463162429987</v>
      </c>
      <c r="E94" s="93">
        <v>49130.72</v>
      </c>
      <c r="F94" s="90">
        <f>E94/E95*100</f>
        <v>5.59937374549454</v>
      </c>
      <c r="G94" s="92">
        <v>21</v>
      </c>
      <c r="H94" s="90">
        <f>G94/G95*100</f>
        <v>3.977272727272727</v>
      </c>
      <c r="I94" s="93">
        <v>1618237.36</v>
      </c>
      <c r="J94" s="17">
        <f>I94/I95*100</f>
        <v>84.38501118388461</v>
      </c>
      <c r="K94" s="16">
        <f t="shared" si="24"/>
        <v>24</v>
      </c>
      <c r="L94" s="17">
        <f>K94/K95*100</f>
        <v>0.8424008424008425</v>
      </c>
      <c r="M94" s="39">
        <f t="shared" si="25"/>
        <v>1667368.08</v>
      </c>
      <c r="N94" s="18">
        <f>M94/M95*100</f>
        <v>59.65291556326277</v>
      </c>
      <c r="O94" s="13"/>
    </row>
    <row r="95" spans="1:15" ht="12" customHeight="1">
      <c r="A95" s="45"/>
      <c r="B95" s="6" t="s">
        <v>17</v>
      </c>
      <c r="C95" s="86">
        <f aca="true" t="shared" si="26" ref="C95:N95">SUM(C86:C94)</f>
        <v>2321</v>
      </c>
      <c r="D95" s="87">
        <f t="shared" si="26"/>
        <v>100</v>
      </c>
      <c r="E95" s="88">
        <f t="shared" si="26"/>
        <v>877432.4099999999</v>
      </c>
      <c r="F95" s="87">
        <f t="shared" si="26"/>
        <v>100.00000000000001</v>
      </c>
      <c r="G95" s="86">
        <f t="shared" si="26"/>
        <v>528</v>
      </c>
      <c r="H95" s="87">
        <f t="shared" si="26"/>
        <v>100</v>
      </c>
      <c r="I95" s="88">
        <f t="shared" si="26"/>
        <v>1917683.4100000001</v>
      </c>
      <c r="J95" s="11">
        <f t="shared" si="26"/>
        <v>99.99999999999999</v>
      </c>
      <c r="K95" s="10">
        <f t="shared" si="26"/>
        <v>2849</v>
      </c>
      <c r="L95" s="11">
        <f t="shared" si="26"/>
        <v>100.00000000000001</v>
      </c>
      <c r="M95" s="37">
        <f t="shared" si="26"/>
        <v>2795115.8200000003</v>
      </c>
      <c r="N95" s="24">
        <f t="shared" si="26"/>
        <v>100</v>
      </c>
      <c r="O95" s="21"/>
    </row>
    <row r="96" spans="1:15" ht="12" customHeight="1">
      <c r="A96" s="43" t="s">
        <v>26</v>
      </c>
      <c r="B96" s="9" t="s">
        <v>8</v>
      </c>
      <c r="C96" s="86">
        <v>90</v>
      </c>
      <c r="D96" s="87">
        <f>C96/C105*100</f>
        <v>82.56880733944955</v>
      </c>
      <c r="E96" s="88">
        <v>1753.32</v>
      </c>
      <c r="F96" s="87">
        <f>E96/E105*100</f>
        <v>27.08984833689727</v>
      </c>
      <c r="G96" s="86">
        <v>22</v>
      </c>
      <c r="H96" s="87">
        <f>G96/G105*100</f>
        <v>59.45945945945946</v>
      </c>
      <c r="I96" s="88">
        <v>187.01</v>
      </c>
      <c r="J96" s="11">
        <f>I96/I105*100</f>
        <v>0.08766650706277683</v>
      </c>
      <c r="K96" s="10">
        <f>C96+G96</f>
        <v>112</v>
      </c>
      <c r="L96" s="11">
        <f>K96/K105*100</f>
        <v>76.71232876712328</v>
      </c>
      <c r="M96" s="37">
        <f>E96+I96</f>
        <v>1940.33</v>
      </c>
      <c r="N96" s="12">
        <f>M96/M105*100</f>
        <v>0.8828027514374726</v>
      </c>
      <c r="O96" s="13"/>
    </row>
    <row r="97" spans="1:15" ht="12" customHeight="1">
      <c r="A97" s="44"/>
      <c r="B97" s="15" t="s">
        <v>9</v>
      </c>
      <c r="C97" s="89">
        <v>9</v>
      </c>
      <c r="D97" s="90">
        <f>C97/C105*100</f>
        <v>8.256880733944955</v>
      </c>
      <c r="E97" s="91">
        <v>1315.93</v>
      </c>
      <c r="F97" s="90">
        <f>E97/E105*100</f>
        <v>20.331909817930118</v>
      </c>
      <c r="G97" s="89">
        <v>0</v>
      </c>
      <c r="H97" s="90">
        <f>G97/G105*100</f>
        <v>0</v>
      </c>
      <c r="I97" s="91">
        <v>0</v>
      </c>
      <c r="J97" s="17">
        <f>I97/I105*100</f>
        <v>0</v>
      </c>
      <c r="K97" s="16">
        <f>C97+G97</f>
        <v>9</v>
      </c>
      <c r="L97" s="17">
        <f>K97/K105*100</f>
        <v>6.164383561643835</v>
      </c>
      <c r="M97" s="38">
        <f>E97+I97</f>
        <v>1315.93</v>
      </c>
      <c r="N97" s="18">
        <f>M97/M105*100</f>
        <v>0.5987160043390111</v>
      </c>
      <c r="O97" s="13"/>
    </row>
    <row r="98" spans="1:15" ht="12" customHeight="1">
      <c r="A98" s="44"/>
      <c r="B98" s="15" t="s">
        <v>10</v>
      </c>
      <c r="C98" s="89">
        <v>5</v>
      </c>
      <c r="D98" s="90">
        <f>C98/C105*100</f>
        <v>4.587155963302752</v>
      </c>
      <c r="E98" s="91">
        <v>1175.03</v>
      </c>
      <c r="F98" s="90">
        <f>E98/E105*100</f>
        <v>18.154920089489885</v>
      </c>
      <c r="G98" s="89">
        <v>2</v>
      </c>
      <c r="H98" s="90">
        <f>G98/G105*100</f>
        <v>5.405405405405405</v>
      </c>
      <c r="I98" s="91">
        <v>529.72</v>
      </c>
      <c r="J98" s="17">
        <f>I98/I105*100</f>
        <v>0.2483220262087276</v>
      </c>
      <c r="K98" s="16">
        <f aca="true" t="shared" si="27" ref="K98:K104">C98+G98</f>
        <v>7</v>
      </c>
      <c r="L98" s="17">
        <f>K98/K105*100</f>
        <v>4.794520547945205</v>
      </c>
      <c r="M98" s="38">
        <f aca="true" t="shared" si="28" ref="M98:M104">E98+I98</f>
        <v>1704.75</v>
      </c>
      <c r="N98" s="18">
        <f>M98/M105*100</f>
        <v>0.7756196062077231</v>
      </c>
      <c r="O98" s="13"/>
    </row>
    <row r="99" spans="1:15" ht="12" customHeight="1">
      <c r="A99" s="44"/>
      <c r="B99" s="15" t="s">
        <v>11</v>
      </c>
      <c r="C99" s="89">
        <v>4</v>
      </c>
      <c r="D99" s="90">
        <f>C99/C105*100</f>
        <v>3.669724770642202</v>
      </c>
      <c r="E99" s="91">
        <v>1546.96</v>
      </c>
      <c r="F99" s="90">
        <f>E99/E105*100</f>
        <v>23.901462244910572</v>
      </c>
      <c r="G99" s="89">
        <v>4</v>
      </c>
      <c r="H99" s="90">
        <f>G99/G105*100</f>
        <v>10.81081081081081</v>
      </c>
      <c r="I99" s="91">
        <v>1712.76</v>
      </c>
      <c r="J99" s="17">
        <f>I99/I105*100</f>
        <v>0.802907259701843</v>
      </c>
      <c r="K99" s="16">
        <f t="shared" si="27"/>
        <v>8</v>
      </c>
      <c r="L99" s="17">
        <f>K99/K105*100</f>
        <v>5.47945205479452</v>
      </c>
      <c r="M99" s="38">
        <f t="shared" si="28"/>
        <v>3259.7200000000003</v>
      </c>
      <c r="N99" s="18">
        <f>M99/M105*100</f>
        <v>1.4830929712552805</v>
      </c>
      <c r="O99" s="13"/>
    </row>
    <row r="100" spans="1:15" ht="12" customHeight="1">
      <c r="A100" s="44"/>
      <c r="B100" s="15" t="s">
        <v>12</v>
      </c>
      <c r="C100" s="89">
        <v>1</v>
      </c>
      <c r="D100" s="90">
        <f>C100/C105*100</f>
        <v>0.9174311926605505</v>
      </c>
      <c r="E100" s="91">
        <v>681</v>
      </c>
      <c r="F100" s="90">
        <f>E100/E105*100</f>
        <v>10.52185951077216</v>
      </c>
      <c r="G100" s="89">
        <v>1</v>
      </c>
      <c r="H100" s="90">
        <f>G100/G105*100</f>
        <v>2.7027027027027026</v>
      </c>
      <c r="I100" s="91">
        <v>641.84</v>
      </c>
      <c r="J100" s="17">
        <f>I100/I105*100</f>
        <v>0.3008816153851275</v>
      </c>
      <c r="K100" s="16">
        <f t="shared" si="27"/>
        <v>2</v>
      </c>
      <c r="L100" s="17">
        <f>K100/K105*100</f>
        <v>1.36986301369863</v>
      </c>
      <c r="M100" s="38">
        <f t="shared" si="28"/>
        <v>1322.8400000000001</v>
      </c>
      <c r="N100" s="18">
        <f>M100/M105*100</f>
        <v>0.6018598855408854</v>
      </c>
      <c r="O100" s="13"/>
    </row>
    <row r="101" spans="1:15" ht="12" customHeight="1">
      <c r="A101" s="44"/>
      <c r="B101" s="15" t="s">
        <v>13</v>
      </c>
      <c r="C101" s="89">
        <v>0</v>
      </c>
      <c r="D101" s="90">
        <f>C101/C105*100</f>
        <v>0</v>
      </c>
      <c r="E101" s="91">
        <v>0</v>
      </c>
      <c r="F101" s="90">
        <f>E101/E105*100</f>
        <v>0</v>
      </c>
      <c r="G101" s="89">
        <v>0</v>
      </c>
      <c r="H101" s="90">
        <f>G101/G105*100</f>
        <v>0</v>
      </c>
      <c r="I101" s="91">
        <v>0</v>
      </c>
      <c r="J101" s="17">
        <f>I101/I105*100</f>
        <v>0</v>
      </c>
      <c r="K101" s="16">
        <f t="shared" si="27"/>
        <v>0</v>
      </c>
      <c r="L101" s="17">
        <f>K101/K105*100</f>
        <v>0</v>
      </c>
      <c r="M101" s="38">
        <f t="shared" si="28"/>
        <v>0</v>
      </c>
      <c r="N101" s="18">
        <f>M101/M105*100</f>
        <v>0</v>
      </c>
      <c r="O101" s="13"/>
    </row>
    <row r="102" spans="1:15" ht="12" customHeight="1">
      <c r="A102" s="44"/>
      <c r="B102" s="15" t="s">
        <v>14</v>
      </c>
      <c r="C102" s="89">
        <v>0</v>
      </c>
      <c r="D102" s="90">
        <f>C102/C105*100</f>
        <v>0</v>
      </c>
      <c r="E102" s="91">
        <v>0</v>
      </c>
      <c r="F102" s="90">
        <f>E102/E105*100</f>
        <v>0</v>
      </c>
      <c r="G102" s="89">
        <v>4</v>
      </c>
      <c r="H102" s="90">
        <f>G102/G105*100</f>
        <v>10.81081081081081</v>
      </c>
      <c r="I102" s="91">
        <v>9695.17</v>
      </c>
      <c r="J102" s="17">
        <f>I102/I105*100</f>
        <v>4.544899680657837</v>
      </c>
      <c r="K102" s="16">
        <f t="shared" si="27"/>
        <v>4</v>
      </c>
      <c r="L102" s="17">
        <f>K102/K105*100</f>
        <v>2.73972602739726</v>
      </c>
      <c r="M102" s="38">
        <f t="shared" si="28"/>
        <v>9695.17</v>
      </c>
      <c r="N102" s="18">
        <f>M102/M105*100</f>
        <v>4.4110655154814085</v>
      </c>
      <c r="O102" s="13"/>
    </row>
    <row r="103" spans="1:15" ht="12" customHeight="1">
      <c r="A103" s="44"/>
      <c r="B103" s="15" t="s">
        <v>15</v>
      </c>
      <c r="C103" s="89">
        <v>0</v>
      </c>
      <c r="D103" s="90">
        <f>C103/C105*100</f>
        <v>0</v>
      </c>
      <c r="E103" s="91">
        <v>0</v>
      </c>
      <c r="F103" s="90">
        <f>E103/E105*100</f>
        <v>0</v>
      </c>
      <c r="G103" s="89">
        <v>0</v>
      </c>
      <c r="H103" s="90">
        <f>G103/G105*100</f>
        <v>0</v>
      </c>
      <c r="I103" s="91">
        <v>0</v>
      </c>
      <c r="J103" s="17">
        <f>I103/I105*100</f>
        <v>0</v>
      </c>
      <c r="K103" s="16">
        <f t="shared" si="27"/>
        <v>0</v>
      </c>
      <c r="L103" s="17">
        <f>K103/K105*100</f>
        <v>0</v>
      </c>
      <c r="M103" s="38">
        <f t="shared" si="28"/>
        <v>0</v>
      </c>
      <c r="N103" s="18">
        <f>M103/M105*100</f>
        <v>0</v>
      </c>
      <c r="O103" s="13"/>
    </row>
    <row r="104" spans="1:15" ht="12" customHeight="1">
      <c r="A104" s="44"/>
      <c r="B104" s="15" t="s">
        <v>16</v>
      </c>
      <c r="C104" s="92">
        <v>0</v>
      </c>
      <c r="D104" s="90">
        <f>C104/C105*100</f>
        <v>0</v>
      </c>
      <c r="E104" s="93">
        <v>0</v>
      </c>
      <c r="F104" s="90">
        <f>E104/E105*100</f>
        <v>0</v>
      </c>
      <c r="G104" s="92">
        <v>4</v>
      </c>
      <c r="H104" s="90">
        <f>G104/G105*100</f>
        <v>10.81081081081081</v>
      </c>
      <c r="I104" s="93">
        <v>200553.28</v>
      </c>
      <c r="J104" s="17">
        <f>I104/I105*100</f>
        <v>94.01532291098368</v>
      </c>
      <c r="K104" s="16">
        <f t="shared" si="27"/>
        <v>4</v>
      </c>
      <c r="L104" s="17">
        <f>K104/K105*100</f>
        <v>2.73972602739726</v>
      </c>
      <c r="M104" s="39">
        <f t="shared" si="28"/>
        <v>200553.28</v>
      </c>
      <c r="N104" s="18">
        <f>M104/M105*100</f>
        <v>91.24684326573822</v>
      </c>
      <c r="O104" s="13"/>
    </row>
    <row r="105" spans="1:15" ht="12" customHeight="1">
      <c r="A105" s="45"/>
      <c r="B105" s="6" t="s">
        <v>17</v>
      </c>
      <c r="C105" s="86">
        <f>SUM(C96:C104)</f>
        <v>109</v>
      </c>
      <c r="D105" s="87">
        <f aca="true" t="shared" si="29" ref="D105:N105">SUM(D96:D104)</f>
        <v>100</v>
      </c>
      <c r="E105" s="88">
        <f>SUM(E96:E104)</f>
        <v>6472.24</v>
      </c>
      <c r="F105" s="87">
        <f t="shared" si="29"/>
        <v>100</v>
      </c>
      <c r="G105" s="86">
        <f>SUM(G96:G104)</f>
        <v>37</v>
      </c>
      <c r="H105" s="87">
        <f t="shared" si="29"/>
        <v>100</v>
      </c>
      <c r="I105" s="88">
        <f>SUM(I96:I104)</f>
        <v>213319.78</v>
      </c>
      <c r="J105" s="11">
        <f t="shared" si="29"/>
        <v>100</v>
      </c>
      <c r="K105" s="10">
        <f>SUM(K96:K104)</f>
        <v>146</v>
      </c>
      <c r="L105" s="11">
        <f t="shared" si="29"/>
        <v>99.99999999999999</v>
      </c>
      <c r="M105" s="37">
        <f>SUM(M96:M104)</f>
        <v>219792.02</v>
      </c>
      <c r="N105" s="24">
        <f t="shared" si="29"/>
        <v>100</v>
      </c>
      <c r="O105" s="21"/>
    </row>
    <row r="106" spans="1:15" ht="12" customHeight="1">
      <c r="A106" s="43" t="s">
        <v>27</v>
      </c>
      <c r="B106" s="9" t="s">
        <v>8</v>
      </c>
      <c r="C106" s="86">
        <v>213</v>
      </c>
      <c r="D106" s="87">
        <f>C106/C115*100</f>
        <v>63.01775147928994</v>
      </c>
      <c r="E106" s="88">
        <v>4980.07</v>
      </c>
      <c r="F106" s="87">
        <f>E106/E115*100</f>
        <v>3.8490218443604194</v>
      </c>
      <c r="G106" s="86">
        <v>39</v>
      </c>
      <c r="H106" s="87">
        <f>G106/G115*100</f>
        <v>32.773109243697476</v>
      </c>
      <c r="I106" s="88">
        <v>19290.41</v>
      </c>
      <c r="J106" s="11">
        <f>I106/I115*100</f>
        <v>2.1458387114891737</v>
      </c>
      <c r="K106" s="10">
        <f>C106+G106</f>
        <v>252</v>
      </c>
      <c r="L106" s="11">
        <f>K106/K115*100</f>
        <v>55.14223194748359</v>
      </c>
      <c r="M106" s="37">
        <f>E106+I106</f>
        <v>24270.48</v>
      </c>
      <c r="N106" s="12">
        <f>M106/M115*100</f>
        <v>2.360129708296363</v>
      </c>
      <c r="O106" s="13"/>
    </row>
    <row r="107" spans="1:15" ht="12" customHeight="1">
      <c r="A107" s="44"/>
      <c r="B107" s="15" t="s">
        <v>47</v>
      </c>
      <c r="C107" s="89">
        <v>30</v>
      </c>
      <c r="D107" s="90">
        <f>C107/C115*100</f>
        <v>8.875739644970414</v>
      </c>
      <c r="E107" s="91">
        <v>4351.66</v>
      </c>
      <c r="F107" s="90">
        <f>E107/E115*100</f>
        <v>3.3633331256848726</v>
      </c>
      <c r="G107" s="89">
        <v>12</v>
      </c>
      <c r="H107" s="90">
        <f>G107/G115*100</f>
        <v>10.084033613445378</v>
      </c>
      <c r="I107" s="91">
        <v>45211.88</v>
      </c>
      <c r="J107" s="17">
        <f>I107/I115*100</f>
        <v>5.029307429090576</v>
      </c>
      <c r="K107" s="16">
        <f>C107+G107</f>
        <v>42</v>
      </c>
      <c r="L107" s="17">
        <f>K107/K115*100</f>
        <v>9.190371991247265</v>
      </c>
      <c r="M107" s="38">
        <f>E107+I107</f>
        <v>49563.53999999999</v>
      </c>
      <c r="N107" s="18">
        <f>M107/M115*100</f>
        <v>4.819697970634907</v>
      </c>
      <c r="O107" s="13"/>
    </row>
    <row r="108" spans="1:15" ht="12" customHeight="1">
      <c r="A108" s="44"/>
      <c r="B108" s="15" t="s">
        <v>10</v>
      </c>
      <c r="C108" s="89">
        <v>21</v>
      </c>
      <c r="D108" s="90">
        <f>C108/C115*100</f>
        <v>6.21301775147929</v>
      </c>
      <c r="E108" s="91">
        <v>6199.74</v>
      </c>
      <c r="F108" s="90">
        <f>E108/E115*100</f>
        <v>4.79168660066125</v>
      </c>
      <c r="G108" s="89">
        <v>13</v>
      </c>
      <c r="H108" s="90">
        <f>G108/G115*100</f>
        <v>10.92436974789916</v>
      </c>
      <c r="I108" s="91">
        <v>48162.64</v>
      </c>
      <c r="J108" s="17">
        <f>I108/I115*100</f>
        <v>5.357545918387268</v>
      </c>
      <c r="K108" s="16">
        <f aca="true" t="shared" si="30" ref="K108:K114">C108+G108</f>
        <v>34</v>
      </c>
      <c r="L108" s="17">
        <f>K108/K115*100</f>
        <v>7.439824945295405</v>
      </c>
      <c r="M108" s="38">
        <f aca="true" t="shared" si="31" ref="M108:M114">E108+I108</f>
        <v>54362.38</v>
      </c>
      <c r="N108" s="18">
        <f>M108/M115*100</f>
        <v>5.286350663509582</v>
      </c>
      <c r="O108" s="13"/>
    </row>
    <row r="109" spans="1:15" ht="12" customHeight="1">
      <c r="A109" s="44"/>
      <c r="B109" s="15" t="s">
        <v>11</v>
      </c>
      <c r="C109" s="89">
        <v>25</v>
      </c>
      <c r="D109" s="90">
        <f>C109/C115*100</f>
        <v>7.396449704142012</v>
      </c>
      <c r="E109" s="91">
        <v>11357.43</v>
      </c>
      <c r="F109" s="90">
        <f>E109/E115*100</f>
        <v>8.777988294500753</v>
      </c>
      <c r="G109" s="89">
        <v>14</v>
      </c>
      <c r="H109" s="90">
        <f>G109/G115*100</f>
        <v>11.76470588235294</v>
      </c>
      <c r="I109" s="91">
        <v>62644.9</v>
      </c>
      <c r="J109" s="17">
        <f>I109/I115*100</f>
        <v>6.9685326282524915</v>
      </c>
      <c r="K109" s="16">
        <f t="shared" si="30"/>
        <v>39</v>
      </c>
      <c r="L109" s="17">
        <f>K109/K115*100</f>
        <v>8.533916849015318</v>
      </c>
      <c r="M109" s="38">
        <f t="shared" si="31"/>
        <v>74002.33</v>
      </c>
      <c r="N109" s="18">
        <f>M109/M115*100</f>
        <v>7.196194616511548</v>
      </c>
      <c r="O109" s="13"/>
    </row>
    <row r="110" spans="1:15" ht="12" customHeight="1">
      <c r="A110" s="44"/>
      <c r="B110" s="15" t="s">
        <v>12</v>
      </c>
      <c r="C110" s="89">
        <v>30</v>
      </c>
      <c r="D110" s="90">
        <f>C110/C115*100</f>
        <v>8.875739644970414</v>
      </c>
      <c r="E110" s="91">
        <v>22439.4</v>
      </c>
      <c r="F110" s="90">
        <f>E110/E115*100</f>
        <v>17.34307766243069</v>
      </c>
      <c r="G110" s="89">
        <v>12</v>
      </c>
      <c r="H110" s="90">
        <f>G110/G115*100</f>
        <v>10.084033613445378</v>
      </c>
      <c r="I110" s="91">
        <v>116109.7</v>
      </c>
      <c r="J110" s="17">
        <f>I110/I115*100</f>
        <v>12.915883542101724</v>
      </c>
      <c r="K110" s="16">
        <f t="shared" si="30"/>
        <v>42</v>
      </c>
      <c r="L110" s="17">
        <f>K110/K115*100</f>
        <v>9.190371991247265</v>
      </c>
      <c r="M110" s="38">
        <f t="shared" si="31"/>
        <v>138549.1</v>
      </c>
      <c r="N110" s="18">
        <f>M110/M115*100</f>
        <v>13.472903995624463</v>
      </c>
      <c r="O110" s="13"/>
    </row>
    <row r="111" spans="1:15" ht="12" customHeight="1">
      <c r="A111" s="44"/>
      <c r="B111" s="15" t="s">
        <v>13</v>
      </c>
      <c r="C111" s="89">
        <v>13</v>
      </c>
      <c r="D111" s="90">
        <f>C111/C115*100</f>
        <v>3.8461538461538463</v>
      </c>
      <c r="E111" s="91">
        <v>25603.78</v>
      </c>
      <c r="F111" s="90">
        <f>E111/E115*100</f>
        <v>19.788779779842137</v>
      </c>
      <c r="G111" s="89">
        <v>9</v>
      </c>
      <c r="H111" s="90">
        <f>G111/G115*100</f>
        <v>7.563025210084033</v>
      </c>
      <c r="I111" s="91">
        <v>169438.79</v>
      </c>
      <c r="J111" s="17">
        <f>I111/I115*100</f>
        <v>18.848138261959427</v>
      </c>
      <c r="K111" s="16">
        <f t="shared" si="30"/>
        <v>22</v>
      </c>
      <c r="L111" s="17">
        <f>K111/K115*100</f>
        <v>4.814004376367615</v>
      </c>
      <c r="M111" s="38">
        <f t="shared" si="31"/>
        <v>195042.57</v>
      </c>
      <c r="N111" s="18">
        <f>M111/M115*100</f>
        <v>18.966487841998717</v>
      </c>
      <c r="O111" s="13"/>
    </row>
    <row r="112" spans="1:15" ht="12" customHeight="1">
      <c r="A112" s="44"/>
      <c r="B112" s="15" t="s">
        <v>14</v>
      </c>
      <c r="C112" s="89">
        <v>4</v>
      </c>
      <c r="D112" s="90">
        <f>C112/C115*100</f>
        <v>1.183431952662722</v>
      </c>
      <c r="E112" s="91">
        <v>27386.79</v>
      </c>
      <c r="F112" s="90">
        <f>E112/E115*100</f>
        <v>21.166841622087944</v>
      </c>
      <c r="G112" s="89">
        <v>11</v>
      </c>
      <c r="H112" s="90">
        <f>G112/G115*100</f>
        <v>9.243697478991598</v>
      </c>
      <c r="I112" s="91">
        <v>257111.43</v>
      </c>
      <c r="J112" s="17">
        <f>I112/I115*100</f>
        <v>28.60072231022248</v>
      </c>
      <c r="K112" s="16">
        <f t="shared" si="30"/>
        <v>15</v>
      </c>
      <c r="L112" s="17">
        <f>K112/K115*100</f>
        <v>3.282275711159737</v>
      </c>
      <c r="M112" s="38">
        <f t="shared" si="31"/>
        <v>284498.22</v>
      </c>
      <c r="N112" s="18">
        <f>M112/M115*100</f>
        <v>27.665406740181258</v>
      </c>
      <c r="O112" s="13"/>
    </row>
    <row r="113" spans="1:15" ht="12" customHeight="1">
      <c r="A113" s="44"/>
      <c r="B113" s="15" t="s">
        <v>15</v>
      </c>
      <c r="C113" s="89">
        <v>1</v>
      </c>
      <c r="D113" s="90">
        <f>C113/C115*100</f>
        <v>0.2958579881656805</v>
      </c>
      <c r="E113" s="91">
        <v>15954</v>
      </c>
      <c r="F113" s="90">
        <f>E113/E115*100</f>
        <v>12.330608707292495</v>
      </c>
      <c r="G113" s="89">
        <v>5</v>
      </c>
      <c r="H113" s="90">
        <f>G113/G115*100</f>
        <v>4.201680672268908</v>
      </c>
      <c r="I113" s="91">
        <v>93169.21</v>
      </c>
      <c r="J113" s="17">
        <f>I113/I115*100</f>
        <v>10.364014945087442</v>
      </c>
      <c r="K113" s="16">
        <f t="shared" si="30"/>
        <v>6</v>
      </c>
      <c r="L113" s="17">
        <f>K113/K115*100</f>
        <v>1.312910284463895</v>
      </c>
      <c r="M113" s="38">
        <f t="shared" si="31"/>
        <v>109123.21</v>
      </c>
      <c r="N113" s="18">
        <f>M113/M115*100</f>
        <v>10.61144772520621</v>
      </c>
      <c r="O113" s="13"/>
    </row>
    <row r="114" spans="1:15" ht="12" customHeight="1">
      <c r="A114" s="44"/>
      <c r="B114" s="15" t="s">
        <v>16</v>
      </c>
      <c r="C114" s="92">
        <v>1</v>
      </c>
      <c r="D114" s="90">
        <f>C114/C115*100</f>
        <v>0.2958579881656805</v>
      </c>
      <c r="E114" s="93">
        <v>11112.47</v>
      </c>
      <c r="F114" s="90">
        <f>E114/E115*100</f>
        <v>8.58866236313944</v>
      </c>
      <c r="G114" s="92">
        <v>4</v>
      </c>
      <c r="H114" s="90">
        <f>G114/G115*100</f>
        <v>3.361344537815126</v>
      </c>
      <c r="I114" s="93">
        <v>87829.35</v>
      </c>
      <c r="J114" s="17">
        <f>I114/I115*100</f>
        <v>9.770016253409423</v>
      </c>
      <c r="K114" s="16">
        <f t="shared" si="30"/>
        <v>5</v>
      </c>
      <c r="L114" s="17">
        <f>K114/K115*100</f>
        <v>1.0940919037199124</v>
      </c>
      <c r="M114" s="39">
        <f t="shared" si="31"/>
        <v>98941.82</v>
      </c>
      <c r="N114" s="18">
        <f>M114/M115*100</f>
        <v>9.62138073803696</v>
      </c>
      <c r="O114" s="13"/>
    </row>
    <row r="115" spans="1:15" ht="12" customHeight="1">
      <c r="A115" s="45"/>
      <c r="B115" s="6" t="s">
        <v>17</v>
      </c>
      <c r="C115" s="86">
        <f aca="true" t="shared" si="32" ref="C115:N115">SUM(C106:C114)</f>
        <v>338</v>
      </c>
      <c r="D115" s="87">
        <f t="shared" si="32"/>
        <v>99.99999999999997</v>
      </c>
      <c r="E115" s="88">
        <f t="shared" si="32"/>
        <v>129385.34</v>
      </c>
      <c r="F115" s="87">
        <f t="shared" si="32"/>
        <v>100</v>
      </c>
      <c r="G115" s="86">
        <f t="shared" si="32"/>
        <v>119</v>
      </c>
      <c r="H115" s="87">
        <f t="shared" si="32"/>
        <v>99.99999999999999</v>
      </c>
      <c r="I115" s="88">
        <f t="shared" si="32"/>
        <v>898968.3099999999</v>
      </c>
      <c r="J115" s="11">
        <f t="shared" si="32"/>
        <v>100</v>
      </c>
      <c r="K115" s="10">
        <f t="shared" si="32"/>
        <v>457</v>
      </c>
      <c r="L115" s="11">
        <f t="shared" si="32"/>
        <v>100</v>
      </c>
      <c r="M115" s="37">
        <f t="shared" si="32"/>
        <v>1028353.6499999999</v>
      </c>
      <c r="N115" s="24">
        <f t="shared" si="32"/>
        <v>100</v>
      </c>
      <c r="O115" s="21"/>
    </row>
    <row r="116" spans="1:15" ht="12" customHeight="1">
      <c r="A116" s="43" t="s">
        <v>28</v>
      </c>
      <c r="B116" s="9" t="s">
        <v>8</v>
      </c>
      <c r="C116" s="86">
        <v>355</v>
      </c>
      <c r="D116" s="87">
        <f>C116/C125*100</f>
        <v>31.89577717879605</v>
      </c>
      <c r="E116" s="88">
        <v>17401.73</v>
      </c>
      <c r="F116" s="87">
        <f>E116/E125*100</f>
        <v>3.670795225723658</v>
      </c>
      <c r="G116" s="86">
        <v>65</v>
      </c>
      <c r="H116" s="87">
        <f>G116/G125*100</f>
        <v>39.87730061349693</v>
      </c>
      <c r="I116" s="88">
        <v>2212</v>
      </c>
      <c r="J116" s="11">
        <f>I116/I125*100</f>
        <v>0.33036340811255444</v>
      </c>
      <c r="K116" s="10">
        <f>C116+G116</f>
        <v>420</v>
      </c>
      <c r="L116" s="11">
        <f>K116/K125*100</f>
        <v>32.9153605015674</v>
      </c>
      <c r="M116" s="37">
        <f>E116+I116</f>
        <v>19613.73</v>
      </c>
      <c r="N116" s="12">
        <f>M116/M125*100</f>
        <v>1.7150497662458342</v>
      </c>
      <c r="O116" s="13"/>
    </row>
    <row r="117" spans="1:15" ht="12" customHeight="1">
      <c r="A117" s="44"/>
      <c r="B117" s="15" t="s">
        <v>9</v>
      </c>
      <c r="C117" s="89">
        <v>241</v>
      </c>
      <c r="D117" s="90">
        <f>C117/C125*100</f>
        <v>21.653189577717878</v>
      </c>
      <c r="E117" s="91">
        <v>44450.36</v>
      </c>
      <c r="F117" s="90">
        <f>E117/E125*100</f>
        <v>9.376548726459832</v>
      </c>
      <c r="G117" s="89">
        <v>30</v>
      </c>
      <c r="H117" s="90">
        <f>G117/G125*100</f>
        <v>18.404907975460123</v>
      </c>
      <c r="I117" s="91">
        <v>7632.55</v>
      </c>
      <c r="J117" s="17">
        <f>I117/I125*100</f>
        <v>1.1399255111164002</v>
      </c>
      <c r="K117" s="16">
        <f>C117+G117</f>
        <v>271</v>
      </c>
      <c r="L117" s="17">
        <f>K117/K125*100</f>
        <v>21.238244514106583</v>
      </c>
      <c r="M117" s="38">
        <f>E117+I117</f>
        <v>52082.91</v>
      </c>
      <c r="N117" s="18">
        <f>M117/M125*100</f>
        <v>4.5541966072186595</v>
      </c>
      <c r="O117" s="13"/>
    </row>
    <row r="118" spans="1:15" ht="12" customHeight="1">
      <c r="A118" s="44"/>
      <c r="B118" s="15" t="s">
        <v>10</v>
      </c>
      <c r="C118" s="89">
        <v>159</v>
      </c>
      <c r="D118" s="90">
        <f>C118/C125*100</f>
        <v>14.285714285714285</v>
      </c>
      <c r="E118" s="91">
        <v>50562.87</v>
      </c>
      <c r="F118" s="90">
        <f>E118/E125*100</f>
        <v>10.665947684217949</v>
      </c>
      <c r="G118" s="89">
        <v>12</v>
      </c>
      <c r="H118" s="90">
        <f>G118/G125*100</f>
        <v>7.361963190184049</v>
      </c>
      <c r="I118" s="91">
        <v>3694.99</v>
      </c>
      <c r="J118" s="17">
        <f>I118/I125*100</f>
        <v>0.5518487745668207</v>
      </c>
      <c r="K118" s="16">
        <f aca="true" t="shared" si="33" ref="K118:K124">C118+G118</f>
        <v>171</v>
      </c>
      <c r="L118" s="17">
        <f>K118/K125*100</f>
        <v>13.401253918495298</v>
      </c>
      <c r="M118" s="38">
        <f aca="true" t="shared" si="34" ref="M118:M124">E118+I118</f>
        <v>54257.86</v>
      </c>
      <c r="N118" s="18">
        <f>M118/M125*100</f>
        <v>4.744377031293855</v>
      </c>
      <c r="O118" s="13"/>
    </row>
    <row r="119" spans="1:15" ht="12" customHeight="1">
      <c r="A119" s="44"/>
      <c r="B119" s="15" t="s">
        <v>11</v>
      </c>
      <c r="C119" s="89">
        <v>179</v>
      </c>
      <c r="D119" s="90">
        <f>C119/C125*100</f>
        <v>16.082659478885894</v>
      </c>
      <c r="E119" s="91">
        <v>108762.81</v>
      </c>
      <c r="F119" s="90">
        <f>E119/E125*100</f>
        <v>22.942891521951513</v>
      </c>
      <c r="G119" s="89">
        <v>18</v>
      </c>
      <c r="H119" s="90">
        <f>G119/G125*100</f>
        <v>11.042944785276074</v>
      </c>
      <c r="I119" s="91">
        <v>13829.43</v>
      </c>
      <c r="J119" s="17">
        <f>I119/I125*100</f>
        <v>2.0654329236229674</v>
      </c>
      <c r="K119" s="16">
        <f t="shared" si="33"/>
        <v>197</v>
      </c>
      <c r="L119" s="17">
        <f>K119/K125*100</f>
        <v>15.438871473354233</v>
      </c>
      <c r="M119" s="38">
        <f t="shared" si="34"/>
        <v>122592.23999999999</v>
      </c>
      <c r="N119" s="18">
        <f>M119/M125*100</f>
        <v>10.719623067899539</v>
      </c>
      <c r="O119" s="13"/>
    </row>
    <row r="120" spans="1:15" ht="12" customHeight="1">
      <c r="A120" s="44"/>
      <c r="B120" s="15" t="s">
        <v>12</v>
      </c>
      <c r="C120" s="89">
        <v>143</v>
      </c>
      <c r="D120" s="90">
        <f>C120/C125*100</f>
        <v>12.848158131176998</v>
      </c>
      <c r="E120" s="91">
        <v>162215.37</v>
      </c>
      <c r="F120" s="90">
        <f>E120/E125*100</f>
        <v>34.21840275277209</v>
      </c>
      <c r="G120" s="89">
        <v>21</v>
      </c>
      <c r="H120" s="90">
        <f>G120/G125*100</f>
        <v>12.883435582822086</v>
      </c>
      <c r="I120" s="91">
        <v>23654.01</v>
      </c>
      <c r="J120" s="17">
        <f>I120/I125*100</f>
        <v>3.532739312445046</v>
      </c>
      <c r="K120" s="16">
        <f t="shared" si="33"/>
        <v>164</v>
      </c>
      <c r="L120" s="17">
        <f>K120/K125*100</f>
        <v>12.852664576802509</v>
      </c>
      <c r="M120" s="38">
        <f t="shared" si="34"/>
        <v>185869.38</v>
      </c>
      <c r="N120" s="18">
        <f>M120/M125*100</f>
        <v>16.25265753741171</v>
      </c>
      <c r="O120" s="13"/>
    </row>
    <row r="121" spans="1:15" ht="12" customHeight="1">
      <c r="A121" s="44"/>
      <c r="B121" s="15" t="s">
        <v>13</v>
      </c>
      <c r="C121" s="89">
        <v>28</v>
      </c>
      <c r="D121" s="90">
        <f>C121/C125*100</f>
        <v>2.515723270440252</v>
      </c>
      <c r="E121" s="91">
        <v>61245.49</v>
      </c>
      <c r="F121" s="90">
        <f>E121/E125*100</f>
        <v>12.919385158205882</v>
      </c>
      <c r="G121" s="89">
        <v>6</v>
      </c>
      <c r="H121" s="90">
        <f>G121/G125*100</f>
        <v>3.6809815950920246</v>
      </c>
      <c r="I121" s="91">
        <v>23931.67</v>
      </c>
      <c r="J121" s="17">
        <f>I121/I125*100</f>
        <v>3.574207985092665</v>
      </c>
      <c r="K121" s="16">
        <f t="shared" si="33"/>
        <v>34</v>
      </c>
      <c r="L121" s="17">
        <f>K121/K125*100</f>
        <v>2.664576802507837</v>
      </c>
      <c r="M121" s="38">
        <f t="shared" si="34"/>
        <v>85177.16</v>
      </c>
      <c r="N121" s="18">
        <f>M121/M125*100</f>
        <v>7.44800037256983</v>
      </c>
      <c r="O121" s="13"/>
    </row>
    <row r="122" spans="1:15" ht="12" customHeight="1">
      <c r="A122" s="44"/>
      <c r="B122" s="15" t="s">
        <v>14</v>
      </c>
      <c r="C122" s="89">
        <v>8</v>
      </c>
      <c r="D122" s="90">
        <f>C122/C125*100</f>
        <v>0.7187780772686434</v>
      </c>
      <c r="E122" s="91">
        <v>29420.23</v>
      </c>
      <c r="F122" s="90">
        <f>E122/E125*100</f>
        <v>6.206028930669073</v>
      </c>
      <c r="G122" s="89">
        <v>6</v>
      </c>
      <c r="H122" s="90">
        <f>G122/G125*100</f>
        <v>3.6809815950920246</v>
      </c>
      <c r="I122" s="91">
        <v>47603.83</v>
      </c>
      <c r="J122" s="17">
        <f>I122/I125*100</f>
        <v>7.10965800995057</v>
      </c>
      <c r="K122" s="16">
        <f t="shared" si="33"/>
        <v>14</v>
      </c>
      <c r="L122" s="17">
        <f>K122/K125*100</f>
        <v>1.09717868338558</v>
      </c>
      <c r="M122" s="38">
        <f t="shared" si="34"/>
        <v>77024.06</v>
      </c>
      <c r="N122" s="18">
        <f>M122/M125*100</f>
        <v>6.735082827096382</v>
      </c>
      <c r="O122" s="13"/>
    </row>
    <row r="123" spans="1:15" ht="12" customHeight="1">
      <c r="A123" s="44"/>
      <c r="B123" s="15" t="s">
        <v>15</v>
      </c>
      <c r="C123" s="89">
        <v>0</v>
      </c>
      <c r="D123" s="90">
        <f>C123/C125*100</f>
        <v>0</v>
      </c>
      <c r="E123" s="91">
        <v>0</v>
      </c>
      <c r="F123" s="90">
        <f>E123/E125*100</f>
        <v>0</v>
      </c>
      <c r="G123" s="89">
        <v>2</v>
      </c>
      <c r="H123" s="90">
        <f>G123/G125*100</f>
        <v>1.2269938650306749</v>
      </c>
      <c r="I123" s="91">
        <v>185704.68</v>
      </c>
      <c r="J123" s="17">
        <f>I123/I125*100</f>
        <v>27.735095383025012</v>
      </c>
      <c r="K123" s="16">
        <f t="shared" si="33"/>
        <v>2</v>
      </c>
      <c r="L123" s="17">
        <f>K123/K125*100</f>
        <v>0.1567398119122257</v>
      </c>
      <c r="M123" s="38">
        <f t="shared" si="34"/>
        <v>185704.68</v>
      </c>
      <c r="N123" s="18">
        <f>M123/M125*100</f>
        <v>16.238255957676458</v>
      </c>
      <c r="O123" s="13"/>
    </row>
    <row r="124" spans="1:15" ht="12" customHeight="1">
      <c r="A124" s="44"/>
      <c r="B124" s="15" t="s">
        <v>16</v>
      </c>
      <c r="C124" s="92">
        <v>0</v>
      </c>
      <c r="D124" s="90">
        <f>C124/C125*100</f>
        <v>0</v>
      </c>
      <c r="E124" s="93">
        <v>0</v>
      </c>
      <c r="F124" s="90">
        <f>E124/E125*100</f>
        <v>0</v>
      </c>
      <c r="G124" s="92">
        <v>3</v>
      </c>
      <c r="H124" s="90">
        <f>G124/G125*100</f>
        <v>1.8404907975460123</v>
      </c>
      <c r="I124" s="93">
        <v>361302.52</v>
      </c>
      <c r="J124" s="17">
        <f>I124/I125*100</f>
        <v>53.960728692067974</v>
      </c>
      <c r="K124" s="16">
        <f t="shared" si="33"/>
        <v>3</v>
      </c>
      <c r="L124" s="17">
        <f>K124/K125*100</f>
        <v>0.23510971786833856</v>
      </c>
      <c r="M124" s="39">
        <f t="shared" si="34"/>
        <v>361302.52</v>
      </c>
      <c r="N124" s="18">
        <f>M124/M125*100</f>
        <v>31.59275683258773</v>
      </c>
      <c r="O124" s="13"/>
    </row>
    <row r="125" spans="1:15" ht="12" customHeight="1">
      <c r="A125" s="45"/>
      <c r="B125" s="6" t="s">
        <v>17</v>
      </c>
      <c r="C125" s="97">
        <f aca="true" t="shared" si="35" ref="C125:N125">SUM(C116:C124)</f>
        <v>1113</v>
      </c>
      <c r="D125" s="98">
        <f t="shared" si="35"/>
        <v>100</v>
      </c>
      <c r="E125" s="99">
        <f t="shared" si="35"/>
        <v>474058.86</v>
      </c>
      <c r="F125" s="98">
        <f t="shared" si="35"/>
        <v>100.00000000000001</v>
      </c>
      <c r="G125" s="97">
        <f t="shared" si="35"/>
        <v>163</v>
      </c>
      <c r="H125" s="98">
        <f t="shared" si="35"/>
        <v>99.99999999999999</v>
      </c>
      <c r="I125" s="99">
        <f t="shared" si="35"/>
        <v>669565.6799999999</v>
      </c>
      <c r="J125" s="23">
        <f t="shared" si="35"/>
        <v>100.00000000000001</v>
      </c>
      <c r="K125" s="22">
        <f t="shared" si="35"/>
        <v>1276</v>
      </c>
      <c r="L125" s="23">
        <f t="shared" si="35"/>
        <v>100.00000000000001</v>
      </c>
      <c r="M125" s="40">
        <f t="shared" si="35"/>
        <v>1143624.54</v>
      </c>
      <c r="N125" s="24">
        <f t="shared" si="35"/>
        <v>100</v>
      </c>
      <c r="O125" s="21"/>
    </row>
    <row r="126" spans="1:15" ht="12" customHeight="1">
      <c r="A126" s="43" t="s">
        <v>29</v>
      </c>
      <c r="B126" s="9" t="s">
        <v>8</v>
      </c>
      <c r="C126" s="86">
        <v>119</v>
      </c>
      <c r="D126" s="87">
        <f>C126/C135*100</f>
        <v>31.989247311827956</v>
      </c>
      <c r="E126" s="88">
        <v>3362.28</v>
      </c>
      <c r="F126" s="87">
        <f>E126/E135*100</f>
        <v>1.6719533686184576</v>
      </c>
      <c r="G126" s="86">
        <v>9</v>
      </c>
      <c r="H126" s="87">
        <f>G126/G135*100</f>
        <v>19.565217391304348</v>
      </c>
      <c r="I126" s="88">
        <v>254.09</v>
      </c>
      <c r="J126" s="11">
        <f>I126/I135*100</f>
        <v>0.063496463275234</v>
      </c>
      <c r="K126" s="10">
        <f>C126+G126</f>
        <v>128</v>
      </c>
      <c r="L126" s="11">
        <f>K126/K135*100</f>
        <v>30.62200956937799</v>
      </c>
      <c r="M126" s="37">
        <f>E126+I126</f>
        <v>3616.3700000000003</v>
      </c>
      <c r="N126" s="12">
        <f>M126/M135*100</f>
        <v>0.6014623253091622</v>
      </c>
      <c r="O126" s="13"/>
    </row>
    <row r="127" spans="1:15" ht="12" customHeight="1">
      <c r="A127" s="44"/>
      <c r="B127" s="15" t="s">
        <v>9</v>
      </c>
      <c r="C127" s="89">
        <v>67</v>
      </c>
      <c r="D127" s="90">
        <f>C127/C135*100</f>
        <v>18.010752688172044</v>
      </c>
      <c r="E127" s="91">
        <v>10648.42</v>
      </c>
      <c r="F127" s="90">
        <f>E127/E135*100</f>
        <v>5.295115721910179</v>
      </c>
      <c r="G127" s="89">
        <v>6</v>
      </c>
      <c r="H127" s="90">
        <f>G127/G135*100</f>
        <v>13.043478260869565</v>
      </c>
      <c r="I127" s="91">
        <v>774.06</v>
      </c>
      <c r="J127" s="17">
        <f>I127/I135*100</f>
        <v>0.19343568169871944</v>
      </c>
      <c r="K127" s="16">
        <f>C127+G127</f>
        <v>73</v>
      </c>
      <c r="L127" s="17">
        <f>K127/K135*100</f>
        <v>17.464114832535884</v>
      </c>
      <c r="M127" s="38">
        <f>E127+I127</f>
        <v>11422.48</v>
      </c>
      <c r="N127" s="18">
        <f>M127/M135*100</f>
        <v>1.899747918934567</v>
      </c>
      <c r="O127" s="13"/>
    </row>
    <row r="128" spans="1:15" ht="12" customHeight="1">
      <c r="A128" s="44"/>
      <c r="B128" s="15" t="s">
        <v>10</v>
      </c>
      <c r="C128" s="89">
        <v>40</v>
      </c>
      <c r="D128" s="90">
        <f>C128/C135*100</f>
        <v>10.75268817204301</v>
      </c>
      <c r="E128" s="91">
        <v>9653.22</v>
      </c>
      <c r="F128" s="90">
        <f>E128/E135*100</f>
        <v>4.800234869497801</v>
      </c>
      <c r="G128" s="89">
        <v>2</v>
      </c>
      <c r="H128" s="90">
        <f>G128/G135*100</f>
        <v>4.3478260869565215</v>
      </c>
      <c r="I128" s="91">
        <v>452.7</v>
      </c>
      <c r="J128" s="17">
        <f>I128/I135*100</f>
        <v>0.11312861161280818</v>
      </c>
      <c r="K128" s="16">
        <f aca="true" t="shared" si="36" ref="K128:K134">C128+G128</f>
        <v>42</v>
      </c>
      <c r="L128" s="17">
        <f>K128/K135*100</f>
        <v>10.047846889952153</v>
      </c>
      <c r="M128" s="38">
        <f aca="true" t="shared" si="37" ref="M128:M134">E128+I128</f>
        <v>10105.92</v>
      </c>
      <c r="N128" s="18">
        <f>M128/M135*100</f>
        <v>1.6807821496662034</v>
      </c>
      <c r="O128" s="13"/>
    </row>
    <row r="129" spans="1:15" ht="12" customHeight="1">
      <c r="A129" s="44"/>
      <c r="B129" s="15" t="s">
        <v>11</v>
      </c>
      <c r="C129" s="89">
        <v>36</v>
      </c>
      <c r="D129" s="90">
        <f>C129/C135*100</f>
        <v>9.67741935483871</v>
      </c>
      <c r="E129" s="91">
        <v>14111.1</v>
      </c>
      <c r="F129" s="90">
        <f>E129/E135*100</f>
        <v>7.01699477137892</v>
      </c>
      <c r="G129" s="89">
        <v>6</v>
      </c>
      <c r="H129" s="90">
        <f>G129/G135*100</f>
        <v>13.043478260869565</v>
      </c>
      <c r="I129" s="91">
        <v>2500</v>
      </c>
      <c r="J129" s="17">
        <f>I129/I135*100</f>
        <v>0.6247438237950529</v>
      </c>
      <c r="K129" s="16">
        <f t="shared" si="36"/>
        <v>42</v>
      </c>
      <c r="L129" s="17">
        <f>K129/K135*100</f>
        <v>10.047846889952153</v>
      </c>
      <c r="M129" s="38">
        <f t="shared" si="37"/>
        <v>16611.1</v>
      </c>
      <c r="N129" s="18">
        <f>M129/M135*100</f>
        <v>2.7627015023194597</v>
      </c>
      <c r="O129" s="13"/>
    </row>
    <row r="130" spans="1:15" ht="12" customHeight="1">
      <c r="A130" s="44"/>
      <c r="B130" s="15" t="s">
        <v>12</v>
      </c>
      <c r="C130" s="89">
        <v>53</v>
      </c>
      <c r="D130" s="90">
        <f>C130/C135*100</f>
        <v>14.24731182795699</v>
      </c>
      <c r="E130" s="91">
        <v>40106.21</v>
      </c>
      <c r="F130" s="90">
        <f>E130/E135*100</f>
        <v>19.943524308510675</v>
      </c>
      <c r="G130" s="89">
        <v>6</v>
      </c>
      <c r="H130" s="90">
        <f>G130/G135*100</f>
        <v>13.043478260869565</v>
      </c>
      <c r="I130" s="91">
        <v>4235.53</v>
      </c>
      <c r="J130" s="17">
        <f>I130/I135*100</f>
        <v>1.058448483199464</v>
      </c>
      <c r="K130" s="16">
        <f t="shared" si="36"/>
        <v>59</v>
      </c>
      <c r="L130" s="17">
        <f>K130/K135*100</f>
        <v>14.114832535885165</v>
      </c>
      <c r="M130" s="38">
        <f t="shared" si="37"/>
        <v>44341.74</v>
      </c>
      <c r="N130" s="18">
        <f>M130/M135*100</f>
        <v>7.3747669759052</v>
      </c>
      <c r="O130" s="13"/>
    </row>
    <row r="131" spans="1:15" ht="12" customHeight="1">
      <c r="A131" s="44"/>
      <c r="B131" s="15" t="s">
        <v>13</v>
      </c>
      <c r="C131" s="89">
        <v>31</v>
      </c>
      <c r="D131" s="90">
        <f>C131/C135*100</f>
        <v>8.333333333333332</v>
      </c>
      <c r="E131" s="91">
        <v>44217.01</v>
      </c>
      <c r="F131" s="90">
        <f>E131/E135*100</f>
        <v>21.98769252404203</v>
      </c>
      <c r="G131" s="89">
        <v>9</v>
      </c>
      <c r="H131" s="90">
        <f>G131/G135*100</f>
        <v>19.565217391304348</v>
      </c>
      <c r="I131" s="91">
        <v>12378.76</v>
      </c>
      <c r="J131" s="17">
        <f>I131/I135*100</f>
        <v>3.0934215424965</v>
      </c>
      <c r="K131" s="16">
        <f t="shared" si="36"/>
        <v>40</v>
      </c>
      <c r="L131" s="17">
        <f>K131/K135*100</f>
        <v>9.569377990430622</v>
      </c>
      <c r="M131" s="38">
        <f t="shared" si="37"/>
        <v>56595.770000000004</v>
      </c>
      <c r="N131" s="18">
        <f>M131/M135*100</f>
        <v>9.412815454962441</v>
      </c>
      <c r="O131" s="13"/>
    </row>
    <row r="132" spans="1:15" ht="12" customHeight="1">
      <c r="A132" s="44"/>
      <c r="B132" s="15" t="s">
        <v>14</v>
      </c>
      <c r="C132" s="89">
        <v>25</v>
      </c>
      <c r="D132" s="90">
        <f>C132/C135*100</f>
        <v>6.720430107526881</v>
      </c>
      <c r="E132" s="91">
        <v>68573.67</v>
      </c>
      <c r="F132" s="90">
        <f>E132/E135*100</f>
        <v>34.09947373658068</v>
      </c>
      <c r="G132" s="89">
        <v>5</v>
      </c>
      <c r="H132" s="90">
        <f>G132/G135*100</f>
        <v>10.869565217391305</v>
      </c>
      <c r="I132" s="91">
        <v>13391.16</v>
      </c>
      <c r="J132" s="17">
        <f>I132/I135*100</f>
        <v>3.346417801380544</v>
      </c>
      <c r="K132" s="16">
        <f t="shared" si="36"/>
        <v>30</v>
      </c>
      <c r="L132" s="17">
        <f>K132/K135*100</f>
        <v>7.177033492822966</v>
      </c>
      <c r="M132" s="38">
        <f t="shared" si="37"/>
        <v>81964.83</v>
      </c>
      <c r="N132" s="18">
        <f>M132/M135*100</f>
        <v>13.632110996764762</v>
      </c>
      <c r="O132" s="13"/>
    </row>
    <row r="133" spans="1:15" ht="12" customHeight="1">
      <c r="A133" s="44"/>
      <c r="B133" s="15" t="s">
        <v>15</v>
      </c>
      <c r="C133" s="89">
        <v>0</v>
      </c>
      <c r="D133" s="90">
        <f>C133/C135*100</f>
        <v>0</v>
      </c>
      <c r="E133" s="91">
        <v>0</v>
      </c>
      <c r="F133" s="90">
        <f>E133/E135*100</f>
        <v>0</v>
      </c>
      <c r="G133" s="89">
        <v>0</v>
      </c>
      <c r="H133" s="90">
        <f>G133/G135*100</f>
        <v>0</v>
      </c>
      <c r="I133" s="91">
        <v>0</v>
      </c>
      <c r="J133" s="17">
        <f>I133/I135*100</f>
        <v>0</v>
      </c>
      <c r="K133" s="16">
        <f t="shared" si="36"/>
        <v>0</v>
      </c>
      <c r="L133" s="17">
        <f>K133/K135*100</f>
        <v>0</v>
      </c>
      <c r="M133" s="38">
        <f t="shared" si="37"/>
        <v>0</v>
      </c>
      <c r="N133" s="18">
        <f>M133/M135*100</f>
        <v>0</v>
      </c>
      <c r="O133" s="13"/>
    </row>
    <row r="134" spans="1:15" ht="12" customHeight="1">
      <c r="A134" s="44"/>
      <c r="B134" s="15" t="s">
        <v>16</v>
      </c>
      <c r="C134" s="92">
        <v>1</v>
      </c>
      <c r="D134" s="90">
        <f>C134/C135*100</f>
        <v>0.2688172043010753</v>
      </c>
      <c r="E134" s="93">
        <v>10427</v>
      </c>
      <c r="F134" s="90">
        <f>E134/E135*100</f>
        <v>5.185010699461276</v>
      </c>
      <c r="G134" s="92">
        <v>3</v>
      </c>
      <c r="H134" s="90">
        <f>G134/G135*100</f>
        <v>6.521739130434782</v>
      </c>
      <c r="I134" s="93">
        <v>366177.72</v>
      </c>
      <c r="J134" s="17">
        <f>I134/I135*100</f>
        <v>91.50690759254168</v>
      </c>
      <c r="K134" s="16">
        <f t="shared" si="36"/>
        <v>4</v>
      </c>
      <c r="L134" s="17">
        <f>K134/K135*100</f>
        <v>0.9569377990430622</v>
      </c>
      <c r="M134" s="38">
        <f t="shared" si="37"/>
        <v>376604.72</v>
      </c>
      <c r="N134" s="18">
        <f>M134/M135*100</f>
        <v>62.63561267613821</v>
      </c>
      <c r="O134" s="13"/>
    </row>
    <row r="135" spans="1:15" ht="12" customHeight="1">
      <c r="A135" s="45"/>
      <c r="B135" s="6" t="s">
        <v>17</v>
      </c>
      <c r="C135" s="97">
        <f aca="true" t="shared" si="38" ref="C135:N135">SUM(C126:C134)</f>
        <v>372</v>
      </c>
      <c r="D135" s="98">
        <f t="shared" si="38"/>
        <v>99.99999999999999</v>
      </c>
      <c r="E135" s="99">
        <f t="shared" si="38"/>
        <v>201098.90999999997</v>
      </c>
      <c r="F135" s="98">
        <f t="shared" si="38"/>
        <v>100.00000000000001</v>
      </c>
      <c r="G135" s="97">
        <f t="shared" si="38"/>
        <v>46</v>
      </c>
      <c r="H135" s="98">
        <f t="shared" si="38"/>
        <v>100</v>
      </c>
      <c r="I135" s="99">
        <f t="shared" si="38"/>
        <v>400164.01999999996</v>
      </c>
      <c r="J135" s="23">
        <f t="shared" si="38"/>
        <v>100</v>
      </c>
      <c r="K135" s="22">
        <f t="shared" si="38"/>
        <v>418</v>
      </c>
      <c r="L135" s="23">
        <f t="shared" si="38"/>
        <v>100.00000000000001</v>
      </c>
      <c r="M135" s="40">
        <f t="shared" si="38"/>
        <v>601262.9299999999</v>
      </c>
      <c r="N135" s="24">
        <f t="shared" si="38"/>
        <v>100</v>
      </c>
      <c r="O135" s="21"/>
    </row>
    <row r="136" spans="1:15" ht="12" customHeight="1">
      <c r="A136" s="43" t="s">
        <v>30</v>
      </c>
      <c r="B136" s="9" t="s">
        <v>8</v>
      </c>
      <c r="C136" s="86">
        <v>45</v>
      </c>
      <c r="D136" s="87">
        <f>C136/C145*100</f>
        <v>50</v>
      </c>
      <c r="E136" s="88">
        <v>1471.63</v>
      </c>
      <c r="F136" s="87">
        <f>E136/E145*100</f>
        <v>4.008658919002552</v>
      </c>
      <c r="G136" s="86">
        <v>9</v>
      </c>
      <c r="H136" s="87">
        <f>G136/G145*100</f>
        <v>34.61538461538461</v>
      </c>
      <c r="I136" s="88">
        <v>356.39</v>
      </c>
      <c r="J136" s="11">
        <f>I136/I145*100</f>
        <v>0.169792342045694</v>
      </c>
      <c r="K136" s="10">
        <f>C136+G136</f>
        <v>54</v>
      </c>
      <c r="L136" s="11">
        <f>K136/K145*100</f>
        <v>46.55172413793103</v>
      </c>
      <c r="M136" s="37">
        <f>E136+I136</f>
        <v>1828.02</v>
      </c>
      <c r="N136" s="12">
        <f>M136/M145*100</f>
        <v>0.7412629352109625</v>
      </c>
      <c r="O136" s="13"/>
    </row>
    <row r="137" spans="1:15" ht="12" customHeight="1">
      <c r="A137" s="44"/>
      <c r="B137" s="15" t="s">
        <v>9</v>
      </c>
      <c r="C137" s="89">
        <v>13</v>
      </c>
      <c r="D137" s="90">
        <f>C137/C145*100</f>
        <v>14.444444444444443</v>
      </c>
      <c r="E137" s="91">
        <v>2136.38</v>
      </c>
      <c r="F137" s="90">
        <f>E137/E145*100</f>
        <v>5.819410273899467</v>
      </c>
      <c r="G137" s="89">
        <v>6</v>
      </c>
      <c r="H137" s="90">
        <f>G137/G145*100</f>
        <v>23.076923076923077</v>
      </c>
      <c r="I137" s="91">
        <v>952.52</v>
      </c>
      <c r="J137" s="17">
        <f>I137/I145*100</f>
        <v>0.453802299855115</v>
      </c>
      <c r="K137" s="16">
        <f>C137+G137</f>
        <v>19</v>
      </c>
      <c r="L137" s="17">
        <f>K137/K145*100</f>
        <v>16.379310344827587</v>
      </c>
      <c r="M137" s="38">
        <f>E137+I137</f>
        <v>3088.9</v>
      </c>
      <c r="N137" s="18">
        <f>M137/M145*100</f>
        <v>1.252550344401671</v>
      </c>
      <c r="O137" s="13"/>
    </row>
    <row r="138" spans="1:15" ht="12" customHeight="1">
      <c r="A138" s="44"/>
      <c r="B138" s="15" t="s">
        <v>10</v>
      </c>
      <c r="C138" s="89">
        <v>5</v>
      </c>
      <c r="D138" s="90">
        <f>C138/C145*100</f>
        <v>5.555555555555555</v>
      </c>
      <c r="E138" s="91">
        <v>1220.95</v>
      </c>
      <c r="F138" s="90">
        <f>E138/E145*100</f>
        <v>3.3258170240863296</v>
      </c>
      <c r="G138" s="89">
        <v>1</v>
      </c>
      <c r="H138" s="90">
        <f>G138/G145*100</f>
        <v>3.8461538461538463</v>
      </c>
      <c r="I138" s="91">
        <v>233.35</v>
      </c>
      <c r="J138" s="17">
        <f>I138/I145*100</f>
        <v>0.11117327370678946</v>
      </c>
      <c r="K138" s="16">
        <f aca="true" t="shared" si="39" ref="K138:K144">C138+G138</f>
        <v>6</v>
      </c>
      <c r="L138" s="17">
        <f>K138/K145*100</f>
        <v>5.172413793103448</v>
      </c>
      <c r="M138" s="38">
        <f aca="true" t="shared" si="40" ref="M138:M144">E138+I138</f>
        <v>1454.3</v>
      </c>
      <c r="N138" s="18">
        <f>M138/M145*100</f>
        <v>0.5897193065050179</v>
      </c>
      <c r="O138" s="13"/>
    </row>
    <row r="139" spans="1:15" ht="12" customHeight="1">
      <c r="A139" s="44"/>
      <c r="B139" s="15" t="s">
        <v>11</v>
      </c>
      <c r="C139" s="89">
        <v>8</v>
      </c>
      <c r="D139" s="90">
        <f>C139/C145*100</f>
        <v>8.88888888888889</v>
      </c>
      <c r="E139" s="91">
        <v>3320.05</v>
      </c>
      <c r="F139" s="90">
        <f>E139/E145*100</f>
        <v>9.04367812835728</v>
      </c>
      <c r="G139" s="89">
        <v>2</v>
      </c>
      <c r="H139" s="90">
        <f>G139/G145*100</f>
        <v>7.6923076923076925</v>
      </c>
      <c r="I139" s="91">
        <v>751.71</v>
      </c>
      <c r="J139" s="17">
        <f>I139/I145*100</f>
        <v>0.35813182591870885</v>
      </c>
      <c r="K139" s="16">
        <f t="shared" si="39"/>
        <v>10</v>
      </c>
      <c r="L139" s="17">
        <f>K139/K145*100</f>
        <v>8.620689655172415</v>
      </c>
      <c r="M139" s="38">
        <f t="shared" si="40"/>
        <v>4071.76</v>
      </c>
      <c r="N139" s="18">
        <f>M139/M145*100</f>
        <v>1.6511005180876517</v>
      </c>
      <c r="O139" s="13"/>
    </row>
    <row r="140" spans="1:15" ht="12" customHeight="1">
      <c r="A140" s="44"/>
      <c r="B140" s="15" t="s">
        <v>12</v>
      </c>
      <c r="C140" s="89">
        <v>11</v>
      </c>
      <c r="D140" s="90">
        <f>C140/C145*100</f>
        <v>12.222222222222221</v>
      </c>
      <c r="E140" s="91">
        <v>7286</v>
      </c>
      <c r="F140" s="90">
        <f>E140/E145*100</f>
        <v>19.84676099553053</v>
      </c>
      <c r="G140" s="89">
        <v>1</v>
      </c>
      <c r="H140" s="90">
        <f>G140/G145*100</f>
        <v>3.8461538461538463</v>
      </c>
      <c r="I140" s="91">
        <v>943</v>
      </c>
      <c r="J140" s="17">
        <f>I140/I145*100</f>
        <v>0.44926675425542084</v>
      </c>
      <c r="K140" s="16">
        <f t="shared" si="39"/>
        <v>12</v>
      </c>
      <c r="L140" s="17">
        <f>K140/K145*100</f>
        <v>10.344827586206897</v>
      </c>
      <c r="M140" s="38">
        <f t="shared" si="40"/>
        <v>8229</v>
      </c>
      <c r="N140" s="18">
        <f>M140/M145*100</f>
        <v>3.3368632147629738</v>
      </c>
      <c r="O140" s="13"/>
    </row>
    <row r="141" spans="1:15" ht="12" customHeight="1">
      <c r="A141" s="44"/>
      <c r="B141" s="15" t="s">
        <v>13</v>
      </c>
      <c r="C141" s="89">
        <v>4</v>
      </c>
      <c r="D141" s="90">
        <f>C141/C145*100</f>
        <v>4.444444444444445</v>
      </c>
      <c r="E141" s="91">
        <v>5086.87</v>
      </c>
      <c r="F141" s="90">
        <f>E141/E145*100</f>
        <v>13.856422331228984</v>
      </c>
      <c r="G141" s="89">
        <v>1</v>
      </c>
      <c r="H141" s="90">
        <f>G141/G145*100</f>
        <v>3.8461538461538463</v>
      </c>
      <c r="I141" s="91">
        <v>1019</v>
      </c>
      <c r="J141" s="17">
        <f>I141/I145*100</f>
        <v>0.48547489139583655</v>
      </c>
      <c r="K141" s="16">
        <f t="shared" si="39"/>
        <v>5</v>
      </c>
      <c r="L141" s="17">
        <f>K141/K145*100</f>
        <v>4.310344827586207</v>
      </c>
      <c r="M141" s="38">
        <f t="shared" si="40"/>
        <v>6105.87</v>
      </c>
      <c r="N141" s="18">
        <f>M141/M145*100</f>
        <v>2.4759330413324583</v>
      </c>
      <c r="O141" s="13"/>
    </row>
    <row r="142" spans="1:15" ht="12" customHeight="1">
      <c r="A142" s="44"/>
      <c r="B142" s="15" t="s">
        <v>14</v>
      </c>
      <c r="C142" s="89">
        <v>3</v>
      </c>
      <c r="D142" s="90">
        <f>C142/C145*100</f>
        <v>3.3333333333333335</v>
      </c>
      <c r="E142" s="91">
        <v>10564.65</v>
      </c>
      <c r="F142" s="90">
        <f>E142/E145*100</f>
        <v>28.777667245598625</v>
      </c>
      <c r="G142" s="89">
        <v>2</v>
      </c>
      <c r="H142" s="90">
        <f>G142/G145*100</f>
        <v>7.6923076923076925</v>
      </c>
      <c r="I142" s="91">
        <v>7137.59</v>
      </c>
      <c r="J142" s="17">
        <f>I142/I145*100</f>
        <v>3.400511020684994</v>
      </c>
      <c r="K142" s="16">
        <f t="shared" si="39"/>
        <v>5</v>
      </c>
      <c r="L142" s="17">
        <f>K142/K145*100</f>
        <v>4.310344827586207</v>
      </c>
      <c r="M142" s="38">
        <f t="shared" si="40"/>
        <v>17702.239999999998</v>
      </c>
      <c r="N142" s="18">
        <f>M142/M145*100</f>
        <v>7.17826631120497</v>
      </c>
      <c r="O142" s="13"/>
    </row>
    <row r="143" spans="1:15" ht="12" customHeight="1">
      <c r="A143" s="44"/>
      <c r="B143" s="15" t="s">
        <v>15</v>
      </c>
      <c r="C143" s="89">
        <v>1</v>
      </c>
      <c r="D143" s="90">
        <f>C143/C145*100</f>
        <v>1.1111111111111112</v>
      </c>
      <c r="E143" s="91">
        <v>5624.75</v>
      </c>
      <c r="F143" s="90">
        <f>E143/E145*100</f>
        <v>15.321585082296233</v>
      </c>
      <c r="G143" s="89">
        <v>1</v>
      </c>
      <c r="H143" s="90">
        <f>G143/G145*100</f>
        <v>3.8461538461538463</v>
      </c>
      <c r="I143" s="91">
        <v>7660</v>
      </c>
      <c r="J143" s="17">
        <f>I143/I145*100</f>
        <v>3.649399085468212</v>
      </c>
      <c r="K143" s="16">
        <f t="shared" si="39"/>
        <v>2</v>
      </c>
      <c r="L143" s="17">
        <f>K143/K145*100</f>
        <v>1.7241379310344827</v>
      </c>
      <c r="M143" s="38">
        <f t="shared" si="40"/>
        <v>13284.75</v>
      </c>
      <c r="N143" s="18">
        <f>M143/M145*100</f>
        <v>5.386972122046715</v>
      </c>
      <c r="O143" s="13"/>
    </row>
    <row r="144" spans="1:15" ht="12" customHeight="1">
      <c r="A144" s="44"/>
      <c r="B144" s="15" t="s">
        <v>16</v>
      </c>
      <c r="C144" s="92">
        <v>0</v>
      </c>
      <c r="D144" s="90">
        <f>C144/C145*100</f>
        <v>0</v>
      </c>
      <c r="E144" s="93">
        <v>0</v>
      </c>
      <c r="F144" s="90">
        <f>E144/E145*100</f>
        <v>0</v>
      </c>
      <c r="G144" s="92">
        <v>3</v>
      </c>
      <c r="H144" s="90">
        <f>G144/G145*100</f>
        <v>11.538461538461538</v>
      </c>
      <c r="I144" s="93">
        <v>190844.01</v>
      </c>
      <c r="J144" s="17">
        <f>I144/I145*100</f>
        <v>90.92244850666923</v>
      </c>
      <c r="K144" s="16">
        <f t="shared" si="39"/>
        <v>3</v>
      </c>
      <c r="L144" s="17">
        <f>K144/K145*100</f>
        <v>2.586206896551724</v>
      </c>
      <c r="M144" s="38">
        <f t="shared" si="40"/>
        <v>190844.01</v>
      </c>
      <c r="N144" s="18">
        <f>M144/M145*100</f>
        <v>77.38733220644758</v>
      </c>
      <c r="O144" s="13"/>
    </row>
    <row r="145" spans="1:15" ht="12" customHeight="1">
      <c r="A145" s="45"/>
      <c r="B145" s="6" t="s">
        <v>17</v>
      </c>
      <c r="C145" s="86">
        <f aca="true" t="shared" si="41" ref="C145:N145">SUM(C136:C144)</f>
        <v>90</v>
      </c>
      <c r="D145" s="87">
        <f t="shared" si="41"/>
        <v>100</v>
      </c>
      <c r="E145" s="88">
        <f t="shared" si="41"/>
        <v>36711.28</v>
      </c>
      <c r="F145" s="87">
        <f t="shared" si="41"/>
        <v>100</v>
      </c>
      <c r="G145" s="86">
        <f t="shared" si="41"/>
        <v>26</v>
      </c>
      <c r="H145" s="87">
        <f t="shared" si="41"/>
        <v>99.99999999999997</v>
      </c>
      <c r="I145" s="88">
        <f t="shared" si="41"/>
        <v>209897.57</v>
      </c>
      <c r="J145" s="11">
        <f t="shared" si="41"/>
        <v>100</v>
      </c>
      <c r="K145" s="10">
        <f t="shared" si="41"/>
        <v>116</v>
      </c>
      <c r="L145" s="11">
        <f t="shared" si="41"/>
        <v>99.99999999999999</v>
      </c>
      <c r="M145" s="37">
        <f t="shared" si="41"/>
        <v>246608.85</v>
      </c>
      <c r="N145" s="24">
        <f t="shared" si="41"/>
        <v>100</v>
      </c>
      <c r="O145" s="21"/>
    </row>
    <row r="146" spans="1:15" ht="12" customHeight="1">
      <c r="A146" s="43" t="s">
        <v>31</v>
      </c>
      <c r="B146" s="9" t="s">
        <v>8</v>
      </c>
      <c r="C146" s="86">
        <v>73</v>
      </c>
      <c r="D146" s="87">
        <f>C146/C155*100</f>
        <v>64.60176991150442</v>
      </c>
      <c r="E146" s="88">
        <v>1639.72</v>
      </c>
      <c r="F146" s="87">
        <f>E146/E155*100</f>
        <v>8.841839395071775</v>
      </c>
      <c r="G146" s="86">
        <v>11</v>
      </c>
      <c r="H146" s="87">
        <f>G146/G155*100</f>
        <v>47.82608695652174</v>
      </c>
      <c r="I146" s="88">
        <v>118.49</v>
      </c>
      <c r="J146" s="11">
        <f>I146/I155*100</f>
        <v>0.13692584660537957</v>
      </c>
      <c r="K146" s="10">
        <f>C146+G146</f>
        <v>84</v>
      </c>
      <c r="L146" s="11">
        <f>K146/K155*100</f>
        <v>61.76470588235294</v>
      </c>
      <c r="M146" s="37">
        <f>E146+I146</f>
        <v>1758.21</v>
      </c>
      <c r="N146" s="12">
        <f>M146/M155*100</f>
        <v>1.6731965561771933</v>
      </c>
      <c r="O146" s="13"/>
    </row>
    <row r="147" spans="1:15" ht="12" customHeight="1">
      <c r="A147" s="44"/>
      <c r="B147" s="15" t="s">
        <v>9</v>
      </c>
      <c r="C147" s="89">
        <v>12</v>
      </c>
      <c r="D147" s="90">
        <f>C147/C155*100</f>
        <v>10.619469026548673</v>
      </c>
      <c r="E147" s="91">
        <v>1711.84</v>
      </c>
      <c r="F147" s="90">
        <f>E147/E155*100</f>
        <v>9.230731069975159</v>
      </c>
      <c r="G147" s="89">
        <v>1</v>
      </c>
      <c r="H147" s="90">
        <f>G147/G155*100</f>
        <v>4.3478260869565215</v>
      </c>
      <c r="I147" s="91">
        <v>134</v>
      </c>
      <c r="J147" s="17">
        <f>I147/I155*100</f>
        <v>0.15484904586986972</v>
      </c>
      <c r="K147" s="16">
        <f>C147+G147</f>
        <v>13</v>
      </c>
      <c r="L147" s="17">
        <f>K147/K155*100</f>
        <v>9.558823529411764</v>
      </c>
      <c r="M147" s="38">
        <f>E147+I147</f>
        <v>1845.84</v>
      </c>
      <c r="N147" s="18">
        <f>M147/M155*100</f>
        <v>1.756589446797658</v>
      </c>
      <c r="O147" s="13"/>
    </row>
    <row r="148" spans="1:15" ht="12" customHeight="1">
      <c r="A148" s="44"/>
      <c r="B148" s="15" t="s">
        <v>10</v>
      </c>
      <c r="C148" s="89">
        <v>10</v>
      </c>
      <c r="D148" s="90">
        <f>C148/C155*100</f>
        <v>8.849557522123893</v>
      </c>
      <c r="E148" s="91">
        <v>2459.84</v>
      </c>
      <c r="F148" s="90">
        <f>E148/E155*100</f>
        <v>13.264161086998607</v>
      </c>
      <c r="G148" s="89">
        <v>3</v>
      </c>
      <c r="H148" s="90">
        <f>G148/G155*100</f>
        <v>13.043478260869565</v>
      </c>
      <c r="I148" s="91">
        <v>714</v>
      </c>
      <c r="J148" s="17">
        <f>I148/I155*100</f>
        <v>0.8250911847096042</v>
      </c>
      <c r="K148" s="16">
        <f aca="true" t="shared" si="42" ref="K148:K154">C148+G148</f>
        <v>13</v>
      </c>
      <c r="L148" s="17">
        <f>K148/K155*100</f>
        <v>9.558823529411764</v>
      </c>
      <c r="M148" s="38">
        <f aca="true" t="shared" si="43" ref="M148:M154">E148+I148</f>
        <v>3173.84</v>
      </c>
      <c r="N148" s="18">
        <f>M148/M155*100</f>
        <v>3.0203776328524023</v>
      </c>
      <c r="O148" s="13"/>
    </row>
    <row r="149" spans="1:15" ht="12" customHeight="1">
      <c r="A149" s="44"/>
      <c r="B149" s="15" t="s">
        <v>11</v>
      </c>
      <c r="C149" s="89">
        <v>11</v>
      </c>
      <c r="D149" s="90">
        <f>C149/C155*100</f>
        <v>9.734513274336283</v>
      </c>
      <c r="E149" s="91">
        <v>4184.54</v>
      </c>
      <c r="F149" s="90">
        <f>E149/E155*100</f>
        <v>22.5642369564643</v>
      </c>
      <c r="G149" s="89">
        <v>2</v>
      </c>
      <c r="H149" s="90">
        <f>G149/G155*100</f>
        <v>8.695652173913043</v>
      </c>
      <c r="I149" s="91">
        <v>635.08</v>
      </c>
      <c r="J149" s="17">
        <f>I149/I155*100</f>
        <v>0.7338920302316184</v>
      </c>
      <c r="K149" s="16">
        <f t="shared" si="42"/>
        <v>13</v>
      </c>
      <c r="L149" s="17">
        <f>K149/K155*100</f>
        <v>9.558823529411764</v>
      </c>
      <c r="M149" s="38">
        <f t="shared" si="43"/>
        <v>4819.62</v>
      </c>
      <c r="N149" s="18">
        <f>M149/M155*100</f>
        <v>4.5865804346936505</v>
      </c>
      <c r="O149" s="13"/>
    </row>
    <row r="150" spans="1:15" ht="12" customHeight="1">
      <c r="A150" s="44"/>
      <c r="B150" s="15" t="s">
        <v>12</v>
      </c>
      <c r="C150" s="89">
        <v>4</v>
      </c>
      <c r="D150" s="90">
        <f>C150/C155*100</f>
        <v>3.5398230088495577</v>
      </c>
      <c r="E150" s="91">
        <v>3426.93</v>
      </c>
      <c r="F150" s="90">
        <f>E150/E155*100</f>
        <v>18.478987069837117</v>
      </c>
      <c r="G150" s="89">
        <v>2</v>
      </c>
      <c r="H150" s="90">
        <f>G150/G155*100</f>
        <v>8.695652173913043</v>
      </c>
      <c r="I150" s="91">
        <v>1218.59</v>
      </c>
      <c r="J150" s="17">
        <f>I150/I155*100</f>
        <v>1.408190289601228</v>
      </c>
      <c r="K150" s="16">
        <f t="shared" si="42"/>
        <v>6</v>
      </c>
      <c r="L150" s="17">
        <f>K150/K155*100</f>
        <v>4.411764705882353</v>
      </c>
      <c r="M150" s="38">
        <f t="shared" si="43"/>
        <v>4645.5199999999995</v>
      </c>
      <c r="N150" s="18">
        <f>M150/M155*100</f>
        <v>4.420898564820058</v>
      </c>
      <c r="O150" s="13"/>
    </row>
    <row r="151" spans="1:15" ht="12" customHeight="1">
      <c r="A151" s="44"/>
      <c r="B151" s="15" t="s">
        <v>13</v>
      </c>
      <c r="C151" s="89">
        <v>2</v>
      </c>
      <c r="D151" s="90">
        <f>C151/C155*100</f>
        <v>1.7699115044247788</v>
      </c>
      <c r="E151" s="91">
        <v>2895.14</v>
      </c>
      <c r="F151" s="90">
        <f>E151/E155*100</f>
        <v>15.611423234605967</v>
      </c>
      <c r="G151" s="89">
        <v>1</v>
      </c>
      <c r="H151" s="90">
        <f>G151/G155*100</f>
        <v>4.3478260869565215</v>
      </c>
      <c r="I151" s="91">
        <v>1399</v>
      </c>
      <c r="J151" s="17">
        <f>I151/I155*100</f>
        <v>1.6166702624772218</v>
      </c>
      <c r="K151" s="16">
        <f t="shared" si="42"/>
        <v>3</v>
      </c>
      <c r="L151" s="17">
        <f>K151/K155*100</f>
        <v>2.2058823529411766</v>
      </c>
      <c r="M151" s="38">
        <f t="shared" si="43"/>
        <v>4294.139999999999</v>
      </c>
      <c r="N151" s="18">
        <f>M151/M155*100</f>
        <v>4.086508585290001</v>
      </c>
      <c r="O151" s="13"/>
    </row>
    <row r="152" spans="1:15" ht="12" customHeight="1">
      <c r="A152" s="44"/>
      <c r="B152" s="15" t="s">
        <v>14</v>
      </c>
      <c r="C152" s="89">
        <v>1</v>
      </c>
      <c r="D152" s="90">
        <f>C152/C155*100</f>
        <v>0.8849557522123894</v>
      </c>
      <c r="E152" s="91">
        <v>2227</v>
      </c>
      <c r="F152" s="90">
        <f>E152/E155*100</f>
        <v>12.008621187047083</v>
      </c>
      <c r="G152" s="89">
        <v>2</v>
      </c>
      <c r="H152" s="90">
        <f>G152/G155*100</f>
        <v>8.695652173913043</v>
      </c>
      <c r="I152" s="91">
        <v>7035.1</v>
      </c>
      <c r="J152" s="17">
        <f>I152/I155*100</f>
        <v>8.129690467157616</v>
      </c>
      <c r="K152" s="16">
        <f t="shared" si="42"/>
        <v>3</v>
      </c>
      <c r="L152" s="17">
        <f>K152/K155*100</f>
        <v>2.2058823529411766</v>
      </c>
      <c r="M152" s="38">
        <f t="shared" si="43"/>
        <v>9262.1</v>
      </c>
      <c r="N152" s="18">
        <f>M152/M155*100</f>
        <v>8.81425644432052</v>
      </c>
      <c r="O152" s="13"/>
    </row>
    <row r="153" spans="1:15" ht="12" customHeight="1">
      <c r="A153" s="44"/>
      <c r="B153" s="15" t="s">
        <v>15</v>
      </c>
      <c r="C153" s="89">
        <v>0</v>
      </c>
      <c r="D153" s="90">
        <f>C153/C155*100</f>
        <v>0</v>
      </c>
      <c r="E153" s="91">
        <v>0</v>
      </c>
      <c r="F153" s="90">
        <f>E153/E155*100</f>
        <v>0</v>
      </c>
      <c r="G153" s="89">
        <v>0</v>
      </c>
      <c r="H153" s="90">
        <f>G153/G155*100</f>
        <v>0</v>
      </c>
      <c r="I153" s="91">
        <v>0</v>
      </c>
      <c r="J153" s="17">
        <f>I153/I155*100</f>
        <v>0</v>
      </c>
      <c r="K153" s="16">
        <f t="shared" si="42"/>
        <v>0</v>
      </c>
      <c r="L153" s="17">
        <f>K153/K155*100</f>
        <v>0</v>
      </c>
      <c r="M153" s="38">
        <f t="shared" si="43"/>
        <v>0</v>
      </c>
      <c r="N153" s="18">
        <f>M153/M155*100</f>
        <v>0</v>
      </c>
      <c r="O153" s="13"/>
    </row>
    <row r="154" spans="1:15" ht="12" customHeight="1">
      <c r="A154" s="44"/>
      <c r="B154" s="15" t="s">
        <v>16</v>
      </c>
      <c r="C154" s="92">
        <v>0</v>
      </c>
      <c r="D154" s="90">
        <f>C154/C155*100</f>
        <v>0</v>
      </c>
      <c r="E154" s="93">
        <v>0</v>
      </c>
      <c r="F154" s="90">
        <f>E154/E155*100</f>
        <v>0</v>
      </c>
      <c r="G154" s="92">
        <v>1</v>
      </c>
      <c r="H154" s="90">
        <f>G154/G155*100</f>
        <v>4.3478260869565215</v>
      </c>
      <c r="I154" s="93">
        <v>75281.63</v>
      </c>
      <c r="J154" s="17">
        <f>I154/I155*100</f>
        <v>86.99469087334747</v>
      </c>
      <c r="K154" s="16">
        <f t="shared" si="42"/>
        <v>1</v>
      </c>
      <c r="L154" s="17">
        <f>K154/K155*100</f>
        <v>0.7352941176470588</v>
      </c>
      <c r="M154" s="38">
        <f t="shared" si="43"/>
        <v>75281.63</v>
      </c>
      <c r="N154" s="18">
        <f>M154/M155*100</f>
        <v>71.64159233504853</v>
      </c>
      <c r="O154" s="13"/>
    </row>
    <row r="155" spans="1:15" ht="12" customHeight="1">
      <c r="A155" s="45"/>
      <c r="B155" s="6" t="s">
        <v>17</v>
      </c>
      <c r="C155" s="86">
        <f>SUM(C146:C154)</f>
        <v>113</v>
      </c>
      <c r="D155" s="87">
        <f aca="true" t="shared" si="44" ref="D155:N155">SUM(D146:D154)</f>
        <v>99.99999999999999</v>
      </c>
      <c r="E155" s="88">
        <f t="shared" si="44"/>
        <v>18545.01</v>
      </c>
      <c r="F155" s="87">
        <f t="shared" si="44"/>
        <v>100.00000000000001</v>
      </c>
      <c r="G155" s="86">
        <f>SUM(G146:G154)</f>
        <v>23</v>
      </c>
      <c r="H155" s="87">
        <f t="shared" si="44"/>
        <v>100</v>
      </c>
      <c r="I155" s="88">
        <f>SUM(I146:I154)</f>
        <v>86535.89</v>
      </c>
      <c r="J155" s="11">
        <f t="shared" si="44"/>
        <v>100</v>
      </c>
      <c r="K155" s="10">
        <f t="shared" si="44"/>
        <v>136</v>
      </c>
      <c r="L155" s="11">
        <f t="shared" si="44"/>
        <v>100</v>
      </c>
      <c r="M155" s="37">
        <f t="shared" si="44"/>
        <v>105080.9</v>
      </c>
      <c r="N155" s="24">
        <f t="shared" si="44"/>
        <v>100.00000000000001</v>
      </c>
      <c r="O155" s="21"/>
    </row>
    <row r="156" spans="1:15" ht="12" customHeight="1">
      <c r="A156" s="43" t="s">
        <v>32</v>
      </c>
      <c r="B156" s="9" t="s">
        <v>8</v>
      </c>
      <c r="C156" s="86">
        <v>17</v>
      </c>
      <c r="D156" s="87">
        <f>C156/C165*100</f>
        <v>45.94594594594595</v>
      </c>
      <c r="E156" s="88">
        <v>394.73</v>
      </c>
      <c r="F156" s="87">
        <f>E156/E165*100</f>
        <v>2.8021407381273016</v>
      </c>
      <c r="G156" s="86">
        <v>2</v>
      </c>
      <c r="H156" s="87">
        <f>G156/G165*100</f>
        <v>20</v>
      </c>
      <c r="I156" s="88">
        <v>4.88</v>
      </c>
      <c r="J156" s="11">
        <f>I156/I165*100</f>
        <v>0.003812661442382951</v>
      </c>
      <c r="K156" s="10">
        <f>C156+G156</f>
        <v>19</v>
      </c>
      <c r="L156" s="11">
        <f>K156/K165*100</f>
        <v>40.42553191489361</v>
      </c>
      <c r="M156" s="37">
        <f>E156+I156</f>
        <v>399.61</v>
      </c>
      <c r="N156" s="12">
        <f>M156/M165*100</f>
        <v>0.28125444507796277</v>
      </c>
      <c r="O156" s="13"/>
    </row>
    <row r="157" spans="1:15" ht="12" customHeight="1">
      <c r="A157" s="44"/>
      <c r="B157" s="15" t="s">
        <v>9</v>
      </c>
      <c r="C157" s="89">
        <v>6</v>
      </c>
      <c r="D157" s="90">
        <f>C157/C165*100</f>
        <v>16.216216216216218</v>
      </c>
      <c r="E157" s="91">
        <v>806.85</v>
      </c>
      <c r="F157" s="90">
        <f>E157/E165*100</f>
        <v>5.727730992217499</v>
      </c>
      <c r="G157" s="89">
        <v>0</v>
      </c>
      <c r="H157" s="90">
        <f>G157/G165*100</f>
        <v>0</v>
      </c>
      <c r="I157" s="91">
        <v>0</v>
      </c>
      <c r="J157" s="17">
        <f>I157/I165*100</f>
        <v>0</v>
      </c>
      <c r="K157" s="16">
        <f>C157+G157</f>
        <v>6</v>
      </c>
      <c r="L157" s="17">
        <f>K157/K165*100</f>
        <v>12.76595744680851</v>
      </c>
      <c r="M157" s="38">
        <f>E157+I157</f>
        <v>806.85</v>
      </c>
      <c r="N157" s="18">
        <f>M157/M165*100</f>
        <v>0.5678790546061266</v>
      </c>
      <c r="O157" s="13"/>
    </row>
    <row r="158" spans="1:15" ht="12" customHeight="1">
      <c r="A158" s="44"/>
      <c r="B158" s="15" t="s">
        <v>10</v>
      </c>
      <c r="C158" s="89">
        <v>3</v>
      </c>
      <c r="D158" s="90">
        <f>C158/C165*100</f>
        <v>8.108108108108109</v>
      </c>
      <c r="E158" s="91">
        <v>940.18</v>
      </c>
      <c r="F158" s="90">
        <f>E158/E165*100</f>
        <v>6.674224607130257</v>
      </c>
      <c r="G158" s="89">
        <v>0</v>
      </c>
      <c r="H158" s="90">
        <f>G158/G165*100</f>
        <v>0</v>
      </c>
      <c r="I158" s="91">
        <v>0</v>
      </c>
      <c r="J158" s="17">
        <f>I158/I165*100</f>
        <v>0</v>
      </c>
      <c r="K158" s="16">
        <f aca="true" t="shared" si="45" ref="K158:K164">C158+G158</f>
        <v>3</v>
      </c>
      <c r="L158" s="17">
        <f>K158/K165*100</f>
        <v>6.382978723404255</v>
      </c>
      <c r="M158" s="38">
        <f aca="true" t="shared" si="46" ref="M158:M164">E158+I158</f>
        <v>940.18</v>
      </c>
      <c r="N158" s="18">
        <f>M158/M165*100</f>
        <v>0.6617196871284478</v>
      </c>
      <c r="O158" s="13"/>
    </row>
    <row r="159" spans="1:15" ht="12" customHeight="1">
      <c r="A159" s="44"/>
      <c r="B159" s="15" t="s">
        <v>11</v>
      </c>
      <c r="C159" s="89">
        <v>4</v>
      </c>
      <c r="D159" s="90">
        <f>C159/C165*100</f>
        <v>10.81081081081081</v>
      </c>
      <c r="E159" s="91">
        <v>1093.06</v>
      </c>
      <c r="F159" s="90">
        <f>E159/E165*100</f>
        <v>7.759501317906994</v>
      </c>
      <c r="G159" s="89">
        <v>2</v>
      </c>
      <c r="H159" s="90">
        <f>G159/G165*100</f>
        <v>20</v>
      </c>
      <c r="I159" s="91">
        <v>751</v>
      </c>
      <c r="J159" s="17">
        <f>I159/I165*100</f>
        <v>0.5867435949240976</v>
      </c>
      <c r="K159" s="16">
        <f t="shared" si="45"/>
        <v>6</v>
      </c>
      <c r="L159" s="17">
        <f>K159/K165*100</f>
        <v>12.76595744680851</v>
      </c>
      <c r="M159" s="38">
        <f t="shared" si="46"/>
        <v>1844.06</v>
      </c>
      <c r="N159" s="18">
        <f>M159/M165*100</f>
        <v>1.2978906233339205</v>
      </c>
      <c r="O159" s="13"/>
    </row>
    <row r="160" spans="1:15" ht="12" customHeight="1">
      <c r="A160" s="44"/>
      <c r="B160" s="15" t="s">
        <v>12</v>
      </c>
      <c r="C160" s="89">
        <v>1</v>
      </c>
      <c r="D160" s="90">
        <f>C160/C165*100</f>
        <v>2.7027027027027026</v>
      </c>
      <c r="E160" s="91">
        <v>898</v>
      </c>
      <c r="F160" s="90">
        <f>E160/E165*100</f>
        <v>6.374793866284084</v>
      </c>
      <c r="G160" s="89">
        <v>2</v>
      </c>
      <c r="H160" s="90">
        <f>G160/G165*100</f>
        <v>20</v>
      </c>
      <c r="I160" s="91">
        <v>1245</v>
      </c>
      <c r="J160" s="17">
        <f>I160/I165*100</f>
        <v>0.9726974376571258</v>
      </c>
      <c r="K160" s="16">
        <f t="shared" si="45"/>
        <v>3</v>
      </c>
      <c r="L160" s="17">
        <f>K160/K165*100</f>
        <v>6.382978723404255</v>
      </c>
      <c r="M160" s="38">
        <f t="shared" si="46"/>
        <v>2143</v>
      </c>
      <c r="N160" s="18">
        <f>M160/M165*100</f>
        <v>1.508291273496845</v>
      </c>
      <c r="O160" s="13"/>
    </row>
    <row r="161" spans="1:15" ht="12" customHeight="1">
      <c r="A161" s="44"/>
      <c r="B161" s="15" t="s">
        <v>13</v>
      </c>
      <c r="C161" s="89">
        <v>5</v>
      </c>
      <c r="D161" s="90">
        <f>C161/C165*100</f>
        <v>13.513513513513514</v>
      </c>
      <c r="E161" s="91">
        <v>6905.33</v>
      </c>
      <c r="F161" s="90">
        <f>E161/E165*100</f>
        <v>49.0201061566453</v>
      </c>
      <c r="G161" s="89">
        <v>1</v>
      </c>
      <c r="H161" s="90">
        <f>G161/G165*100</f>
        <v>10</v>
      </c>
      <c r="I161" s="91">
        <v>1293.78</v>
      </c>
      <c r="J161" s="17">
        <f>I161/I165*100</f>
        <v>1.0108084264193062</v>
      </c>
      <c r="K161" s="16">
        <f t="shared" si="45"/>
        <v>6</v>
      </c>
      <c r="L161" s="17">
        <f>K161/K165*100</f>
        <v>12.76595744680851</v>
      </c>
      <c r="M161" s="38">
        <f t="shared" si="46"/>
        <v>8199.11</v>
      </c>
      <c r="N161" s="18">
        <f>M161/M165*100</f>
        <v>5.770716781820213</v>
      </c>
      <c r="O161" s="13"/>
    </row>
    <row r="162" spans="1:15" ht="12" customHeight="1">
      <c r="A162" s="44"/>
      <c r="B162" s="15" t="s">
        <v>14</v>
      </c>
      <c r="C162" s="89">
        <v>1</v>
      </c>
      <c r="D162" s="90">
        <f>C162/C165*100</f>
        <v>2.7027027027027026</v>
      </c>
      <c r="E162" s="91">
        <v>3048.58</v>
      </c>
      <c r="F162" s="90">
        <f>E162/E165*100</f>
        <v>21.64150232168857</v>
      </c>
      <c r="G162" s="89">
        <v>2</v>
      </c>
      <c r="H162" s="90">
        <f>G162/G165*100</f>
        <v>20</v>
      </c>
      <c r="I162" s="91">
        <v>5515.62</v>
      </c>
      <c r="J162" s="17">
        <f>I162/I165*100</f>
        <v>4.30926059525333</v>
      </c>
      <c r="K162" s="16">
        <f t="shared" si="45"/>
        <v>3</v>
      </c>
      <c r="L162" s="17">
        <f>K162/K165*100</f>
        <v>6.382978723404255</v>
      </c>
      <c r="M162" s="38">
        <f t="shared" si="46"/>
        <v>8564.2</v>
      </c>
      <c r="N162" s="18">
        <f>M162/M165*100</f>
        <v>6.027675279739468</v>
      </c>
      <c r="O162" s="13"/>
    </row>
    <row r="163" spans="1:15" ht="12" customHeight="1">
      <c r="A163" s="44"/>
      <c r="B163" s="15" t="s">
        <v>15</v>
      </c>
      <c r="C163" s="89">
        <v>0</v>
      </c>
      <c r="D163" s="90">
        <f>C163/C165*100</f>
        <v>0</v>
      </c>
      <c r="E163" s="91">
        <v>0</v>
      </c>
      <c r="F163" s="90">
        <f>E163/E165*100</f>
        <v>0</v>
      </c>
      <c r="G163" s="89">
        <v>0</v>
      </c>
      <c r="H163" s="90">
        <f>G163/G165*100</f>
        <v>0</v>
      </c>
      <c r="I163" s="91">
        <v>0</v>
      </c>
      <c r="J163" s="17">
        <f>I163/I165*100</f>
        <v>0</v>
      </c>
      <c r="K163" s="16">
        <f t="shared" si="45"/>
        <v>0</v>
      </c>
      <c r="L163" s="17">
        <f>K163/K165*100</f>
        <v>0</v>
      </c>
      <c r="M163" s="38">
        <f t="shared" si="46"/>
        <v>0</v>
      </c>
      <c r="N163" s="18">
        <f>M163/M165*100</f>
        <v>0</v>
      </c>
      <c r="O163" s="13"/>
    </row>
    <row r="164" spans="1:15" ht="12" customHeight="1">
      <c r="A164" s="44"/>
      <c r="B164" s="15" t="s">
        <v>16</v>
      </c>
      <c r="C164" s="92">
        <v>0</v>
      </c>
      <c r="D164" s="90">
        <f>C164/C165*100</f>
        <v>0</v>
      </c>
      <c r="E164" s="93">
        <v>0</v>
      </c>
      <c r="F164" s="90">
        <f>E164/E165*100</f>
        <v>0</v>
      </c>
      <c r="G164" s="92">
        <v>1</v>
      </c>
      <c r="H164" s="90">
        <f>G164/G165*100</f>
        <v>10</v>
      </c>
      <c r="I164" s="93">
        <v>119184.3</v>
      </c>
      <c r="J164" s="17">
        <f>I164/I165*100</f>
        <v>93.11667728430376</v>
      </c>
      <c r="K164" s="16">
        <f t="shared" si="45"/>
        <v>1</v>
      </c>
      <c r="L164" s="17">
        <f>K164/K165*100</f>
        <v>2.127659574468085</v>
      </c>
      <c r="M164" s="38">
        <f t="shared" si="46"/>
        <v>119184.3</v>
      </c>
      <c r="N164" s="18">
        <f>M164/M165*100</f>
        <v>83.88457285479703</v>
      </c>
      <c r="O164" s="13"/>
    </row>
    <row r="165" spans="1:15" ht="12" customHeight="1">
      <c r="A165" s="45"/>
      <c r="B165" s="6" t="s">
        <v>17</v>
      </c>
      <c r="C165" s="86">
        <f aca="true" t="shared" si="47" ref="C165:N165">SUM(C156:C164)</f>
        <v>37</v>
      </c>
      <c r="D165" s="87">
        <f t="shared" si="47"/>
        <v>100.00000000000001</v>
      </c>
      <c r="E165" s="88">
        <f t="shared" si="47"/>
        <v>14086.73</v>
      </c>
      <c r="F165" s="87">
        <f t="shared" si="47"/>
        <v>100</v>
      </c>
      <c r="G165" s="86">
        <f t="shared" si="47"/>
        <v>10</v>
      </c>
      <c r="H165" s="87">
        <f t="shared" si="47"/>
        <v>100</v>
      </c>
      <c r="I165" s="88">
        <f t="shared" si="47"/>
        <v>127994.58</v>
      </c>
      <c r="J165" s="11">
        <f t="shared" si="47"/>
        <v>100</v>
      </c>
      <c r="K165" s="10">
        <f t="shared" si="47"/>
        <v>47</v>
      </c>
      <c r="L165" s="11">
        <f t="shared" si="47"/>
        <v>99.99999999999999</v>
      </c>
      <c r="M165" s="37">
        <f t="shared" si="47"/>
        <v>142081.31</v>
      </c>
      <c r="N165" s="24">
        <f t="shared" si="47"/>
        <v>100.00000000000001</v>
      </c>
      <c r="O165" s="21"/>
    </row>
    <row r="166" spans="1:15" ht="12" customHeight="1">
      <c r="A166" s="43" t="s">
        <v>33</v>
      </c>
      <c r="B166" s="9" t="s">
        <v>8</v>
      </c>
      <c r="C166" s="86">
        <v>198</v>
      </c>
      <c r="D166" s="87">
        <f>C166/C175*100</f>
        <v>39.44223107569721</v>
      </c>
      <c r="E166" s="88">
        <v>14492.8</v>
      </c>
      <c r="F166" s="87">
        <f>E166/E175*100</f>
        <v>13.542921177298187</v>
      </c>
      <c r="G166" s="86">
        <v>15</v>
      </c>
      <c r="H166" s="87">
        <f>G166/G175*100</f>
        <v>27.27272727272727</v>
      </c>
      <c r="I166" s="88">
        <v>1571.2</v>
      </c>
      <c r="J166" s="11">
        <f>I166/I175*100</f>
        <v>2.79776314278261</v>
      </c>
      <c r="K166" s="10">
        <f>C166+G166</f>
        <v>213</v>
      </c>
      <c r="L166" s="11">
        <f>K166/K175*100</f>
        <v>38.240574506283664</v>
      </c>
      <c r="M166" s="37">
        <f>E166+I166</f>
        <v>16064</v>
      </c>
      <c r="N166" s="12">
        <f>M166/M175*100</f>
        <v>9.844766587901589</v>
      </c>
      <c r="O166" s="13"/>
    </row>
    <row r="167" spans="1:15" ht="12" customHeight="1">
      <c r="A167" s="44"/>
      <c r="B167" s="15" t="s">
        <v>9</v>
      </c>
      <c r="C167" s="89">
        <v>144</v>
      </c>
      <c r="D167" s="90">
        <f>C167/C175*100</f>
        <v>28.68525896414343</v>
      </c>
      <c r="E167" s="91">
        <v>25109.33</v>
      </c>
      <c r="F167" s="90">
        <f>E167/E175*100</f>
        <v>23.463628629717427</v>
      </c>
      <c r="G167" s="89">
        <v>19</v>
      </c>
      <c r="H167" s="90">
        <f>G167/G175*100</f>
        <v>34.54545454545455</v>
      </c>
      <c r="I167" s="91">
        <v>5273.19</v>
      </c>
      <c r="J167" s="17">
        <f>I167/I175*100</f>
        <v>9.389725449904423</v>
      </c>
      <c r="K167" s="16">
        <f>C167+G167</f>
        <v>163</v>
      </c>
      <c r="L167" s="17">
        <f>K167/K175*100</f>
        <v>29.263913824057454</v>
      </c>
      <c r="M167" s="38">
        <f>E167+I167</f>
        <v>30382.52</v>
      </c>
      <c r="N167" s="18">
        <f>M167/M175*100</f>
        <v>18.619821822226825</v>
      </c>
      <c r="O167" s="13"/>
    </row>
    <row r="168" spans="1:15" ht="12" customHeight="1">
      <c r="A168" s="44"/>
      <c r="B168" s="15" t="s">
        <v>10</v>
      </c>
      <c r="C168" s="89">
        <v>70</v>
      </c>
      <c r="D168" s="90">
        <f>C168/C175*100</f>
        <v>13.94422310756972</v>
      </c>
      <c r="E168" s="91">
        <v>18215.24</v>
      </c>
      <c r="F168" s="90">
        <f>E168/E175*100</f>
        <v>17.021387140205416</v>
      </c>
      <c r="G168" s="89">
        <v>5</v>
      </c>
      <c r="H168" s="90">
        <f>G168/G175*100</f>
        <v>9.090909090909092</v>
      </c>
      <c r="I168" s="91">
        <v>1087.51</v>
      </c>
      <c r="J168" s="17">
        <f>I168/I175*100</f>
        <v>1.9364787394396108</v>
      </c>
      <c r="K168" s="16">
        <f aca="true" t="shared" si="48" ref="K168:K174">C168+G168</f>
        <v>75</v>
      </c>
      <c r="L168" s="17">
        <f>K168/K175*100</f>
        <v>13.464991023339318</v>
      </c>
      <c r="M168" s="38">
        <f aca="true" t="shared" si="49" ref="M168:M174">E168+I168</f>
        <v>19302.75</v>
      </c>
      <c r="N168" s="18">
        <f>M168/M175*100</f>
        <v>11.829623272822296</v>
      </c>
      <c r="O168" s="13"/>
    </row>
    <row r="169" spans="1:15" ht="12" customHeight="1">
      <c r="A169" s="44"/>
      <c r="B169" s="15" t="s">
        <v>11</v>
      </c>
      <c r="C169" s="89">
        <v>56</v>
      </c>
      <c r="D169" s="90">
        <f>C169/C175*100</f>
        <v>11.155378486055776</v>
      </c>
      <c r="E169" s="91">
        <v>22808.41</v>
      </c>
      <c r="F169" s="90">
        <f>E169/E175*100</f>
        <v>21.313514214609995</v>
      </c>
      <c r="G169" s="89">
        <v>6</v>
      </c>
      <c r="H169" s="90">
        <f>G169/G175*100</f>
        <v>10.909090909090908</v>
      </c>
      <c r="I169" s="91">
        <v>2471.03</v>
      </c>
      <c r="J169" s="17">
        <f>I169/I175*100</f>
        <v>4.400048789912241</v>
      </c>
      <c r="K169" s="16">
        <f t="shared" si="48"/>
        <v>62</v>
      </c>
      <c r="L169" s="17">
        <f>K169/K175*100</f>
        <v>11.131059245960502</v>
      </c>
      <c r="M169" s="38">
        <f t="shared" si="49"/>
        <v>25279.44</v>
      </c>
      <c r="N169" s="18">
        <f>M169/M175*100</f>
        <v>15.4924169741573</v>
      </c>
      <c r="O169" s="13"/>
    </row>
    <row r="170" spans="1:15" ht="12" customHeight="1">
      <c r="A170" s="44"/>
      <c r="B170" s="15" t="s">
        <v>12</v>
      </c>
      <c r="C170" s="89">
        <v>28</v>
      </c>
      <c r="D170" s="90">
        <f>C170/C175*100</f>
        <v>5.577689243027888</v>
      </c>
      <c r="E170" s="91">
        <v>19101.87</v>
      </c>
      <c r="F170" s="90">
        <f>E170/E175*100</f>
        <v>17.84990614298113</v>
      </c>
      <c r="G170" s="89">
        <v>4</v>
      </c>
      <c r="H170" s="90">
        <f>G170/G175*100</f>
        <v>7.2727272727272725</v>
      </c>
      <c r="I170" s="91">
        <v>5432.8</v>
      </c>
      <c r="J170" s="17">
        <f>I170/I175*100</f>
        <v>9.673935591973883</v>
      </c>
      <c r="K170" s="16">
        <f t="shared" si="48"/>
        <v>32</v>
      </c>
      <c r="L170" s="17">
        <f>K170/K175*100</f>
        <v>5.745062836624776</v>
      </c>
      <c r="M170" s="38">
        <f t="shared" si="49"/>
        <v>24534.67</v>
      </c>
      <c r="N170" s="18">
        <f>M170/M175*100</f>
        <v>15.035987267255441</v>
      </c>
      <c r="O170" s="13"/>
    </row>
    <row r="171" spans="1:15" ht="12" customHeight="1">
      <c r="A171" s="44"/>
      <c r="B171" s="15" t="s">
        <v>13</v>
      </c>
      <c r="C171" s="89">
        <v>6</v>
      </c>
      <c r="D171" s="90">
        <f>C171/C175*100</f>
        <v>1.1952191235059761</v>
      </c>
      <c r="E171" s="91">
        <v>7286.19</v>
      </c>
      <c r="F171" s="90">
        <f>E171/E175*100</f>
        <v>6.808642695187836</v>
      </c>
      <c r="G171" s="89">
        <v>3</v>
      </c>
      <c r="H171" s="90">
        <f>G171/G175*100</f>
        <v>5.454545454545454</v>
      </c>
      <c r="I171" s="91">
        <v>13458.2</v>
      </c>
      <c r="J171" s="17">
        <f>I171/I175*100</f>
        <v>23.964394047986843</v>
      </c>
      <c r="K171" s="16">
        <f t="shared" si="48"/>
        <v>9</v>
      </c>
      <c r="L171" s="17">
        <f>K171/K175*100</f>
        <v>1.615798922800718</v>
      </c>
      <c r="M171" s="38">
        <f t="shared" si="49"/>
        <v>20744.39</v>
      </c>
      <c r="N171" s="18">
        <f>M171/M175*100</f>
        <v>12.713127338047798</v>
      </c>
      <c r="O171" s="13"/>
    </row>
    <row r="172" spans="1:15" ht="12" customHeight="1">
      <c r="A172" s="44"/>
      <c r="B172" s="15" t="s">
        <v>14</v>
      </c>
      <c r="C172" s="89">
        <v>0</v>
      </c>
      <c r="D172" s="90">
        <f>C172/C175*100</f>
        <v>0</v>
      </c>
      <c r="E172" s="91">
        <v>0</v>
      </c>
      <c r="F172" s="90">
        <f>E172/E175*100</f>
        <v>0</v>
      </c>
      <c r="G172" s="89">
        <v>2</v>
      </c>
      <c r="H172" s="90">
        <f>G172/G175*100</f>
        <v>3.6363636363636362</v>
      </c>
      <c r="I172" s="91">
        <v>21529.69</v>
      </c>
      <c r="J172" s="17">
        <f>I172/I175*100</f>
        <v>38.33692283448023</v>
      </c>
      <c r="K172" s="16">
        <f t="shared" si="48"/>
        <v>2</v>
      </c>
      <c r="L172" s="17">
        <f>K172/K175*100</f>
        <v>0.3590664272890485</v>
      </c>
      <c r="M172" s="38">
        <f t="shared" si="49"/>
        <v>21529.69</v>
      </c>
      <c r="N172" s="18">
        <f>M172/M175*100</f>
        <v>13.194395714633897</v>
      </c>
      <c r="O172" s="13"/>
    </row>
    <row r="173" spans="1:15" ht="12" customHeight="1">
      <c r="A173" s="44"/>
      <c r="B173" s="15" t="s">
        <v>15</v>
      </c>
      <c r="C173" s="89">
        <v>0</v>
      </c>
      <c r="D173" s="90">
        <f>C173/C175*100</f>
        <v>0</v>
      </c>
      <c r="E173" s="91">
        <v>0</v>
      </c>
      <c r="F173" s="90">
        <f>E173/E175*100</f>
        <v>0</v>
      </c>
      <c r="G173" s="89">
        <v>1</v>
      </c>
      <c r="H173" s="90">
        <f>G173/G175*100</f>
        <v>1.8181818181818181</v>
      </c>
      <c r="I173" s="91">
        <v>5335.53</v>
      </c>
      <c r="J173" s="17">
        <f>I173/I175*100</f>
        <v>9.500731403520176</v>
      </c>
      <c r="K173" s="16">
        <f t="shared" si="48"/>
        <v>1</v>
      </c>
      <c r="L173" s="17">
        <f>K173/K175*100</f>
        <v>0.17953321364452424</v>
      </c>
      <c r="M173" s="38">
        <f t="shared" si="49"/>
        <v>5335.53</v>
      </c>
      <c r="N173" s="18">
        <f>M173/M175*100</f>
        <v>3.2698610229548404</v>
      </c>
      <c r="O173" s="13"/>
    </row>
    <row r="174" spans="1:15" ht="12" customHeight="1">
      <c r="A174" s="44"/>
      <c r="B174" s="15" t="s">
        <v>16</v>
      </c>
      <c r="C174" s="92">
        <v>0</v>
      </c>
      <c r="D174" s="90">
        <f>C174/C175*100</f>
        <v>0</v>
      </c>
      <c r="E174" s="93">
        <v>0</v>
      </c>
      <c r="F174" s="90">
        <f>E174/E175*100</f>
        <v>0</v>
      </c>
      <c r="G174" s="92">
        <v>0</v>
      </c>
      <c r="H174" s="90">
        <f>G174/G175*100</f>
        <v>0</v>
      </c>
      <c r="I174" s="93">
        <v>0</v>
      </c>
      <c r="J174" s="17">
        <f>I174/I175*100</f>
        <v>0</v>
      </c>
      <c r="K174" s="16">
        <f t="shared" si="48"/>
        <v>0</v>
      </c>
      <c r="L174" s="17">
        <f>K174/K175*100</f>
        <v>0</v>
      </c>
      <c r="M174" s="38">
        <f t="shared" si="49"/>
        <v>0</v>
      </c>
      <c r="N174" s="18">
        <f>M174/M175*100</f>
        <v>0</v>
      </c>
      <c r="O174" s="13"/>
    </row>
    <row r="175" spans="1:15" ht="12" customHeight="1">
      <c r="A175" s="45"/>
      <c r="B175" s="6" t="s">
        <v>17</v>
      </c>
      <c r="C175" s="86">
        <f aca="true" t="shared" si="50" ref="C175:N175">SUM(C166:C174)</f>
        <v>502</v>
      </c>
      <c r="D175" s="87">
        <f t="shared" si="50"/>
        <v>100</v>
      </c>
      <c r="E175" s="88">
        <f t="shared" si="50"/>
        <v>107013.84000000001</v>
      </c>
      <c r="F175" s="87">
        <f t="shared" si="50"/>
        <v>100</v>
      </c>
      <c r="G175" s="86">
        <f t="shared" si="50"/>
        <v>55</v>
      </c>
      <c r="H175" s="87">
        <f t="shared" si="50"/>
        <v>99.99999999999999</v>
      </c>
      <c r="I175" s="88">
        <f t="shared" si="50"/>
        <v>56159.149999999994</v>
      </c>
      <c r="J175" s="11">
        <f t="shared" si="50"/>
        <v>100.00000000000003</v>
      </c>
      <c r="K175" s="10">
        <f t="shared" si="50"/>
        <v>557</v>
      </c>
      <c r="L175" s="11">
        <f t="shared" si="50"/>
        <v>100.00000000000001</v>
      </c>
      <c r="M175" s="37">
        <f t="shared" si="50"/>
        <v>163172.99000000002</v>
      </c>
      <c r="N175" s="24">
        <f t="shared" si="50"/>
        <v>99.99999999999999</v>
      </c>
      <c r="O175" s="21"/>
    </row>
    <row r="176" spans="1:15" ht="12" customHeight="1">
      <c r="A176" s="43" t="s">
        <v>34</v>
      </c>
      <c r="B176" s="9" t="s">
        <v>8</v>
      </c>
      <c r="C176" s="86">
        <v>48</v>
      </c>
      <c r="D176" s="87">
        <f>C176/C185*100</f>
        <v>55.81395348837209</v>
      </c>
      <c r="E176" s="88">
        <v>1125.26</v>
      </c>
      <c r="F176" s="87">
        <f>E176/E185*100</f>
        <v>4.826550272883714</v>
      </c>
      <c r="G176" s="86">
        <v>16</v>
      </c>
      <c r="H176" s="87">
        <f>G176/G185*100</f>
        <v>48.484848484848484</v>
      </c>
      <c r="I176" s="88">
        <v>156.01</v>
      </c>
      <c r="J176" s="11">
        <f>I176/I185*100</f>
        <v>0.22805548819091812</v>
      </c>
      <c r="K176" s="10">
        <f>C176+G176</f>
        <v>64</v>
      </c>
      <c r="L176" s="11">
        <f>K176/K185*100</f>
        <v>53.78151260504202</v>
      </c>
      <c r="M176" s="37">
        <f>E176+I176</f>
        <v>1281.27</v>
      </c>
      <c r="N176" s="12">
        <f>M176/M185*100</f>
        <v>1.3968944454892598</v>
      </c>
      <c r="O176" s="13"/>
    </row>
    <row r="177" spans="1:15" ht="12" customHeight="1">
      <c r="A177" s="44"/>
      <c r="B177" s="15" t="s">
        <v>9</v>
      </c>
      <c r="C177" s="89">
        <v>13</v>
      </c>
      <c r="D177" s="90">
        <f>C177/C185*100</f>
        <v>15.11627906976744</v>
      </c>
      <c r="E177" s="91">
        <v>1746.95</v>
      </c>
      <c r="F177" s="90">
        <f>E177/E185*100</f>
        <v>7.493150026850865</v>
      </c>
      <c r="G177" s="89">
        <v>2</v>
      </c>
      <c r="H177" s="90">
        <f>G177/G185*100</f>
        <v>6.0606060606060606</v>
      </c>
      <c r="I177" s="91">
        <v>360.64</v>
      </c>
      <c r="J177" s="17">
        <f>I177/I185*100</f>
        <v>0.5271837142566035</v>
      </c>
      <c r="K177" s="16">
        <f>C177+G177</f>
        <v>15</v>
      </c>
      <c r="L177" s="17">
        <f>K177/K185*100</f>
        <v>12.605042016806722</v>
      </c>
      <c r="M177" s="38">
        <f>E177+I177</f>
        <v>2107.59</v>
      </c>
      <c r="N177" s="18">
        <f>M177/M185*100</f>
        <v>2.297783265329485</v>
      </c>
      <c r="O177" s="13"/>
    </row>
    <row r="178" spans="1:15" ht="12" customHeight="1">
      <c r="A178" s="44"/>
      <c r="B178" s="15" t="s">
        <v>10</v>
      </c>
      <c r="C178" s="89">
        <v>4</v>
      </c>
      <c r="D178" s="90">
        <f>C178/C185*100</f>
        <v>4.651162790697675</v>
      </c>
      <c r="E178" s="91">
        <v>883.37</v>
      </c>
      <c r="F178" s="90">
        <f>E178/E185*100</f>
        <v>3.7890173955861632</v>
      </c>
      <c r="G178" s="89">
        <v>1</v>
      </c>
      <c r="H178" s="90">
        <f>G178/G185*100</f>
        <v>3.0303030303030303</v>
      </c>
      <c r="I178" s="91">
        <v>203</v>
      </c>
      <c r="J178" s="17">
        <f>I178/I185*100</f>
        <v>0.2967454913323273</v>
      </c>
      <c r="K178" s="16">
        <f aca="true" t="shared" si="51" ref="K178:K184">C178+G178</f>
        <v>5</v>
      </c>
      <c r="L178" s="17">
        <f>K178/K185*100</f>
        <v>4.201680672268908</v>
      </c>
      <c r="M178" s="38">
        <f aca="true" t="shared" si="52" ref="M178:M184">E178+I178</f>
        <v>1086.37</v>
      </c>
      <c r="N178" s="18">
        <f>M178/M185*100</f>
        <v>1.1844062678016085</v>
      </c>
      <c r="O178" s="13"/>
    </row>
    <row r="179" spans="1:15" ht="12" customHeight="1">
      <c r="A179" s="44"/>
      <c r="B179" s="15" t="s">
        <v>11</v>
      </c>
      <c r="C179" s="89">
        <v>7</v>
      </c>
      <c r="D179" s="90">
        <f>C179/C185*100</f>
        <v>8.13953488372093</v>
      </c>
      <c r="E179" s="91">
        <v>2764.37</v>
      </c>
      <c r="F179" s="90">
        <f>E179/E185*100</f>
        <v>11.857144817954563</v>
      </c>
      <c r="G179" s="89">
        <v>2</v>
      </c>
      <c r="H179" s="90">
        <f>G179/G185*100</f>
        <v>6.0606060606060606</v>
      </c>
      <c r="I179" s="91">
        <v>692.41</v>
      </c>
      <c r="J179" s="17">
        <f>I179/I185*100</f>
        <v>1.0121652495242204</v>
      </c>
      <c r="K179" s="16">
        <f t="shared" si="51"/>
        <v>9</v>
      </c>
      <c r="L179" s="17">
        <f>K179/K185*100</f>
        <v>7.563025210084033</v>
      </c>
      <c r="M179" s="38">
        <f t="shared" si="52"/>
        <v>3456.7799999999997</v>
      </c>
      <c r="N179" s="18">
        <f>M179/M185*100</f>
        <v>3.768726951601429</v>
      </c>
      <c r="O179" s="13"/>
    </row>
    <row r="180" spans="1:15" ht="12" customHeight="1">
      <c r="A180" s="44"/>
      <c r="B180" s="15" t="s">
        <v>12</v>
      </c>
      <c r="C180" s="89">
        <v>9</v>
      </c>
      <c r="D180" s="90">
        <f>C180/C185*100</f>
        <v>10.465116279069768</v>
      </c>
      <c r="E180" s="91">
        <v>6549.38</v>
      </c>
      <c r="F180" s="90">
        <f>E180/E185*100</f>
        <v>28.092095894476955</v>
      </c>
      <c r="G180" s="89">
        <v>2</v>
      </c>
      <c r="H180" s="90">
        <f>G180/G185*100</f>
        <v>6.0606060606060606</v>
      </c>
      <c r="I180" s="91">
        <v>1736.42</v>
      </c>
      <c r="J180" s="17">
        <f>I180/I185*100</f>
        <v>2.5382995372378314</v>
      </c>
      <c r="K180" s="16">
        <f t="shared" si="51"/>
        <v>11</v>
      </c>
      <c r="L180" s="17">
        <f>K180/K185*100</f>
        <v>9.243697478991598</v>
      </c>
      <c r="M180" s="38">
        <f t="shared" si="52"/>
        <v>8285.8</v>
      </c>
      <c r="N180" s="18">
        <f>M180/M185*100</f>
        <v>9.033527668980705</v>
      </c>
      <c r="O180" s="13"/>
    </row>
    <row r="181" spans="1:15" ht="12" customHeight="1">
      <c r="A181" s="44"/>
      <c r="B181" s="15" t="s">
        <v>13</v>
      </c>
      <c r="C181" s="89">
        <v>3</v>
      </c>
      <c r="D181" s="90">
        <f>C181/C185*100</f>
        <v>3.488372093023256</v>
      </c>
      <c r="E181" s="91">
        <v>5308</v>
      </c>
      <c r="F181" s="90">
        <f>E181/E185*100</f>
        <v>22.767474937762607</v>
      </c>
      <c r="G181" s="89">
        <v>5</v>
      </c>
      <c r="H181" s="90">
        <f>G181/G185*100</f>
        <v>15.151515151515152</v>
      </c>
      <c r="I181" s="91">
        <v>6719.3</v>
      </c>
      <c r="J181" s="17">
        <f>I181/I185*100</f>
        <v>9.822275763100032</v>
      </c>
      <c r="K181" s="16">
        <f t="shared" si="51"/>
        <v>8</v>
      </c>
      <c r="L181" s="17">
        <f>K181/K185*100</f>
        <v>6.722689075630252</v>
      </c>
      <c r="M181" s="38">
        <f t="shared" si="52"/>
        <v>12027.3</v>
      </c>
      <c r="N181" s="18">
        <f>M181/M185*100</f>
        <v>13.11266834018823</v>
      </c>
      <c r="O181" s="13"/>
    </row>
    <row r="182" spans="1:15" ht="12" customHeight="1">
      <c r="A182" s="44"/>
      <c r="B182" s="15" t="s">
        <v>14</v>
      </c>
      <c r="C182" s="89">
        <v>2</v>
      </c>
      <c r="D182" s="90">
        <f>C182/C185*100</f>
        <v>2.3255813953488373</v>
      </c>
      <c r="E182" s="91">
        <v>4936.63</v>
      </c>
      <c r="F182" s="90">
        <f>E182/E185*100</f>
        <v>21.174566654485123</v>
      </c>
      <c r="G182" s="89">
        <v>3</v>
      </c>
      <c r="H182" s="90">
        <f>G182/G185*100</f>
        <v>9.090909090909092</v>
      </c>
      <c r="I182" s="91">
        <v>9525.29</v>
      </c>
      <c r="J182" s="17">
        <f>I182/I185*100</f>
        <v>13.924073207551253</v>
      </c>
      <c r="K182" s="16">
        <f t="shared" si="51"/>
        <v>5</v>
      </c>
      <c r="L182" s="17">
        <f>K182/K185*100</f>
        <v>4.201680672268908</v>
      </c>
      <c r="M182" s="38">
        <f t="shared" si="52"/>
        <v>14461.920000000002</v>
      </c>
      <c r="N182" s="18">
        <f>M182/M185*100</f>
        <v>15.766993466724452</v>
      </c>
      <c r="O182" s="13"/>
    </row>
    <row r="183" spans="1:15" ht="12" customHeight="1">
      <c r="A183" s="44"/>
      <c r="B183" s="15" t="s">
        <v>15</v>
      </c>
      <c r="C183" s="89">
        <v>0</v>
      </c>
      <c r="D183" s="90">
        <f>C183/C185*100</f>
        <v>0</v>
      </c>
      <c r="E183" s="91">
        <v>0</v>
      </c>
      <c r="F183" s="90">
        <f>E183/E185*100</f>
        <v>0</v>
      </c>
      <c r="G183" s="89">
        <v>1</v>
      </c>
      <c r="H183" s="90">
        <f>G183/G185*100</f>
        <v>3.0303030303030303</v>
      </c>
      <c r="I183" s="91">
        <v>5280.01</v>
      </c>
      <c r="J183" s="17">
        <f>I183/I185*100</f>
        <v>7.718320993544834</v>
      </c>
      <c r="K183" s="16">
        <f t="shared" si="51"/>
        <v>1</v>
      </c>
      <c r="L183" s="17">
        <f>K183/K185*100</f>
        <v>0.8403361344537815</v>
      </c>
      <c r="M183" s="38">
        <f t="shared" si="52"/>
        <v>5280.01</v>
      </c>
      <c r="N183" s="18">
        <f>M183/M185*100</f>
        <v>5.756488984466777</v>
      </c>
      <c r="O183" s="13"/>
    </row>
    <row r="184" spans="1:15" ht="12" customHeight="1">
      <c r="A184" s="44"/>
      <c r="B184" s="15" t="s">
        <v>16</v>
      </c>
      <c r="C184" s="92">
        <v>0</v>
      </c>
      <c r="D184" s="90">
        <f>C184/C185*100</f>
        <v>0</v>
      </c>
      <c r="E184" s="93">
        <v>0</v>
      </c>
      <c r="F184" s="90">
        <f>E184/E185*100</f>
        <v>0</v>
      </c>
      <c r="G184" s="92">
        <v>1</v>
      </c>
      <c r="H184" s="90">
        <f>G184/G185*100</f>
        <v>3.0303030303030303</v>
      </c>
      <c r="I184" s="93">
        <v>43735.71</v>
      </c>
      <c r="J184" s="17">
        <f>I184/I185*100</f>
        <v>63.932880555261974</v>
      </c>
      <c r="K184" s="16">
        <f t="shared" si="51"/>
        <v>1</v>
      </c>
      <c r="L184" s="17">
        <f>K184/K185*100</f>
        <v>0.8403361344537815</v>
      </c>
      <c r="M184" s="38">
        <f t="shared" si="52"/>
        <v>43735.71</v>
      </c>
      <c r="N184" s="18">
        <f>M184/M185*100</f>
        <v>47.68251060941805</v>
      </c>
      <c r="O184" s="13"/>
    </row>
    <row r="185" spans="1:15" ht="12" customHeight="1">
      <c r="A185" s="45"/>
      <c r="B185" s="6" t="s">
        <v>17</v>
      </c>
      <c r="C185" s="97">
        <f aca="true" t="shared" si="53" ref="C185:N185">SUM(C176:C184)</f>
        <v>86</v>
      </c>
      <c r="D185" s="98">
        <f t="shared" si="53"/>
        <v>99.99999999999999</v>
      </c>
      <c r="E185" s="99">
        <f t="shared" si="53"/>
        <v>23313.960000000003</v>
      </c>
      <c r="F185" s="98">
        <f t="shared" si="53"/>
        <v>99.99999999999999</v>
      </c>
      <c r="G185" s="97">
        <f t="shared" si="53"/>
        <v>33</v>
      </c>
      <c r="H185" s="98">
        <f t="shared" si="53"/>
        <v>100.00000000000001</v>
      </c>
      <c r="I185" s="99">
        <f t="shared" si="53"/>
        <v>68408.79000000001</v>
      </c>
      <c r="J185" s="23">
        <f t="shared" si="53"/>
        <v>100</v>
      </c>
      <c r="K185" s="22">
        <f t="shared" si="53"/>
        <v>119</v>
      </c>
      <c r="L185" s="23">
        <f t="shared" si="53"/>
        <v>100</v>
      </c>
      <c r="M185" s="40">
        <f t="shared" si="53"/>
        <v>91722.75</v>
      </c>
      <c r="N185" s="24">
        <f t="shared" si="53"/>
        <v>100</v>
      </c>
      <c r="O185" s="21"/>
    </row>
    <row r="186" spans="1:15" ht="12" customHeight="1">
      <c r="A186" s="43" t="s">
        <v>35</v>
      </c>
      <c r="B186" s="9" t="s">
        <v>8</v>
      </c>
      <c r="C186" s="86">
        <v>116</v>
      </c>
      <c r="D186" s="87">
        <f>C186/C195*100</f>
        <v>37.785016286644954</v>
      </c>
      <c r="E186" s="88">
        <v>2565.91</v>
      </c>
      <c r="F186" s="87">
        <f>E186/E195*100</f>
        <v>1.9449875170779836</v>
      </c>
      <c r="G186" s="86">
        <v>19</v>
      </c>
      <c r="H186" s="87">
        <f>G186/G195*100</f>
        <v>44.18604651162791</v>
      </c>
      <c r="I186" s="88">
        <v>217.51</v>
      </c>
      <c r="J186" s="11">
        <f>I186/I195*100</f>
        <v>0.11757617612933885</v>
      </c>
      <c r="K186" s="10">
        <f>C186+G186</f>
        <v>135</v>
      </c>
      <c r="L186" s="11">
        <f>K186/K195*100</f>
        <v>38.57142857142858</v>
      </c>
      <c r="M186" s="37">
        <f>E186+I186</f>
        <v>2783.42</v>
      </c>
      <c r="N186" s="12">
        <f>M186/M195*100</f>
        <v>0.8782743361714911</v>
      </c>
      <c r="O186" s="13"/>
    </row>
    <row r="187" spans="1:15" ht="12" customHeight="1">
      <c r="A187" s="44"/>
      <c r="B187" s="15" t="s">
        <v>9</v>
      </c>
      <c r="C187" s="89">
        <v>29</v>
      </c>
      <c r="D187" s="90">
        <f>C187/C195*100</f>
        <v>9.446254071661238</v>
      </c>
      <c r="E187" s="91">
        <v>4366.41</v>
      </c>
      <c r="F187" s="90">
        <f>E187/E195*100</f>
        <v>3.3097859801959064</v>
      </c>
      <c r="G187" s="89">
        <v>2</v>
      </c>
      <c r="H187" s="90">
        <f>G187/G195*100</f>
        <v>4.651162790697675</v>
      </c>
      <c r="I187" s="91">
        <v>237.08</v>
      </c>
      <c r="J187" s="17">
        <f>I187/I195*100</f>
        <v>0.12815484270490396</v>
      </c>
      <c r="K187" s="16">
        <f>C187+G187</f>
        <v>31</v>
      </c>
      <c r="L187" s="17">
        <f>K187/K195*100</f>
        <v>8.857142857142856</v>
      </c>
      <c r="M187" s="38">
        <f>E187+I187</f>
        <v>4603.49</v>
      </c>
      <c r="N187" s="18">
        <f>M187/M195*100</f>
        <v>1.4525752936395142</v>
      </c>
      <c r="O187" s="13"/>
    </row>
    <row r="188" spans="1:15" ht="12" customHeight="1">
      <c r="A188" s="44"/>
      <c r="B188" s="15" t="s">
        <v>10</v>
      </c>
      <c r="C188" s="89">
        <v>34</v>
      </c>
      <c r="D188" s="90">
        <f>C188/C195*100</f>
        <v>11.074918566775244</v>
      </c>
      <c r="E188" s="91">
        <v>8288.26</v>
      </c>
      <c r="F188" s="90">
        <f>E188/E195*100</f>
        <v>6.282590674769095</v>
      </c>
      <c r="G188" s="89">
        <v>4</v>
      </c>
      <c r="H188" s="90">
        <f>G188/G195*100</f>
        <v>9.30232558139535</v>
      </c>
      <c r="I188" s="91">
        <v>986</v>
      </c>
      <c r="J188" s="17">
        <f>I188/I195*100</f>
        <v>0.5329874932808979</v>
      </c>
      <c r="K188" s="16">
        <f aca="true" t="shared" si="54" ref="K188:K194">C188+G188</f>
        <v>38</v>
      </c>
      <c r="L188" s="17">
        <f>K188/K195*100</f>
        <v>10.857142857142858</v>
      </c>
      <c r="M188" s="38">
        <f aca="true" t="shared" si="55" ref="M188:M194">E188+I188</f>
        <v>9274.26</v>
      </c>
      <c r="N188" s="18">
        <f>M188/M195*100</f>
        <v>2.926379973191905</v>
      </c>
      <c r="O188" s="13"/>
    </row>
    <row r="189" spans="1:15" ht="12" customHeight="1">
      <c r="A189" s="44"/>
      <c r="B189" s="15" t="s">
        <v>11</v>
      </c>
      <c r="C189" s="89">
        <v>40</v>
      </c>
      <c r="D189" s="90">
        <f>C189/C195*100</f>
        <v>13.029315960912053</v>
      </c>
      <c r="E189" s="91">
        <v>16342.61</v>
      </c>
      <c r="F189" s="90">
        <f>E189/E195*100</f>
        <v>12.387875041008387</v>
      </c>
      <c r="G189" s="89">
        <v>2</v>
      </c>
      <c r="H189" s="90">
        <f>G189/G195*100</f>
        <v>4.651162790697675</v>
      </c>
      <c r="I189" s="91">
        <v>724.29</v>
      </c>
      <c r="J189" s="17">
        <f>I189/I195*100</f>
        <v>0.3915187743493119</v>
      </c>
      <c r="K189" s="16">
        <f t="shared" si="54"/>
        <v>42</v>
      </c>
      <c r="L189" s="17">
        <f>K189/K195*100</f>
        <v>12</v>
      </c>
      <c r="M189" s="38">
        <f t="shared" si="55"/>
        <v>17066.9</v>
      </c>
      <c r="N189" s="18">
        <f>M189/M195*100</f>
        <v>5.385252771053316</v>
      </c>
      <c r="O189" s="13"/>
    </row>
    <row r="190" spans="1:15" ht="12" customHeight="1">
      <c r="A190" s="44"/>
      <c r="B190" s="15" t="s">
        <v>12</v>
      </c>
      <c r="C190" s="89">
        <v>49</v>
      </c>
      <c r="D190" s="90">
        <f>C190/C195*100</f>
        <v>15.960912052117262</v>
      </c>
      <c r="E190" s="91">
        <v>35920.38</v>
      </c>
      <c r="F190" s="90">
        <f>E190/E195*100</f>
        <v>27.228036333580548</v>
      </c>
      <c r="G190" s="89">
        <v>4</v>
      </c>
      <c r="H190" s="90">
        <f>G190/G195*100</f>
        <v>9.30232558139535</v>
      </c>
      <c r="I190" s="91">
        <v>3384.14</v>
      </c>
      <c r="J190" s="17">
        <f>I190/I195*100</f>
        <v>1.8293147013302413</v>
      </c>
      <c r="K190" s="16">
        <f t="shared" si="54"/>
        <v>53</v>
      </c>
      <c r="L190" s="17">
        <f>K190/K195*100</f>
        <v>15.142857142857144</v>
      </c>
      <c r="M190" s="38">
        <f t="shared" si="55"/>
        <v>39304.52</v>
      </c>
      <c r="N190" s="18">
        <f>M190/M195*100</f>
        <v>12.402063365046988</v>
      </c>
      <c r="O190" s="13"/>
    </row>
    <row r="191" spans="1:15" ht="12" customHeight="1">
      <c r="A191" s="44"/>
      <c r="B191" s="15" t="s">
        <v>13</v>
      </c>
      <c r="C191" s="89">
        <v>31</v>
      </c>
      <c r="D191" s="90">
        <f>C191/C195*100</f>
        <v>10.097719869706841</v>
      </c>
      <c r="E191" s="91">
        <v>40283.12</v>
      </c>
      <c r="F191" s="90">
        <f>E191/E195*100</f>
        <v>30.53504041410434</v>
      </c>
      <c r="G191" s="89">
        <v>3</v>
      </c>
      <c r="H191" s="90">
        <f>G191/G195*100</f>
        <v>6.976744186046512</v>
      </c>
      <c r="I191" s="91">
        <v>3804.35</v>
      </c>
      <c r="J191" s="17">
        <f>I191/I195*100</f>
        <v>2.0564614300843655</v>
      </c>
      <c r="K191" s="16">
        <f t="shared" si="54"/>
        <v>34</v>
      </c>
      <c r="L191" s="17">
        <f>K191/K195*100</f>
        <v>9.714285714285714</v>
      </c>
      <c r="M191" s="38">
        <f t="shared" si="55"/>
        <v>44087.47</v>
      </c>
      <c r="N191" s="18">
        <f>M191/M195*100</f>
        <v>13.9112650795534</v>
      </c>
      <c r="O191" s="13"/>
    </row>
    <row r="192" spans="1:15" ht="12" customHeight="1">
      <c r="A192" s="44"/>
      <c r="B192" s="15" t="s">
        <v>14</v>
      </c>
      <c r="C192" s="89">
        <v>8</v>
      </c>
      <c r="D192" s="90">
        <f>C192/C195*100</f>
        <v>2.6058631921824107</v>
      </c>
      <c r="E192" s="91">
        <v>24157.55</v>
      </c>
      <c r="F192" s="90">
        <f>E192/E195*100</f>
        <v>18.31168403926375</v>
      </c>
      <c r="G192" s="89">
        <v>3</v>
      </c>
      <c r="H192" s="90">
        <f>G192/G195*100</f>
        <v>6.976744186046512</v>
      </c>
      <c r="I192" s="91">
        <v>10908.33</v>
      </c>
      <c r="J192" s="17">
        <f>I192/I195*100</f>
        <v>5.8965552358831825</v>
      </c>
      <c r="K192" s="16">
        <f t="shared" si="54"/>
        <v>11</v>
      </c>
      <c r="L192" s="17">
        <f>K192/K195*100</f>
        <v>3.1428571428571432</v>
      </c>
      <c r="M192" s="38">
        <f t="shared" si="55"/>
        <v>35065.88</v>
      </c>
      <c r="N192" s="18">
        <f>M192/M195*100</f>
        <v>11.064612052535788</v>
      </c>
      <c r="O192" s="13"/>
    </row>
    <row r="193" spans="1:15" ht="12" customHeight="1">
      <c r="A193" s="44"/>
      <c r="B193" s="15" t="s">
        <v>15</v>
      </c>
      <c r="C193" s="89">
        <v>0</v>
      </c>
      <c r="D193" s="90">
        <f>C193/C195*100</f>
        <v>0</v>
      </c>
      <c r="E193" s="91">
        <v>0</v>
      </c>
      <c r="F193" s="90">
        <f>E193/E195*100</f>
        <v>0</v>
      </c>
      <c r="G193" s="89">
        <v>0</v>
      </c>
      <c r="H193" s="90">
        <f>G193/G195*100</f>
        <v>0</v>
      </c>
      <c r="I193" s="91">
        <v>0</v>
      </c>
      <c r="J193" s="17">
        <f>I193/I195*100</f>
        <v>0</v>
      </c>
      <c r="K193" s="16">
        <f t="shared" si="54"/>
        <v>0</v>
      </c>
      <c r="L193" s="17">
        <f>K193/K195*100</f>
        <v>0</v>
      </c>
      <c r="M193" s="38">
        <f t="shared" si="55"/>
        <v>0</v>
      </c>
      <c r="N193" s="18">
        <f>M193/M195*100</f>
        <v>0</v>
      </c>
      <c r="O193" s="13"/>
    </row>
    <row r="194" spans="1:15" ht="12" customHeight="1">
      <c r="A194" s="44"/>
      <c r="B194" s="15" t="s">
        <v>16</v>
      </c>
      <c r="C194" s="92">
        <v>0</v>
      </c>
      <c r="D194" s="90">
        <f>C194/C195*100</f>
        <v>0</v>
      </c>
      <c r="E194" s="93">
        <v>0</v>
      </c>
      <c r="F194" s="90">
        <f>E194/E195*100</f>
        <v>0</v>
      </c>
      <c r="G194" s="92">
        <v>6</v>
      </c>
      <c r="H194" s="90">
        <f>G194/G195*100</f>
        <v>13.953488372093023</v>
      </c>
      <c r="I194" s="93">
        <v>164733.26</v>
      </c>
      <c r="J194" s="17">
        <f>I194/I195*100</f>
        <v>89.04743134623774</v>
      </c>
      <c r="K194" s="16">
        <f t="shared" si="54"/>
        <v>6</v>
      </c>
      <c r="L194" s="17">
        <f>K194/K195*100</f>
        <v>1.7142857142857144</v>
      </c>
      <c r="M194" s="38">
        <f t="shared" si="55"/>
        <v>164733.26</v>
      </c>
      <c r="N194" s="18">
        <f>M194/M195*100</f>
        <v>51.9795771288076</v>
      </c>
      <c r="O194" s="13"/>
    </row>
    <row r="195" spans="1:15" ht="12" customHeight="1">
      <c r="A195" s="45"/>
      <c r="B195" s="6" t="s">
        <v>17</v>
      </c>
      <c r="C195" s="97">
        <f aca="true" t="shared" si="56" ref="C195:N195">SUM(C186:C194)</f>
        <v>307</v>
      </c>
      <c r="D195" s="98">
        <f t="shared" si="56"/>
        <v>100</v>
      </c>
      <c r="E195" s="99">
        <f t="shared" si="56"/>
        <v>131924.24</v>
      </c>
      <c r="F195" s="98">
        <f t="shared" si="56"/>
        <v>100.00000000000001</v>
      </c>
      <c r="G195" s="97">
        <f t="shared" si="56"/>
        <v>43</v>
      </c>
      <c r="H195" s="98">
        <f t="shared" si="56"/>
        <v>100.00000000000001</v>
      </c>
      <c r="I195" s="99">
        <f t="shared" si="56"/>
        <v>184994.96000000002</v>
      </c>
      <c r="J195" s="23">
        <f t="shared" si="56"/>
        <v>99.99999999999999</v>
      </c>
      <c r="K195" s="22">
        <f t="shared" si="56"/>
        <v>350</v>
      </c>
      <c r="L195" s="23">
        <f t="shared" si="56"/>
        <v>99.99999999999999</v>
      </c>
      <c r="M195" s="40">
        <f t="shared" si="56"/>
        <v>316919.2</v>
      </c>
      <c r="N195" s="24">
        <f t="shared" si="56"/>
        <v>100</v>
      </c>
      <c r="O195" s="21"/>
    </row>
    <row r="196" spans="1:15" ht="12" customHeight="1">
      <c r="A196" s="43" t="s">
        <v>36</v>
      </c>
      <c r="B196" s="9" t="s">
        <v>8</v>
      </c>
      <c r="C196" s="86">
        <v>316</v>
      </c>
      <c r="D196" s="87">
        <f>C196/C205*100</f>
        <v>78.80299251870323</v>
      </c>
      <c r="E196" s="88">
        <v>7692.94</v>
      </c>
      <c r="F196" s="87">
        <f>E196/E205*100</f>
        <v>12.153756247747713</v>
      </c>
      <c r="G196" s="86">
        <v>44</v>
      </c>
      <c r="H196" s="87">
        <f>G196/G205*100</f>
        <v>50.57471264367817</v>
      </c>
      <c r="I196" s="88">
        <v>9933.66</v>
      </c>
      <c r="J196" s="11">
        <f>I196/I205*100</f>
        <v>9.30455485444814</v>
      </c>
      <c r="K196" s="10">
        <f>C196+G196</f>
        <v>360</v>
      </c>
      <c r="L196" s="11">
        <f>K196/K205*100</f>
        <v>73.77049180327869</v>
      </c>
      <c r="M196" s="37">
        <f>E196+I196</f>
        <v>17626.6</v>
      </c>
      <c r="N196" s="12">
        <f>M196/M205*100</f>
        <v>10.36504765695624</v>
      </c>
      <c r="O196" s="13"/>
    </row>
    <row r="197" spans="1:15" ht="12" customHeight="1">
      <c r="A197" s="44"/>
      <c r="B197" s="15" t="s">
        <v>9</v>
      </c>
      <c r="C197" s="89">
        <v>28</v>
      </c>
      <c r="D197" s="90">
        <f>C197/C205*100</f>
        <v>6.982543640897755</v>
      </c>
      <c r="E197" s="91">
        <v>5031.97</v>
      </c>
      <c r="F197" s="90">
        <f>E197/E205*100</f>
        <v>7.949800313791484</v>
      </c>
      <c r="G197" s="89">
        <v>10</v>
      </c>
      <c r="H197" s="90">
        <f>G197/G205*100</f>
        <v>11.494252873563218</v>
      </c>
      <c r="I197" s="91">
        <v>11575.51</v>
      </c>
      <c r="J197" s="17">
        <f>I197/I205*100</f>
        <v>10.842425426601373</v>
      </c>
      <c r="K197" s="16">
        <f>C197+G197</f>
        <v>38</v>
      </c>
      <c r="L197" s="17">
        <f>K197/K205*100</f>
        <v>7.786885245901639</v>
      </c>
      <c r="M197" s="38">
        <f>E197+I197</f>
        <v>16607.48</v>
      </c>
      <c r="N197" s="18">
        <f>M197/M205*100</f>
        <v>9.765770010208866</v>
      </c>
      <c r="O197" s="13"/>
    </row>
    <row r="198" spans="1:15" ht="12" customHeight="1">
      <c r="A198" s="44"/>
      <c r="B198" s="15" t="s">
        <v>10</v>
      </c>
      <c r="C198" s="89">
        <v>14</v>
      </c>
      <c r="D198" s="90">
        <f>C198/C205*100</f>
        <v>3.4912718204488775</v>
      </c>
      <c r="E198" s="91">
        <v>3845.99</v>
      </c>
      <c r="F198" s="90">
        <f>E198/E205*100</f>
        <v>6.076119791818892</v>
      </c>
      <c r="G198" s="89">
        <v>7</v>
      </c>
      <c r="H198" s="90">
        <f>G198/G205*100</f>
        <v>8.045977011494253</v>
      </c>
      <c r="I198" s="91">
        <v>11507.08</v>
      </c>
      <c r="J198" s="17">
        <f>I198/I205*100</f>
        <v>10.778329142986887</v>
      </c>
      <c r="K198" s="16">
        <f aca="true" t="shared" si="57" ref="K198:K204">C198+G198</f>
        <v>21</v>
      </c>
      <c r="L198" s="17">
        <f>K198/K205*100</f>
        <v>4.30327868852459</v>
      </c>
      <c r="M198" s="38">
        <f aca="true" t="shared" si="58" ref="M198:M204">E198+I198</f>
        <v>15353.07</v>
      </c>
      <c r="N198" s="18">
        <f>M198/M205*100</f>
        <v>9.028133742785627</v>
      </c>
      <c r="O198" s="13"/>
    </row>
    <row r="199" spans="1:15" ht="12" customHeight="1">
      <c r="A199" s="44"/>
      <c r="B199" s="15" t="s">
        <v>11</v>
      </c>
      <c r="C199" s="89">
        <v>17</v>
      </c>
      <c r="D199" s="90">
        <f>C199/C205*100</f>
        <v>4.239401496259352</v>
      </c>
      <c r="E199" s="91">
        <v>9366.4</v>
      </c>
      <c r="F199" s="90">
        <f>E199/E205*100</f>
        <v>14.797586165874707</v>
      </c>
      <c r="G199" s="89">
        <v>7</v>
      </c>
      <c r="H199" s="90">
        <f>G199/G205*100</f>
        <v>8.045977011494253</v>
      </c>
      <c r="I199" s="91">
        <v>12572.48</v>
      </c>
      <c r="J199" s="17">
        <f>I199/I205*100</f>
        <v>11.77625666838327</v>
      </c>
      <c r="K199" s="16">
        <f t="shared" si="57"/>
        <v>24</v>
      </c>
      <c r="L199" s="17">
        <f>K199/K205*100</f>
        <v>4.918032786885246</v>
      </c>
      <c r="M199" s="38">
        <f t="shared" si="58"/>
        <v>21938.879999999997</v>
      </c>
      <c r="N199" s="18">
        <f>M199/M205*100</f>
        <v>12.90081676218012</v>
      </c>
      <c r="O199" s="13"/>
    </row>
    <row r="200" spans="1:15" ht="12" customHeight="1">
      <c r="A200" s="44"/>
      <c r="B200" s="15" t="s">
        <v>12</v>
      </c>
      <c r="C200" s="89">
        <v>16</v>
      </c>
      <c r="D200" s="90">
        <f>C200/C205*100</f>
        <v>3.99002493765586</v>
      </c>
      <c r="E200" s="91">
        <v>14386.77</v>
      </c>
      <c r="F200" s="90">
        <f>E200/E205*100</f>
        <v>22.729060121671218</v>
      </c>
      <c r="G200" s="89">
        <v>7</v>
      </c>
      <c r="H200" s="90">
        <f>G200/G205*100</f>
        <v>8.045977011494253</v>
      </c>
      <c r="I200" s="91">
        <v>17168.76</v>
      </c>
      <c r="J200" s="17">
        <f>I200/I205*100</f>
        <v>16.0814512679974</v>
      </c>
      <c r="K200" s="16">
        <f t="shared" si="57"/>
        <v>23</v>
      </c>
      <c r="L200" s="17">
        <f>K200/K205*100</f>
        <v>4.713114754098361</v>
      </c>
      <c r="M200" s="38">
        <f t="shared" si="58"/>
        <v>31555.53</v>
      </c>
      <c r="N200" s="18">
        <f>M200/M205*100</f>
        <v>18.555738048773577</v>
      </c>
      <c r="O200" s="13"/>
    </row>
    <row r="201" spans="1:15" ht="12" customHeight="1">
      <c r="A201" s="44"/>
      <c r="B201" s="15" t="s">
        <v>13</v>
      </c>
      <c r="C201" s="89">
        <v>8</v>
      </c>
      <c r="D201" s="90">
        <f>C201/C205*100</f>
        <v>1.99501246882793</v>
      </c>
      <c r="E201" s="91">
        <v>12598</v>
      </c>
      <c r="F201" s="90">
        <f>E201/E205*100</f>
        <v>19.903056725923467</v>
      </c>
      <c r="G201" s="89">
        <v>8</v>
      </c>
      <c r="H201" s="90">
        <f>G201/G205*100</f>
        <v>9.195402298850574</v>
      </c>
      <c r="I201" s="91">
        <v>18329.25</v>
      </c>
      <c r="J201" s="17">
        <f>I201/I205*100</f>
        <v>17.16844668187693</v>
      </c>
      <c r="K201" s="16">
        <f t="shared" si="57"/>
        <v>16</v>
      </c>
      <c r="L201" s="17">
        <f>K201/K205*100</f>
        <v>3.278688524590164</v>
      </c>
      <c r="M201" s="38">
        <f t="shared" si="58"/>
        <v>30927.25</v>
      </c>
      <c r="N201" s="18">
        <f>M201/M205*100</f>
        <v>18.186287778051348</v>
      </c>
      <c r="O201" s="13"/>
    </row>
    <row r="202" spans="1:15" ht="12" customHeight="1">
      <c r="A202" s="44"/>
      <c r="B202" s="15" t="s">
        <v>14</v>
      </c>
      <c r="C202" s="89">
        <v>2</v>
      </c>
      <c r="D202" s="90">
        <f>C202/C205*100</f>
        <v>0.4987531172069825</v>
      </c>
      <c r="E202" s="91">
        <v>10374.74</v>
      </c>
      <c r="F202" s="90">
        <f>E202/E205*100</f>
        <v>16.390620633172507</v>
      </c>
      <c r="G202" s="89">
        <v>3</v>
      </c>
      <c r="H202" s="90">
        <f>G202/G205*100</f>
        <v>3.4482758620689653</v>
      </c>
      <c r="I202" s="91">
        <v>11194.43</v>
      </c>
      <c r="J202" s="17">
        <f>I202/I205*100</f>
        <v>10.485479470736859</v>
      </c>
      <c r="K202" s="16">
        <f t="shared" si="57"/>
        <v>5</v>
      </c>
      <c r="L202" s="17">
        <f>K202/K205*100</f>
        <v>1.0245901639344261</v>
      </c>
      <c r="M202" s="38">
        <f t="shared" si="58"/>
        <v>21569.17</v>
      </c>
      <c r="N202" s="18">
        <f>M202/M205*100</f>
        <v>12.683414553628653</v>
      </c>
      <c r="O202" s="13"/>
    </row>
    <row r="203" spans="1:15" ht="12" customHeight="1">
      <c r="A203" s="44"/>
      <c r="B203" s="15" t="s">
        <v>15</v>
      </c>
      <c r="C203" s="89">
        <v>0</v>
      </c>
      <c r="D203" s="90">
        <f>C203/C205*100</f>
        <v>0</v>
      </c>
      <c r="E203" s="91">
        <v>0</v>
      </c>
      <c r="F203" s="90">
        <f>E203/E205*100</f>
        <v>0</v>
      </c>
      <c r="G203" s="89">
        <v>0</v>
      </c>
      <c r="H203" s="90">
        <f>G203/G205*100</f>
        <v>0</v>
      </c>
      <c r="I203" s="91">
        <v>0</v>
      </c>
      <c r="J203" s="17">
        <f>I203/I205*100</f>
        <v>0</v>
      </c>
      <c r="K203" s="16">
        <f t="shared" si="57"/>
        <v>0</v>
      </c>
      <c r="L203" s="17">
        <f>K203/K205*100</f>
        <v>0</v>
      </c>
      <c r="M203" s="38">
        <f t="shared" si="58"/>
        <v>0</v>
      </c>
      <c r="N203" s="18">
        <f>M203/M205*100</f>
        <v>0</v>
      </c>
      <c r="O203" s="13"/>
    </row>
    <row r="204" spans="1:15" ht="12" customHeight="1">
      <c r="A204" s="44"/>
      <c r="B204" s="15" t="s">
        <v>16</v>
      </c>
      <c r="C204" s="92">
        <v>0</v>
      </c>
      <c r="D204" s="90">
        <f>C204/C205*100</f>
        <v>0</v>
      </c>
      <c r="E204" s="93">
        <v>0</v>
      </c>
      <c r="F204" s="90">
        <f>E204/E205*100</f>
        <v>0</v>
      </c>
      <c r="G204" s="92">
        <v>1</v>
      </c>
      <c r="H204" s="90">
        <f>G204/G205*100</f>
        <v>1.1494252873563218</v>
      </c>
      <c r="I204" s="93">
        <v>14480.09</v>
      </c>
      <c r="J204" s="17">
        <f>I204/I205*100</f>
        <v>13.563056486969153</v>
      </c>
      <c r="K204" s="16">
        <f t="shared" si="57"/>
        <v>1</v>
      </c>
      <c r="L204" s="17">
        <f>K204/K205*100</f>
        <v>0.20491803278688525</v>
      </c>
      <c r="M204" s="38">
        <f t="shared" si="58"/>
        <v>14480.09</v>
      </c>
      <c r="N204" s="18">
        <f>M204/M205*100</f>
        <v>8.514791447415583</v>
      </c>
      <c r="O204" s="13"/>
    </row>
    <row r="205" spans="1:15" ht="12" customHeight="1">
      <c r="A205" s="45"/>
      <c r="B205" s="6" t="s">
        <v>17</v>
      </c>
      <c r="C205" s="86">
        <f aca="true" t="shared" si="59" ref="C205:N205">SUM(C196:C204)</f>
        <v>401</v>
      </c>
      <c r="D205" s="87">
        <f t="shared" si="59"/>
        <v>99.99999999999999</v>
      </c>
      <c r="E205" s="88">
        <f t="shared" si="59"/>
        <v>63296.810000000005</v>
      </c>
      <c r="F205" s="87">
        <f t="shared" si="59"/>
        <v>99.99999999999999</v>
      </c>
      <c r="G205" s="86">
        <f t="shared" si="59"/>
        <v>87</v>
      </c>
      <c r="H205" s="87">
        <f t="shared" si="59"/>
        <v>100.00000000000003</v>
      </c>
      <c r="I205" s="88">
        <f t="shared" si="59"/>
        <v>106761.25999999998</v>
      </c>
      <c r="J205" s="11">
        <f t="shared" si="59"/>
        <v>100.00000000000003</v>
      </c>
      <c r="K205" s="10">
        <f t="shared" si="59"/>
        <v>488</v>
      </c>
      <c r="L205" s="11">
        <f t="shared" si="59"/>
        <v>99.99999999999999</v>
      </c>
      <c r="M205" s="37">
        <f t="shared" si="59"/>
        <v>170058.06999999998</v>
      </c>
      <c r="N205" s="24">
        <f t="shared" si="59"/>
        <v>100</v>
      </c>
      <c r="O205" s="21"/>
    </row>
    <row r="206" spans="1:15" ht="12" customHeight="1">
      <c r="A206" s="43" t="s">
        <v>37</v>
      </c>
      <c r="B206" s="9" t="s">
        <v>8</v>
      </c>
      <c r="C206" s="86">
        <v>322</v>
      </c>
      <c r="D206" s="87">
        <f>C206/C215*100</f>
        <v>27.104377104377104</v>
      </c>
      <c r="E206" s="88">
        <v>13614.87</v>
      </c>
      <c r="F206" s="87">
        <f>E206/E215*100</f>
        <v>2.806933015506727</v>
      </c>
      <c r="G206" s="86">
        <v>54</v>
      </c>
      <c r="H206" s="87">
        <f>G206/G215*100</f>
        <v>33.33333333333333</v>
      </c>
      <c r="I206" s="88">
        <v>1160.21</v>
      </c>
      <c r="J206" s="11">
        <f>I206/I215*100</f>
        <v>0.16947992840009493</v>
      </c>
      <c r="K206" s="10">
        <f>C206+G206</f>
        <v>376</v>
      </c>
      <c r="L206" s="11">
        <f>K206/K215*100</f>
        <v>27.85185185185185</v>
      </c>
      <c r="M206" s="37">
        <f>E206+I206</f>
        <v>14775.080000000002</v>
      </c>
      <c r="N206" s="12">
        <f>M206/M215*100</f>
        <v>1.263242935759319</v>
      </c>
      <c r="O206" s="13"/>
    </row>
    <row r="207" spans="1:15" ht="12" customHeight="1">
      <c r="A207" s="44"/>
      <c r="B207" s="15" t="s">
        <v>9</v>
      </c>
      <c r="C207" s="89">
        <v>290</v>
      </c>
      <c r="D207" s="90">
        <f>C207/C215*100</f>
        <v>24.410774410774412</v>
      </c>
      <c r="E207" s="91">
        <v>41448.79</v>
      </c>
      <c r="F207" s="90">
        <f>E207/E215*100</f>
        <v>8.545360852054044</v>
      </c>
      <c r="G207" s="89">
        <v>23</v>
      </c>
      <c r="H207" s="90">
        <f>G207/G215*100</f>
        <v>14.19753086419753</v>
      </c>
      <c r="I207" s="91">
        <v>3487.44</v>
      </c>
      <c r="J207" s="17">
        <f>I207/I215*100</f>
        <v>0.5094345691725007</v>
      </c>
      <c r="K207" s="16">
        <f>C207+G207</f>
        <v>313</v>
      </c>
      <c r="L207" s="17">
        <f>K207/K215*100</f>
        <v>23.185185185185187</v>
      </c>
      <c r="M207" s="38">
        <f>E207+I207</f>
        <v>44936.23</v>
      </c>
      <c r="N207" s="18">
        <f>M207/M215*100</f>
        <v>3.8419673603903317</v>
      </c>
      <c r="O207" s="13"/>
    </row>
    <row r="208" spans="1:15" ht="12" customHeight="1">
      <c r="A208" s="44"/>
      <c r="B208" s="15" t="s">
        <v>10</v>
      </c>
      <c r="C208" s="89">
        <v>165</v>
      </c>
      <c r="D208" s="90">
        <f>C208/C215*100</f>
        <v>13.88888888888889</v>
      </c>
      <c r="E208" s="91">
        <v>40391.84</v>
      </c>
      <c r="F208" s="90">
        <f>E208/E215*100</f>
        <v>8.327452943220552</v>
      </c>
      <c r="G208" s="89">
        <v>14</v>
      </c>
      <c r="H208" s="90">
        <f>G208/G215*100</f>
        <v>8.641975308641975</v>
      </c>
      <c r="I208" s="91">
        <v>3479.8</v>
      </c>
      <c r="J208" s="17">
        <f>I208/I215*100</f>
        <v>0.5083185413387665</v>
      </c>
      <c r="K208" s="16">
        <f aca="true" t="shared" si="60" ref="K208:K214">C208+G208</f>
        <v>179</v>
      </c>
      <c r="L208" s="17">
        <f>K208/K215*100</f>
        <v>13.25925925925926</v>
      </c>
      <c r="M208" s="38">
        <f aca="true" t="shared" si="61" ref="M208:M214">E208+I208</f>
        <v>43871.64</v>
      </c>
      <c r="N208" s="18">
        <f>M208/M215*100</f>
        <v>3.7509468178971592</v>
      </c>
      <c r="O208" s="13"/>
    </row>
    <row r="209" spans="1:15" ht="12" customHeight="1">
      <c r="A209" s="44"/>
      <c r="B209" s="15" t="s">
        <v>11</v>
      </c>
      <c r="C209" s="89">
        <v>157</v>
      </c>
      <c r="D209" s="90">
        <f>C209/C215*100</f>
        <v>13.215488215488216</v>
      </c>
      <c r="E209" s="91">
        <v>60276.49</v>
      </c>
      <c r="F209" s="90">
        <f>E209/E215*100</f>
        <v>12.427005901625284</v>
      </c>
      <c r="G209" s="89">
        <v>19</v>
      </c>
      <c r="H209" s="90">
        <f>G209/G215*100</f>
        <v>11.728395061728394</v>
      </c>
      <c r="I209" s="91">
        <v>7578.12</v>
      </c>
      <c r="J209" s="17">
        <f>I209/I215*100</f>
        <v>1.1069885925886929</v>
      </c>
      <c r="K209" s="16">
        <f t="shared" si="60"/>
        <v>176</v>
      </c>
      <c r="L209" s="17">
        <f>K209/K215*100</f>
        <v>13.037037037037036</v>
      </c>
      <c r="M209" s="38">
        <f t="shared" si="61"/>
        <v>67854.61</v>
      </c>
      <c r="N209" s="18">
        <f>M209/M215*100</f>
        <v>5.801447893426204</v>
      </c>
      <c r="O209" s="13"/>
    </row>
    <row r="210" spans="1:15" ht="12" customHeight="1">
      <c r="A210" s="44"/>
      <c r="B210" s="15" t="s">
        <v>12</v>
      </c>
      <c r="C210" s="89">
        <v>137</v>
      </c>
      <c r="D210" s="90">
        <f>C210/C215*100</f>
        <v>11.531986531986533</v>
      </c>
      <c r="E210" s="91">
        <v>100377.09</v>
      </c>
      <c r="F210" s="90">
        <f>E210/E215*100</f>
        <v>20.69441485093064</v>
      </c>
      <c r="G210" s="89">
        <v>22</v>
      </c>
      <c r="H210" s="90">
        <f>G210/G215*100</f>
        <v>13.580246913580247</v>
      </c>
      <c r="I210" s="91">
        <v>16813.88</v>
      </c>
      <c r="J210" s="17">
        <f>I210/I215*100</f>
        <v>2.4561201666317203</v>
      </c>
      <c r="K210" s="16">
        <f t="shared" si="60"/>
        <v>159</v>
      </c>
      <c r="L210" s="17">
        <f>K210/K215*100</f>
        <v>11.777777777777777</v>
      </c>
      <c r="M210" s="38">
        <f t="shared" si="61"/>
        <v>117190.97</v>
      </c>
      <c r="N210" s="18">
        <f>M210/M215*100</f>
        <v>10.01961850543498</v>
      </c>
      <c r="O210" s="13"/>
    </row>
    <row r="211" spans="1:15" ht="12" customHeight="1">
      <c r="A211" s="44"/>
      <c r="B211" s="15" t="s">
        <v>13</v>
      </c>
      <c r="C211" s="89">
        <v>83</v>
      </c>
      <c r="D211" s="90">
        <f>C211/C215*100</f>
        <v>6.986531986531987</v>
      </c>
      <c r="E211" s="91">
        <v>117528.34</v>
      </c>
      <c r="F211" s="90">
        <f>E211/E215*100</f>
        <v>24.230431712069215</v>
      </c>
      <c r="G211" s="89">
        <v>17</v>
      </c>
      <c r="H211" s="90">
        <f>G211/G215*100</f>
        <v>10.493827160493826</v>
      </c>
      <c r="I211" s="91">
        <v>23502.23</v>
      </c>
      <c r="J211" s="17">
        <f>I211/I215*100</f>
        <v>3.4331338789034422</v>
      </c>
      <c r="K211" s="16">
        <f t="shared" si="60"/>
        <v>100</v>
      </c>
      <c r="L211" s="17">
        <f>K211/K215*100</f>
        <v>7.4074074074074066</v>
      </c>
      <c r="M211" s="38">
        <f t="shared" si="61"/>
        <v>141030.57</v>
      </c>
      <c r="N211" s="18">
        <f>M211/M215*100</f>
        <v>12.057861702177593</v>
      </c>
      <c r="O211" s="13"/>
    </row>
    <row r="212" spans="1:15" ht="12" customHeight="1">
      <c r="A212" s="44"/>
      <c r="B212" s="15" t="s">
        <v>14</v>
      </c>
      <c r="C212" s="89">
        <v>31</v>
      </c>
      <c r="D212" s="90">
        <f>C212/C215*100</f>
        <v>2.6094276094276094</v>
      </c>
      <c r="E212" s="91">
        <v>89569.26</v>
      </c>
      <c r="F212" s="90">
        <f>E212/E215*100</f>
        <v>18.46620004954186</v>
      </c>
      <c r="G212" s="89">
        <v>11</v>
      </c>
      <c r="H212" s="90">
        <f>G212/G215*100</f>
        <v>6.790123456790123</v>
      </c>
      <c r="I212" s="91">
        <v>35845.13</v>
      </c>
      <c r="J212" s="17">
        <f>I212/I215*100</f>
        <v>5.236146961232961</v>
      </c>
      <c r="K212" s="16">
        <f t="shared" si="60"/>
        <v>42</v>
      </c>
      <c r="L212" s="17">
        <f>K212/K215*100</f>
        <v>3.111111111111111</v>
      </c>
      <c r="M212" s="38">
        <f t="shared" si="61"/>
        <v>125414.38999999998</v>
      </c>
      <c r="N212" s="18">
        <f>M212/M215*100</f>
        <v>10.722706219530732</v>
      </c>
      <c r="O212" s="13"/>
    </row>
    <row r="213" spans="1:15" ht="12" customHeight="1">
      <c r="A213" s="44"/>
      <c r="B213" s="15" t="s">
        <v>15</v>
      </c>
      <c r="C213" s="89">
        <v>2</v>
      </c>
      <c r="D213" s="90">
        <f>C213/C215*100</f>
        <v>0.16835016835016833</v>
      </c>
      <c r="E213" s="91">
        <v>11309.67</v>
      </c>
      <c r="F213" s="90">
        <f>E213/E215*100</f>
        <v>2.331677505366262</v>
      </c>
      <c r="G213" s="89">
        <v>0</v>
      </c>
      <c r="H213" s="90">
        <f>G213/G215*100</f>
        <v>0</v>
      </c>
      <c r="I213" s="91">
        <v>0</v>
      </c>
      <c r="J213" s="17">
        <f>I213/I215*100</f>
        <v>0</v>
      </c>
      <c r="K213" s="16">
        <f t="shared" si="60"/>
        <v>2</v>
      </c>
      <c r="L213" s="17">
        <f>K213/K215*100</f>
        <v>0.14814814814814814</v>
      </c>
      <c r="M213" s="38">
        <f t="shared" si="61"/>
        <v>11309.67</v>
      </c>
      <c r="N213" s="18">
        <f>M213/M215*100</f>
        <v>0.9669565737220439</v>
      </c>
      <c r="O213" s="13"/>
    </row>
    <row r="214" spans="1:15" ht="12" customHeight="1">
      <c r="A214" s="44"/>
      <c r="B214" s="15" t="s">
        <v>16</v>
      </c>
      <c r="C214" s="92">
        <v>1</v>
      </c>
      <c r="D214" s="90">
        <f>C214/C215*100</f>
        <v>0.08417508417508417</v>
      </c>
      <c r="E214" s="93">
        <v>10528</v>
      </c>
      <c r="F214" s="90">
        <f>E214/E215*100</f>
        <v>2.1705231696854113</v>
      </c>
      <c r="G214" s="92">
        <v>2</v>
      </c>
      <c r="H214" s="90">
        <f>G214/G215*100</f>
        <v>1.2345679012345678</v>
      </c>
      <c r="I214" s="93">
        <v>592703.93</v>
      </c>
      <c r="J214" s="17">
        <f>I214/I215*100</f>
        <v>86.58037736173183</v>
      </c>
      <c r="K214" s="16">
        <f t="shared" si="60"/>
        <v>3</v>
      </c>
      <c r="L214" s="17">
        <f>K214/K215*100</f>
        <v>0.2222222222222222</v>
      </c>
      <c r="M214" s="38">
        <f t="shared" si="61"/>
        <v>603231.93</v>
      </c>
      <c r="N214" s="18">
        <f>M214/M215*100</f>
        <v>51.57525199166163</v>
      </c>
      <c r="O214" s="13"/>
    </row>
    <row r="215" spans="1:15" ht="12" customHeight="1">
      <c r="A215" s="45"/>
      <c r="B215" s="6" t="s">
        <v>17</v>
      </c>
      <c r="C215" s="86">
        <f aca="true" t="shared" si="62" ref="C215:N215">SUM(C206:C214)</f>
        <v>1188</v>
      </c>
      <c r="D215" s="87">
        <f t="shared" si="62"/>
        <v>100.00000000000001</v>
      </c>
      <c r="E215" s="88">
        <f t="shared" si="62"/>
        <v>485044.35</v>
      </c>
      <c r="F215" s="87">
        <f t="shared" si="62"/>
        <v>99.99999999999999</v>
      </c>
      <c r="G215" s="86">
        <f t="shared" si="62"/>
        <v>162</v>
      </c>
      <c r="H215" s="87">
        <f t="shared" si="62"/>
        <v>99.99999999999999</v>
      </c>
      <c r="I215" s="88">
        <f t="shared" si="62"/>
        <v>684570.74</v>
      </c>
      <c r="J215" s="11">
        <f t="shared" si="62"/>
        <v>100.00000000000001</v>
      </c>
      <c r="K215" s="10">
        <f t="shared" si="62"/>
        <v>1350</v>
      </c>
      <c r="L215" s="11">
        <f t="shared" si="62"/>
        <v>100.00000000000001</v>
      </c>
      <c r="M215" s="37">
        <f t="shared" si="62"/>
        <v>1169615.09</v>
      </c>
      <c r="N215" s="24">
        <f t="shared" si="62"/>
        <v>100</v>
      </c>
      <c r="O215" s="21"/>
    </row>
    <row r="216" spans="1:15" ht="12" customHeight="1">
      <c r="A216" s="43" t="s">
        <v>38</v>
      </c>
      <c r="B216" s="9" t="s">
        <v>8</v>
      </c>
      <c r="C216" s="86">
        <v>127</v>
      </c>
      <c r="D216" s="87">
        <f>C216/C225*100</f>
        <v>22.882882882882882</v>
      </c>
      <c r="E216" s="88">
        <v>3866.33</v>
      </c>
      <c r="F216" s="87">
        <f>E216/E225*100</f>
        <v>1.5227096941028626</v>
      </c>
      <c r="G216" s="86">
        <v>33</v>
      </c>
      <c r="H216" s="87">
        <f>G216/G225*100</f>
        <v>39.285714285714285</v>
      </c>
      <c r="I216" s="88">
        <v>747.53</v>
      </c>
      <c r="J216" s="11">
        <f>I216/I225*100</f>
        <v>0.07253536468968394</v>
      </c>
      <c r="K216" s="10">
        <f>C216+G216</f>
        <v>160</v>
      </c>
      <c r="L216" s="11">
        <f>K216/K225*100</f>
        <v>25.039123630672925</v>
      </c>
      <c r="M216" s="37">
        <f>E216+I216</f>
        <v>4613.86</v>
      </c>
      <c r="N216" s="12">
        <f>M216/M225*100</f>
        <v>0.35919939949753993</v>
      </c>
      <c r="O216" s="13"/>
    </row>
    <row r="217" spans="1:15" ht="12" customHeight="1">
      <c r="A217" s="44"/>
      <c r="B217" s="15" t="s">
        <v>9</v>
      </c>
      <c r="C217" s="89">
        <v>99</v>
      </c>
      <c r="D217" s="90">
        <f>C217/C225*100</f>
        <v>17.83783783783784</v>
      </c>
      <c r="E217" s="91">
        <v>15236.41</v>
      </c>
      <c r="F217" s="90">
        <f>E217/E225*100</f>
        <v>6.000685200261177</v>
      </c>
      <c r="G217" s="89">
        <v>6</v>
      </c>
      <c r="H217" s="90">
        <f>G217/G225*100</f>
        <v>7.142857142857142</v>
      </c>
      <c r="I217" s="91">
        <v>872.28</v>
      </c>
      <c r="J217" s="17">
        <f>I217/I225*100</f>
        <v>0.08464027920152704</v>
      </c>
      <c r="K217" s="16">
        <f>C217+G217</f>
        <v>105</v>
      </c>
      <c r="L217" s="17">
        <f>K217/K225*100</f>
        <v>16.431924882629108</v>
      </c>
      <c r="M217" s="38">
        <f>E217+I217</f>
        <v>16108.69</v>
      </c>
      <c r="N217" s="18">
        <f>M217/M225*100</f>
        <v>1.2540978214969738</v>
      </c>
      <c r="O217" s="13"/>
    </row>
    <row r="218" spans="1:15" ht="12" customHeight="1">
      <c r="A218" s="44"/>
      <c r="B218" s="15" t="s">
        <v>10</v>
      </c>
      <c r="C218" s="89">
        <v>76</v>
      </c>
      <c r="D218" s="90">
        <f>C218/C225*100</f>
        <v>13.693693693693692</v>
      </c>
      <c r="E218" s="91">
        <v>18986.06</v>
      </c>
      <c r="F218" s="90">
        <f>E218/E225*100</f>
        <v>7.477441815576682</v>
      </c>
      <c r="G218" s="89">
        <v>9</v>
      </c>
      <c r="H218" s="90">
        <f>G218/G225*100</f>
        <v>10.714285714285714</v>
      </c>
      <c r="I218" s="91">
        <v>2112.17</v>
      </c>
      <c r="J218" s="17">
        <f>I218/I225*100</f>
        <v>0.2049510002763899</v>
      </c>
      <c r="K218" s="16">
        <f aca="true" t="shared" si="63" ref="K218:K224">C218+G218</f>
        <v>85</v>
      </c>
      <c r="L218" s="17">
        <f>K218/K225*100</f>
        <v>13.302034428794993</v>
      </c>
      <c r="M218" s="38">
        <f aca="true" t="shared" si="64" ref="M218:M224">E218+I218</f>
        <v>21098.230000000003</v>
      </c>
      <c r="N218" s="18">
        <f>M218/M225*100</f>
        <v>1.6425447556841741</v>
      </c>
      <c r="O218" s="13"/>
    </row>
    <row r="219" spans="1:15" ht="12" customHeight="1">
      <c r="A219" s="44"/>
      <c r="B219" s="15" t="s">
        <v>11</v>
      </c>
      <c r="C219" s="89">
        <v>98</v>
      </c>
      <c r="D219" s="90">
        <f>C219/C225*100</f>
        <v>17.65765765765766</v>
      </c>
      <c r="E219" s="91">
        <v>38688.72</v>
      </c>
      <c r="F219" s="90">
        <f>E219/E225*100</f>
        <v>15.237108316266667</v>
      </c>
      <c r="G219" s="89">
        <v>6</v>
      </c>
      <c r="H219" s="90">
        <f>G219/G225*100</f>
        <v>7.142857142857142</v>
      </c>
      <c r="I219" s="91">
        <v>2408.39</v>
      </c>
      <c r="J219" s="17">
        <f>I219/I225*100</f>
        <v>0.23369422894731706</v>
      </c>
      <c r="K219" s="16">
        <f t="shared" si="63"/>
        <v>104</v>
      </c>
      <c r="L219" s="17">
        <f>K219/K225*100</f>
        <v>16.275430359937403</v>
      </c>
      <c r="M219" s="38">
        <f t="shared" si="64"/>
        <v>41097.11</v>
      </c>
      <c r="N219" s="18">
        <f>M219/M225*100</f>
        <v>3.199502636205768</v>
      </c>
      <c r="O219" s="13"/>
    </row>
    <row r="220" spans="1:15" ht="12" customHeight="1">
      <c r="A220" s="44"/>
      <c r="B220" s="15" t="s">
        <v>12</v>
      </c>
      <c r="C220" s="89">
        <v>96</v>
      </c>
      <c r="D220" s="90">
        <f>C220/C225*100</f>
        <v>17.2972972972973</v>
      </c>
      <c r="E220" s="91">
        <v>67994.13</v>
      </c>
      <c r="F220" s="90">
        <f>E220/E225*100</f>
        <v>26.77870768741682</v>
      </c>
      <c r="G220" s="89">
        <v>10</v>
      </c>
      <c r="H220" s="90">
        <f>G220/G225*100</f>
        <v>11.904761904761903</v>
      </c>
      <c r="I220" s="91">
        <v>6921.21</v>
      </c>
      <c r="J220" s="17">
        <f>I220/I225*100</f>
        <v>0.671588419787684</v>
      </c>
      <c r="K220" s="16">
        <f t="shared" si="63"/>
        <v>106</v>
      </c>
      <c r="L220" s="17">
        <f>K220/K225*100</f>
        <v>16.588419405320813</v>
      </c>
      <c r="M220" s="38">
        <f t="shared" si="64"/>
        <v>74915.34000000001</v>
      </c>
      <c r="N220" s="18">
        <f>M220/M225*100</f>
        <v>5.83232805961907</v>
      </c>
      <c r="O220" s="13"/>
    </row>
    <row r="221" spans="1:15" ht="12" customHeight="1">
      <c r="A221" s="44"/>
      <c r="B221" s="15" t="s">
        <v>13</v>
      </c>
      <c r="C221" s="89">
        <v>42</v>
      </c>
      <c r="D221" s="90">
        <f>C221/C225*100</f>
        <v>7.567567567567568</v>
      </c>
      <c r="E221" s="91">
        <v>56283.87</v>
      </c>
      <c r="F221" s="90">
        <f>E221/E225*100</f>
        <v>22.16675619272677</v>
      </c>
      <c r="G221" s="89">
        <v>4</v>
      </c>
      <c r="H221" s="90">
        <f>G221/G225*100</f>
        <v>4.761904761904762</v>
      </c>
      <c r="I221" s="91">
        <v>6172.67</v>
      </c>
      <c r="J221" s="17">
        <f>I221/I225*100</f>
        <v>0.598955051381311</v>
      </c>
      <c r="K221" s="16">
        <f t="shared" si="63"/>
        <v>46</v>
      </c>
      <c r="L221" s="17">
        <f>K221/K225*100</f>
        <v>7.198748043818466</v>
      </c>
      <c r="M221" s="38">
        <f t="shared" si="64"/>
        <v>62456.54</v>
      </c>
      <c r="N221" s="18">
        <f>M221/M225*100</f>
        <v>4.8623824005700405</v>
      </c>
      <c r="O221" s="13"/>
    </row>
    <row r="222" spans="1:15" ht="12" customHeight="1">
      <c r="A222" s="44"/>
      <c r="B222" s="15" t="s">
        <v>14</v>
      </c>
      <c r="C222" s="89">
        <v>14</v>
      </c>
      <c r="D222" s="90">
        <f>C222/C225*100</f>
        <v>2.5225225225225225</v>
      </c>
      <c r="E222" s="91">
        <v>36149.01</v>
      </c>
      <c r="F222" s="90">
        <f>E222/E225*100</f>
        <v>14.236872682678747</v>
      </c>
      <c r="G222" s="89">
        <v>8</v>
      </c>
      <c r="H222" s="90">
        <f>G222/G225*100</f>
        <v>9.523809523809524</v>
      </c>
      <c r="I222" s="91">
        <v>25790.61</v>
      </c>
      <c r="J222" s="17">
        <f>I222/I225*100</f>
        <v>2.5025501343349563</v>
      </c>
      <c r="K222" s="16">
        <f t="shared" si="63"/>
        <v>22</v>
      </c>
      <c r="L222" s="17">
        <f>K222/K225*100</f>
        <v>3.4428794992175273</v>
      </c>
      <c r="M222" s="38">
        <f t="shared" si="64"/>
        <v>61939.62</v>
      </c>
      <c r="N222" s="18">
        <f>M222/M225*100</f>
        <v>4.822139013560407</v>
      </c>
      <c r="O222" s="13"/>
    </row>
    <row r="223" spans="1:15" ht="12" customHeight="1">
      <c r="A223" s="44"/>
      <c r="B223" s="15" t="s">
        <v>15</v>
      </c>
      <c r="C223" s="89">
        <v>3</v>
      </c>
      <c r="D223" s="90">
        <f>C223/C225*100</f>
        <v>0.5405405405405406</v>
      </c>
      <c r="E223" s="91">
        <v>16706.64</v>
      </c>
      <c r="F223" s="90">
        <f>E223/E225*100</f>
        <v>6.57971841097026</v>
      </c>
      <c r="G223" s="89">
        <v>3</v>
      </c>
      <c r="H223" s="90">
        <f>G223/G225*100</f>
        <v>3.571428571428571</v>
      </c>
      <c r="I223" s="91">
        <v>21363.08</v>
      </c>
      <c r="J223" s="17">
        <f>I223/I225*100</f>
        <v>2.072931920718758</v>
      </c>
      <c r="K223" s="16">
        <f t="shared" si="63"/>
        <v>6</v>
      </c>
      <c r="L223" s="17">
        <f>K223/K225*100</f>
        <v>0.9389671361502347</v>
      </c>
      <c r="M223" s="38">
        <f t="shared" si="64"/>
        <v>38069.72</v>
      </c>
      <c r="N223" s="18">
        <f>M223/M225*100</f>
        <v>2.9638135017186236</v>
      </c>
      <c r="O223" s="13"/>
    </row>
    <row r="224" spans="1:15" ht="12" customHeight="1">
      <c r="A224" s="44"/>
      <c r="B224" s="15" t="s">
        <v>16</v>
      </c>
      <c r="C224" s="92">
        <v>0</v>
      </c>
      <c r="D224" s="90">
        <f>C224/C225*100</f>
        <v>0</v>
      </c>
      <c r="E224" s="93">
        <v>0</v>
      </c>
      <c r="F224" s="90">
        <f>E224/E225*100</f>
        <v>0</v>
      </c>
      <c r="G224" s="92">
        <v>5</v>
      </c>
      <c r="H224" s="90">
        <f>G224/G225*100</f>
        <v>5.952380952380952</v>
      </c>
      <c r="I224" s="93">
        <v>964185.22</v>
      </c>
      <c r="J224" s="17">
        <f>I224/I225*100</f>
        <v>93.55815360066238</v>
      </c>
      <c r="K224" s="16">
        <f t="shared" si="63"/>
        <v>5</v>
      </c>
      <c r="L224" s="17">
        <f>K224/K225*100</f>
        <v>0.7824726134585289</v>
      </c>
      <c r="M224" s="38">
        <f t="shared" si="64"/>
        <v>964185.22</v>
      </c>
      <c r="N224" s="18">
        <f>M224/M225*100</f>
        <v>75.06399241164739</v>
      </c>
      <c r="O224" s="13"/>
    </row>
    <row r="225" spans="1:15" ht="12" customHeight="1">
      <c r="A225" s="45"/>
      <c r="B225" s="6" t="s">
        <v>17</v>
      </c>
      <c r="C225" s="86">
        <f aca="true" t="shared" si="65" ref="C225:N225">SUM(C216:C224)</f>
        <v>555</v>
      </c>
      <c r="D225" s="87">
        <f t="shared" si="65"/>
        <v>100</v>
      </c>
      <c r="E225" s="88">
        <f t="shared" si="65"/>
        <v>253911.17000000004</v>
      </c>
      <c r="F225" s="87">
        <f t="shared" si="65"/>
        <v>99.99999999999999</v>
      </c>
      <c r="G225" s="86">
        <f t="shared" si="65"/>
        <v>84</v>
      </c>
      <c r="H225" s="87">
        <f t="shared" si="65"/>
        <v>99.99999999999999</v>
      </c>
      <c r="I225" s="88">
        <f t="shared" si="65"/>
        <v>1030573.1599999999</v>
      </c>
      <c r="J225" s="11">
        <f t="shared" si="65"/>
        <v>100</v>
      </c>
      <c r="K225" s="10">
        <f t="shared" si="65"/>
        <v>639</v>
      </c>
      <c r="L225" s="11">
        <f t="shared" si="65"/>
        <v>100</v>
      </c>
      <c r="M225" s="37">
        <f t="shared" si="65"/>
        <v>1284484.33</v>
      </c>
      <c r="N225" s="24">
        <f t="shared" si="65"/>
        <v>99.99999999999999</v>
      </c>
      <c r="O225" s="21"/>
    </row>
    <row r="226" spans="1:15" ht="12" customHeight="1">
      <c r="A226" s="43" t="s">
        <v>39</v>
      </c>
      <c r="B226" s="9" t="s">
        <v>8</v>
      </c>
      <c r="C226" s="86">
        <v>199</v>
      </c>
      <c r="D226" s="87">
        <f>C226/C235*100</f>
        <v>43.544857768052516</v>
      </c>
      <c r="E226" s="88">
        <v>5319.1</v>
      </c>
      <c r="F226" s="87">
        <f>E226/E235*100</f>
        <v>3.0645472313093935</v>
      </c>
      <c r="G226" s="86">
        <v>31</v>
      </c>
      <c r="H226" s="87">
        <f>G226/G235*100</f>
        <v>33.33333333333333</v>
      </c>
      <c r="I226" s="88">
        <v>906.01</v>
      </c>
      <c r="J226" s="11">
        <f>I226/I235*100</f>
        <v>0.04930268971718646</v>
      </c>
      <c r="K226" s="10">
        <f>C226+G226</f>
        <v>230</v>
      </c>
      <c r="L226" s="11">
        <f>K226/K235*100</f>
        <v>41.81818181818181</v>
      </c>
      <c r="M226" s="37">
        <f>E226+I226</f>
        <v>6225.110000000001</v>
      </c>
      <c r="N226" s="12">
        <f>M226/M235*100</f>
        <v>0.30951954569956447</v>
      </c>
      <c r="O226" s="13"/>
    </row>
    <row r="227" spans="1:15" ht="12" customHeight="1">
      <c r="A227" s="44"/>
      <c r="B227" s="15" t="s">
        <v>9</v>
      </c>
      <c r="C227" s="89">
        <v>72</v>
      </c>
      <c r="D227" s="90">
        <f>C227/C235*100</f>
        <v>15.75492341356674</v>
      </c>
      <c r="E227" s="91">
        <v>10789.44</v>
      </c>
      <c r="F227" s="90">
        <f>E227/E235*100</f>
        <v>6.21622990343833</v>
      </c>
      <c r="G227" s="89">
        <v>10</v>
      </c>
      <c r="H227" s="90">
        <f>G227/G235*100</f>
        <v>10.75268817204301</v>
      </c>
      <c r="I227" s="91">
        <v>1558.29</v>
      </c>
      <c r="J227" s="17">
        <f>I227/I235*100</f>
        <v>0.08479805781326309</v>
      </c>
      <c r="K227" s="16">
        <f>C227+G227</f>
        <v>82</v>
      </c>
      <c r="L227" s="17">
        <f>K227/K235*100</f>
        <v>14.909090909090908</v>
      </c>
      <c r="M227" s="38">
        <f>E227+I227</f>
        <v>12347.73</v>
      </c>
      <c r="N227" s="18">
        <f>M227/M235*100</f>
        <v>0.61394317209188</v>
      </c>
      <c r="O227" s="13"/>
    </row>
    <row r="228" spans="1:15" ht="12" customHeight="1">
      <c r="A228" s="44"/>
      <c r="B228" s="15" t="s">
        <v>10</v>
      </c>
      <c r="C228" s="89">
        <v>44</v>
      </c>
      <c r="D228" s="90">
        <f>C228/C235*100</f>
        <v>9.62800875273523</v>
      </c>
      <c r="E228" s="91">
        <v>10885.45</v>
      </c>
      <c r="F228" s="90">
        <f>E228/E235*100</f>
        <v>6.27154512211781</v>
      </c>
      <c r="G228" s="89">
        <v>8</v>
      </c>
      <c r="H228" s="90">
        <f>G228/G235*100</f>
        <v>8.60215053763441</v>
      </c>
      <c r="I228" s="91">
        <v>2035.43</v>
      </c>
      <c r="J228" s="17">
        <f>I228/I235*100</f>
        <v>0.11076276611853383</v>
      </c>
      <c r="K228" s="16">
        <f aca="true" t="shared" si="66" ref="K228:K234">C228+G228</f>
        <v>52</v>
      </c>
      <c r="L228" s="17">
        <f>K228/K235*100</f>
        <v>9.454545454545455</v>
      </c>
      <c r="M228" s="38">
        <f aca="true" t="shared" si="67" ref="M228:M234">E228+I228</f>
        <v>12920.880000000001</v>
      </c>
      <c r="N228" s="18">
        <f>M228/M235*100</f>
        <v>0.642440841629881</v>
      </c>
      <c r="O228" s="13"/>
    </row>
    <row r="229" spans="1:15" ht="12" customHeight="1">
      <c r="A229" s="44"/>
      <c r="B229" s="15" t="s">
        <v>11</v>
      </c>
      <c r="C229" s="89">
        <v>57</v>
      </c>
      <c r="D229" s="90">
        <f>C229/C235*100</f>
        <v>12.472647702407002</v>
      </c>
      <c r="E229" s="91">
        <v>22558.33</v>
      </c>
      <c r="F229" s="90">
        <f>E229/E235*100</f>
        <v>12.996760306153979</v>
      </c>
      <c r="G229" s="89">
        <v>9</v>
      </c>
      <c r="H229" s="90">
        <f>G229/G235*100</f>
        <v>9.67741935483871</v>
      </c>
      <c r="I229" s="91">
        <v>2976.68</v>
      </c>
      <c r="J229" s="17">
        <f>I229/I235*100</f>
        <v>0.1619831242782691</v>
      </c>
      <c r="K229" s="16">
        <f t="shared" si="66"/>
        <v>66</v>
      </c>
      <c r="L229" s="17">
        <f>K229/K235*100</f>
        <v>12</v>
      </c>
      <c r="M229" s="38">
        <f t="shared" si="67"/>
        <v>25535.010000000002</v>
      </c>
      <c r="N229" s="18">
        <f>M229/M235*100</f>
        <v>1.2696297245564874</v>
      </c>
      <c r="O229" s="13"/>
    </row>
    <row r="230" spans="1:15" ht="12" customHeight="1">
      <c r="A230" s="44"/>
      <c r="B230" s="15" t="s">
        <v>12</v>
      </c>
      <c r="C230" s="89">
        <v>41</v>
      </c>
      <c r="D230" s="90">
        <f>C230/C235*100</f>
        <v>8.971553610503284</v>
      </c>
      <c r="E230" s="91">
        <v>28881.4</v>
      </c>
      <c r="F230" s="90">
        <f>E230/E235*100</f>
        <v>16.6397349939537</v>
      </c>
      <c r="G230" s="89">
        <v>5</v>
      </c>
      <c r="H230" s="90">
        <f>G230/G235*100</f>
        <v>5.376344086021505</v>
      </c>
      <c r="I230" s="91">
        <v>3097.9</v>
      </c>
      <c r="J230" s="17">
        <f>I230/I235*100</f>
        <v>0.16857959898331357</v>
      </c>
      <c r="K230" s="16">
        <f t="shared" si="66"/>
        <v>46</v>
      </c>
      <c r="L230" s="17">
        <f>K230/K235*100</f>
        <v>8.363636363636363</v>
      </c>
      <c r="M230" s="38">
        <f t="shared" si="67"/>
        <v>31979.300000000003</v>
      </c>
      <c r="N230" s="18">
        <f>M230/M235*100</f>
        <v>1.590047149012641</v>
      </c>
      <c r="O230" s="13"/>
    </row>
    <row r="231" spans="1:15" ht="12" customHeight="1">
      <c r="A231" s="44"/>
      <c r="B231" s="15" t="s">
        <v>13</v>
      </c>
      <c r="C231" s="89">
        <v>27</v>
      </c>
      <c r="D231" s="90">
        <f>C231/C235*100</f>
        <v>5.908096280087528</v>
      </c>
      <c r="E231" s="91">
        <v>38143.68</v>
      </c>
      <c r="F231" s="90">
        <f>E231/E235*100</f>
        <v>21.97610666014015</v>
      </c>
      <c r="G231" s="89">
        <v>6</v>
      </c>
      <c r="H231" s="90">
        <f>G231/G235*100</f>
        <v>6.451612903225806</v>
      </c>
      <c r="I231" s="91">
        <v>8727.25</v>
      </c>
      <c r="J231" s="17">
        <f>I231/I235*100</f>
        <v>0.47491407250948176</v>
      </c>
      <c r="K231" s="16">
        <f t="shared" si="66"/>
        <v>33</v>
      </c>
      <c r="L231" s="17">
        <f>K231/K235*100</f>
        <v>6</v>
      </c>
      <c r="M231" s="38">
        <f t="shared" si="67"/>
        <v>46870.93</v>
      </c>
      <c r="N231" s="18">
        <f>M231/M235*100</f>
        <v>2.33047592092607</v>
      </c>
      <c r="O231" s="13"/>
    </row>
    <row r="232" spans="1:15" ht="12" customHeight="1">
      <c r="A232" s="44"/>
      <c r="B232" s="15" t="s">
        <v>14</v>
      </c>
      <c r="C232" s="89">
        <v>16</v>
      </c>
      <c r="D232" s="90">
        <f>C232/C235*100</f>
        <v>3.50109409190372</v>
      </c>
      <c r="E232" s="91">
        <v>50665.47</v>
      </c>
      <c r="F232" s="90">
        <f>E232/E235*100</f>
        <v>29.190413004359595</v>
      </c>
      <c r="G232" s="89">
        <v>8</v>
      </c>
      <c r="H232" s="90">
        <f>G232/G235*100</f>
        <v>8.60215053763441</v>
      </c>
      <c r="I232" s="91">
        <v>24482.69</v>
      </c>
      <c r="J232" s="17">
        <f>I232/I235*100</f>
        <v>1.3322838252470321</v>
      </c>
      <c r="K232" s="16">
        <f t="shared" si="66"/>
        <v>24</v>
      </c>
      <c r="L232" s="17">
        <f>K232/K235*100</f>
        <v>4.363636363636364</v>
      </c>
      <c r="M232" s="38">
        <f t="shared" si="67"/>
        <v>75148.16</v>
      </c>
      <c r="N232" s="18">
        <f>M232/M235*100</f>
        <v>3.736451941147736</v>
      </c>
      <c r="O232" s="13"/>
    </row>
    <row r="233" spans="1:15" ht="12" customHeight="1">
      <c r="A233" s="44"/>
      <c r="B233" s="15" t="s">
        <v>15</v>
      </c>
      <c r="C233" s="89">
        <v>1</v>
      </c>
      <c r="D233" s="90">
        <f>C233/C235*100</f>
        <v>0.2188183807439825</v>
      </c>
      <c r="E233" s="91">
        <v>6326</v>
      </c>
      <c r="F233" s="90">
        <f>E233/E235*100</f>
        <v>3.6446627785270485</v>
      </c>
      <c r="G233" s="89">
        <v>5</v>
      </c>
      <c r="H233" s="90">
        <f>G233/G235*100</f>
        <v>5.376344086021505</v>
      </c>
      <c r="I233" s="91">
        <v>38381.09</v>
      </c>
      <c r="J233" s="17">
        <f>I233/I235*100</f>
        <v>2.0885983281392124</v>
      </c>
      <c r="K233" s="16">
        <f t="shared" si="66"/>
        <v>6</v>
      </c>
      <c r="L233" s="17">
        <f>K233/K235*100</f>
        <v>1.090909090909091</v>
      </c>
      <c r="M233" s="38">
        <f t="shared" si="67"/>
        <v>44707.09</v>
      </c>
      <c r="N233" s="18">
        <f>M233/M235*100</f>
        <v>2.2228873363441837</v>
      </c>
      <c r="O233" s="13"/>
    </row>
    <row r="234" spans="1:15" ht="12" customHeight="1">
      <c r="A234" s="44"/>
      <c r="B234" s="15" t="s">
        <v>16</v>
      </c>
      <c r="C234" s="92">
        <v>0</v>
      </c>
      <c r="D234" s="90">
        <f>C234/C235*100</f>
        <v>0</v>
      </c>
      <c r="E234" s="93">
        <v>0</v>
      </c>
      <c r="F234" s="90">
        <f>E234/E235*100</f>
        <v>0</v>
      </c>
      <c r="G234" s="92">
        <v>11</v>
      </c>
      <c r="H234" s="90">
        <f>G234/G235*100</f>
        <v>11.827956989247312</v>
      </c>
      <c r="I234" s="93">
        <v>1755482.88</v>
      </c>
      <c r="J234" s="17">
        <f>I234/I235*100</f>
        <v>95.5287775371937</v>
      </c>
      <c r="K234" s="16">
        <f t="shared" si="66"/>
        <v>11</v>
      </c>
      <c r="L234" s="17">
        <f>K234/K235*100</f>
        <v>2</v>
      </c>
      <c r="M234" s="38">
        <f t="shared" si="67"/>
        <v>1755482.88</v>
      </c>
      <c r="N234" s="18">
        <f>M234/M235*100</f>
        <v>87.28460436859156</v>
      </c>
      <c r="O234" s="13"/>
    </row>
    <row r="235" spans="1:15" ht="12" customHeight="1">
      <c r="A235" s="45"/>
      <c r="B235" s="6" t="s">
        <v>17</v>
      </c>
      <c r="C235" s="86">
        <f aca="true" t="shared" si="68" ref="C235:N235">SUM(C226:C234)</f>
        <v>457</v>
      </c>
      <c r="D235" s="87">
        <f t="shared" si="68"/>
        <v>100</v>
      </c>
      <c r="E235" s="88">
        <f t="shared" si="68"/>
        <v>173568.87</v>
      </c>
      <c r="F235" s="87">
        <f t="shared" si="68"/>
        <v>100</v>
      </c>
      <c r="G235" s="86">
        <f t="shared" si="68"/>
        <v>93</v>
      </c>
      <c r="H235" s="87">
        <f t="shared" si="68"/>
        <v>100</v>
      </c>
      <c r="I235" s="88">
        <f t="shared" si="68"/>
        <v>1837648.22</v>
      </c>
      <c r="J235" s="11">
        <f t="shared" si="68"/>
        <v>100</v>
      </c>
      <c r="K235" s="10">
        <f t="shared" si="68"/>
        <v>550</v>
      </c>
      <c r="L235" s="11">
        <f t="shared" si="68"/>
        <v>99.99999999999999</v>
      </c>
      <c r="M235" s="37">
        <f t="shared" si="68"/>
        <v>2011217.0899999999</v>
      </c>
      <c r="N235" s="24">
        <f t="shared" si="68"/>
        <v>100</v>
      </c>
      <c r="O235" s="21"/>
    </row>
    <row r="236" spans="1:15" ht="12" customHeight="1">
      <c r="A236" s="43" t="s">
        <v>40</v>
      </c>
      <c r="B236" s="9" t="s">
        <v>8</v>
      </c>
      <c r="C236" s="86">
        <v>89</v>
      </c>
      <c r="D236" s="87">
        <f>C236/C245*100</f>
        <v>42.58373205741627</v>
      </c>
      <c r="E236" s="88">
        <v>3583.02</v>
      </c>
      <c r="F236" s="87">
        <f>E236/E245*100</f>
        <v>4.602368144751185</v>
      </c>
      <c r="G236" s="86">
        <v>9</v>
      </c>
      <c r="H236" s="87">
        <f>G236/G245*100</f>
        <v>25.71428571428571</v>
      </c>
      <c r="I236" s="88">
        <v>171.09</v>
      </c>
      <c r="J236" s="11">
        <f>I236/I245*100</f>
        <v>0.22195273259112985</v>
      </c>
      <c r="K236" s="10">
        <f>C236+G236</f>
        <v>98</v>
      </c>
      <c r="L236" s="11">
        <f>K236/K245*100</f>
        <v>40.16393442622951</v>
      </c>
      <c r="M236" s="37">
        <f>E236+I236</f>
        <v>3754.11</v>
      </c>
      <c r="N236" s="12">
        <f>M236/M245*100</f>
        <v>2.423012548952584</v>
      </c>
      <c r="O236" s="13"/>
    </row>
    <row r="237" spans="1:15" ht="12" customHeight="1">
      <c r="A237" s="44"/>
      <c r="B237" s="15" t="s">
        <v>9</v>
      </c>
      <c r="C237" s="89">
        <v>68</v>
      </c>
      <c r="D237" s="90">
        <f>C237/C245*100</f>
        <v>32.535885167464116</v>
      </c>
      <c r="E237" s="91">
        <v>9637.71</v>
      </c>
      <c r="F237" s="90">
        <f>E237/E245*100</f>
        <v>12.379581886885905</v>
      </c>
      <c r="G237" s="89">
        <v>10</v>
      </c>
      <c r="H237" s="90">
        <f>G237/G245*100</f>
        <v>28.57142857142857</v>
      </c>
      <c r="I237" s="91">
        <v>1471.71</v>
      </c>
      <c r="J237" s="17">
        <f>I237/I245*100</f>
        <v>1.9092293885188596</v>
      </c>
      <c r="K237" s="16">
        <f>C237+G237</f>
        <v>78</v>
      </c>
      <c r="L237" s="17">
        <f>K237/K245*100</f>
        <v>31.967213114754102</v>
      </c>
      <c r="M237" s="38">
        <f>E237+I237</f>
        <v>11109.419999999998</v>
      </c>
      <c r="N237" s="18">
        <f>M237/M245*100</f>
        <v>7.1703450542431675</v>
      </c>
      <c r="O237" s="13"/>
    </row>
    <row r="238" spans="1:15" ht="12" customHeight="1">
      <c r="A238" s="44"/>
      <c r="B238" s="15" t="s">
        <v>10</v>
      </c>
      <c r="C238" s="89">
        <v>14</v>
      </c>
      <c r="D238" s="90">
        <f>C238/C245*100</f>
        <v>6.698564593301436</v>
      </c>
      <c r="E238" s="91">
        <v>3394.55</v>
      </c>
      <c r="F238" s="90">
        <f>E238/E245*100</f>
        <v>4.360279536749762</v>
      </c>
      <c r="G238" s="89"/>
      <c r="H238" s="90">
        <f>G238/G245*100</f>
        <v>0</v>
      </c>
      <c r="I238" s="91"/>
      <c r="J238" s="17">
        <f>I238/I245*100</f>
        <v>0</v>
      </c>
      <c r="K238" s="16">
        <f aca="true" t="shared" si="69" ref="K238:K244">C238+G238</f>
        <v>14</v>
      </c>
      <c r="L238" s="17">
        <f>K238/K245*100</f>
        <v>5.737704918032787</v>
      </c>
      <c r="M238" s="38">
        <f aca="true" t="shared" si="70" ref="M238:M244">E238+I238</f>
        <v>3394.55</v>
      </c>
      <c r="N238" s="18">
        <f>M238/M245*100</f>
        <v>2.1909419937207475</v>
      </c>
      <c r="O238" s="13"/>
    </row>
    <row r="239" spans="1:15" ht="12" customHeight="1">
      <c r="A239" s="44"/>
      <c r="B239" s="15" t="s">
        <v>11</v>
      </c>
      <c r="C239" s="89">
        <v>10</v>
      </c>
      <c r="D239" s="90">
        <f>C239/C245*100</f>
        <v>4.784688995215311</v>
      </c>
      <c r="E239" s="91">
        <v>3905.8</v>
      </c>
      <c r="F239" s="90">
        <f>E239/E245*100</f>
        <v>5.016977158868546</v>
      </c>
      <c r="G239" s="89">
        <v>3</v>
      </c>
      <c r="H239" s="90">
        <f>G239/G245*100</f>
        <v>8.571428571428571</v>
      </c>
      <c r="I239" s="91">
        <v>1012.89</v>
      </c>
      <c r="J239" s="17">
        <f>I239/I245*100</f>
        <v>1.3140084359940938</v>
      </c>
      <c r="K239" s="16">
        <f t="shared" si="69"/>
        <v>13</v>
      </c>
      <c r="L239" s="17">
        <f>K239/K245*100</f>
        <v>5.327868852459016</v>
      </c>
      <c r="M239" s="38">
        <f t="shared" si="70"/>
        <v>4918.6900000000005</v>
      </c>
      <c r="N239" s="18">
        <f>M239/M245*100</f>
        <v>3.174666590592068</v>
      </c>
      <c r="O239" s="13"/>
    </row>
    <row r="240" spans="1:15" ht="12" customHeight="1">
      <c r="A240" s="44"/>
      <c r="B240" s="15" t="s">
        <v>12</v>
      </c>
      <c r="C240" s="89">
        <v>14</v>
      </c>
      <c r="D240" s="90">
        <f>C240/C245*100</f>
        <v>6.698564593301436</v>
      </c>
      <c r="E240" s="91">
        <v>9145.47</v>
      </c>
      <c r="F240" s="90">
        <f>E240/E245*100</f>
        <v>11.747302498109866</v>
      </c>
      <c r="G240" s="89">
        <v>6</v>
      </c>
      <c r="H240" s="90">
        <f>G240/G245*100</f>
        <v>17.142857142857142</v>
      </c>
      <c r="I240" s="91">
        <v>4601.05</v>
      </c>
      <c r="J240" s="17">
        <f>I240/I245*100</f>
        <v>5.968879655669052</v>
      </c>
      <c r="K240" s="16">
        <f t="shared" si="69"/>
        <v>20</v>
      </c>
      <c r="L240" s="17">
        <f>K240/K245*100</f>
        <v>8.19672131147541</v>
      </c>
      <c r="M240" s="38">
        <f t="shared" si="70"/>
        <v>13746.52</v>
      </c>
      <c r="N240" s="18">
        <f>M240/M245*100</f>
        <v>8.87240663284445</v>
      </c>
      <c r="O240" s="13"/>
    </row>
    <row r="241" spans="1:15" ht="12" customHeight="1">
      <c r="A241" s="44"/>
      <c r="B241" s="15" t="s">
        <v>13</v>
      </c>
      <c r="C241" s="89">
        <v>9</v>
      </c>
      <c r="D241" s="90">
        <f>C241/C245*100</f>
        <v>4.30622009569378</v>
      </c>
      <c r="E241" s="91">
        <v>11715.4</v>
      </c>
      <c r="F241" s="90">
        <f>E241/E245*100</f>
        <v>15.048362488352849</v>
      </c>
      <c r="G241" s="89">
        <v>4</v>
      </c>
      <c r="H241" s="90">
        <f>G241/G245*100</f>
        <v>11.428571428571429</v>
      </c>
      <c r="I241" s="91">
        <v>6106.11</v>
      </c>
      <c r="J241" s="17">
        <f>I241/I245*100</f>
        <v>7.921373546098684</v>
      </c>
      <c r="K241" s="16">
        <f t="shared" si="69"/>
        <v>13</v>
      </c>
      <c r="L241" s="17">
        <f>K241/K245*100</f>
        <v>5.327868852459016</v>
      </c>
      <c r="M241" s="38">
        <f t="shared" si="70"/>
        <v>17821.51</v>
      </c>
      <c r="N241" s="18">
        <f>M241/M245*100</f>
        <v>11.502524532121852</v>
      </c>
      <c r="O241" s="13"/>
    </row>
    <row r="242" spans="1:15" ht="12" customHeight="1">
      <c r="A242" s="44"/>
      <c r="B242" s="15" t="s">
        <v>14</v>
      </c>
      <c r="C242" s="89">
        <v>2</v>
      </c>
      <c r="D242" s="90">
        <f>C242/C245*100</f>
        <v>0.9569377990430622</v>
      </c>
      <c r="E242" s="91">
        <v>5976.22</v>
      </c>
      <c r="F242" s="90">
        <f>E242/E245*100</f>
        <v>7.676419488036607</v>
      </c>
      <c r="G242" s="89">
        <v>2</v>
      </c>
      <c r="H242" s="90">
        <f>G242/G245*100</f>
        <v>5.714285714285714</v>
      </c>
      <c r="I242" s="91">
        <v>5074</v>
      </c>
      <c r="J242" s="17">
        <f>I242/I245*100</f>
        <v>6.582431265225278</v>
      </c>
      <c r="K242" s="16">
        <f t="shared" si="69"/>
        <v>4</v>
      </c>
      <c r="L242" s="17">
        <f>K242/K245*100</f>
        <v>1.639344262295082</v>
      </c>
      <c r="M242" s="38">
        <f t="shared" si="70"/>
        <v>11050.220000000001</v>
      </c>
      <c r="N242" s="18">
        <f>M242/M245*100</f>
        <v>7.132135640321362</v>
      </c>
      <c r="O242" s="13"/>
    </row>
    <row r="243" spans="1:15" ht="12" customHeight="1">
      <c r="A243" s="44"/>
      <c r="B243" s="15" t="s">
        <v>15</v>
      </c>
      <c r="C243" s="89">
        <v>1</v>
      </c>
      <c r="D243" s="90">
        <f>C243/C245*100</f>
        <v>0.4784688995215311</v>
      </c>
      <c r="E243" s="91">
        <v>5477.49</v>
      </c>
      <c r="F243" s="90">
        <f>E243/E245*100</f>
        <v>7.035803732380272</v>
      </c>
      <c r="G243" s="89"/>
      <c r="H243" s="90">
        <f>G243/G245*100</f>
        <v>0</v>
      </c>
      <c r="I243" s="91"/>
      <c r="J243" s="17">
        <f>I243/I245*100</f>
        <v>0</v>
      </c>
      <c r="K243" s="16">
        <f t="shared" si="69"/>
        <v>1</v>
      </c>
      <c r="L243" s="17">
        <f>K243/K245*100</f>
        <v>0.4098360655737705</v>
      </c>
      <c r="M243" s="38">
        <f t="shared" si="70"/>
        <v>5477.49</v>
      </c>
      <c r="N243" s="18">
        <f>M243/M245*100</f>
        <v>3.5353324774080384</v>
      </c>
      <c r="O243" s="13"/>
    </row>
    <row r="244" spans="1:15" ht="12" customHeight="1">
      <c r="A244" s="44"/>
      <c r="B244" s="15" t="s">
        <v>16</v>
      </c>
      <c r="C244" s="92">
        <v>2</v>
      </c>
      <c r="D244" s="90">
        <f>C244/C245*100</f>
        <v>0.9569377990430622</v>
      </c>
      <c r="E244" s="93">
        <v>25016</v>
      </c>
      <c r="F244" s="90">
        <f>E244/E245*100</f>
        <v>32.132905065865</v>
      </c>
      <c r="G244" s="92">
        <v>1</v>
      </c>
      <c r="H244" s="90">
        <f>G244/G245*100</f>
        <v>2.857142857142857</v>
      </c>
      <c r="I244" s="93">
        <v>58647.13</v>
      </c>
      <c r="J244" s="17">
        <f>I244/I245*100</f>
        <v>76.08212497590291</v>
      </c>
      <c r="K244" s="16">
        <f t="shared" si="69"/>
        <v>3</v>
      </c>
      <c r="L244" s="17">
        <f>K244/K245*100</f>
        <v>1.2295081967213115</v>
      </c>
      <c r="M244" s="38">
        <f t="shared" si="70"/>
        <v>83663.13</v>
      </c>
      <c r="N244" s="18">
        <f>M244/M245*100</f>
        <v>53.99863452979573</v>
      </c>
      <c r="O244" s="13"/>
    </row>
    <row r="245" spans="1:15" ht="12" customHeight="1">
      <c r="A245" s="45"/>
      <c r="B245" s="6" t="s">
        <v>17</v>
      </c>
      <c r="C245" s="97">
        <f aca="true" t="shared" si="71" ref="C245:N245">SUM(C236:C244)</f>
        <v>209</v>
      </c>
      <c r="D245" s="98">
        <f t="shared" si="71"/>
        <v>100</v>
      </c>
      <c r="E245" s="99">
        <f t="shared" si="71"/>
        <v>77851.66</v>
      </c>
      <c r="F245" s="98">
        <f t="shared" si="71"/>
        <v>100</v>
      </c>
      <c r="G245" s="97">
        <f t="shared" si="71"/>
        <v>35</v>
      </c>
      <c r="H245" s="98">
        <f t="shared" si="71"/>
        <v>99.99999999999999</v>
      </c>
      <c r="I245" s="99">
        <f t="shared" si="71"/>
        <v>77083.98</v>
      </c>
      <c r="J245" s="23">
        <f t="shared" si="71"/>
        <v>100.00000000000001</v>
      </c>
      <c r="K245" s="22">
        <f t="shared" si="71"/>
        <v>244</v>
      </c>
      <c r="L245" s="23">
        <f t="shared" si="71"/>
        <v>100.00000000000003</v>
      </c>
      <c r="M245" s="40">
        <f t="shared" si="71"/>
        <v>154935.64</v>
      </c>
      <c r="N245" s="24">
        <f t="shared" si="71"/>
        <v>100</v>
      </c>
      <c r="O245" s="21"/>
    </row>
    <row r="246" spans="1:15" ht="12" customHeight="1">
      <c r="A246" s="43" t="s">
        <v>41</v>
      </c>
      <c r="B246" s="9" t="s">
        <v>8</v>
      </c>
      <c r="C246" s="86">
        <v>832</v>
      </c>
      <c r="D246" s="87">
        <f>C246/C255*100</f>
        <v>30.54331864904552</v>
      </c>
      <c r="E246" s="88">
        <v>32543.55</v>
      </c>
      <c r="F246" s="87">
        <f>E246/E255*100</f>
        <v>1.1312389189611278</v>
      </c>
      <c r="G246" s="86">
        <v>76</v>
      </c>
      <c r="H246" s="87">
        <f>G246/G255*100</f>
        <v>27.046263345195733</v>
      </c>
      <c r="I246" s="88">
        <v>2171.11</v>
      </c>
      <c r="J246" s="11">
        <f>I246/I255*100</f>
        <v>0.07884998113670615</v>
      </c>
      <c r="K246" s="10">
        <f>C246+G246</f>
        <v>908</v>
      </c>
      <c r="L246" s="11">
        <f>K246/K255*100</f>
        <v>30.21630615640599</v>
      </c>
      <c r="M246" s="37">
        <f>E246+I246</f>
        <v>34714.659999999996</v>
      </c>
      <c r="N246" s="12">
        <f>M246/M255*100</f>
        <v>0.6165712659150853</v>
      </c>
      <c r="O246" s="13"/>
    </row>
    <row r="247" spans="1:15" ht="12" customHeight="1">
      <c r="A247" s="44"/>
      <c r="B247" s="15" t="s">
        <v>9</v>
      </c>
      <c r="C247" s="89">
        <v>563</v>
      </c>
      <c r="D247" s="90">
        <f>C247/C255*100</f>
        <v>20.66813509544787</v>
      </c>
      <c r="E247" s="91">
        <v>83279.15</v>
      </c>
      <c r="F247" s="90">
        <f>E247/E255*100</f>
        <v>2.8948475386981936</v>
      </c>
      <c r="G247" s="89">
        <v>44</v>
      </c>
      <c r="H247" s="90">
        <f>G247/G255*100</f>
        <v>15.658362989323843</v>
      </c>
      <c r="I247" s="91">
        <v>6191.99</v>
      </c>
      <c r="J247" s="17">
        <f>I247/I255*100</f>
        <v>0.22487957528576308</v>
      </c>
      <c r="K247" s="16">
        <f>C247+G247</f>
        <v>607</v>
      </c>
      <c r="L247" s="17">
        <f>K247/K255*100</f>
        <v>20.199667221297837</v>
      </c>
      <c r="M247" s="38">
        <f>E247+I247</f>
        <v>89471.14</v>
      </c>
      <c r="N247" s="18">
        <f>M247/M255*100</f>
        <v>1.5891077156643858</v>
      </c>
      <c r="O247" s="13"/>
    </row>
    <row r="248" spans="1:15" ht="12" customHeight="1">
      <c r="A248" s="44"/>
      <c r="B248" s="15" t="s">
        <v>10</v>
      </c>
      <c r="C248" s="89">
        <v>319</v>
      </c>
      <c r="D248" s="90">
        <f>C248/C255*100</f>
        <v>11.71071953010279</v>
      </c>
      <c r="E248" s="91">
        <v>79031.84</v>
      </c>
      <c r="F248" s="90">
        <f>E248/E255*100</f>
        <v>2.7472077645219657</v>
      </c>
      <c r="G248" s="89">
        <v>32</v>
      </c>
      <c r="H248" s="90">
        <f>G248/G255*100</f>
        <v>11.387900355871885</v>
      </c>
      <c r="I248" s="91">
        <v>7755.53</v>
      </c>
      <c r="J248" s="17">
        <f>I248/I255*100</f>
        <v>0.2816639388170837</v>
      </c>
      <c r="K248" s="16">
        <f aca="true" t="shared" si="72" ref="K248:K254">C248+G248</f>
        <v>351</v>
      </c>
      <c r="L248" s="17">
        <f>K248/K255*100</f>
        <v>11.680532445923461</v>
      </c>
      <c r="M248" s="38">
        <f aca="true" t="shared" si="73" ref="M248:M254">E248+I248</f>
        <v>86787.37</v>
      </c>
      <c r="N248" s="18">
        <f>M248/M255*100</f>
        <v>1.541440952794609</v>
      </c>
      <c r="O248" s="13"/>
    </row>
    <row r="249" spans="1:15" ht="12" customHeight="1">
      <c r="A249" s="44"/>
      <c r="B249" s="15" t="s">
        <v>11</v>
      </c>
      <c r="C249" s="89">
        <v>345</v>
      </c>
      <c r="D249" s="90">
        <f>C249/C255*100</f>
        <v>12.665198237885464</v>
      </c>
      <c r="E249" s="91">
        <v>136257.17</v>
      </c>
      <c r="F249" s="90">
        <f>E249/E255*100</f>
        <v>4.736404408600249</v>
      </c>
      <c r="G249" s="89">
        <v>23</v>
      </c>
      <c r="H249" s="90">
        <f>G249/G255*100</f>
        <v>8.185053380782918</v>
      </c>
      <c r="I249" s="91">
        <v>9194.64</v>
      </c>
      <c r="J249" s="17">
        <f>I249/I255*100</f>
        <v>0.3339292760656087</v>
      </c>
      <c r="K249" s="16">
        <f t="shared" si="72"/>
        <v>368</v>
      </c>
      <c r="L249" s="17">
        <f>K249/K255*100</f>
        <v>12.246256239600665</v>
      </c>
      <c r="M249" s="38">
        <f t="shared" si="73"/>
        <v>145451.81</v>
      </c>
      <c r="N249" s="18">
        <f>M249/M255*100</f>
        <v>2.583387151749159</v>
      </c>
      <c r="O249" s="13"/>
    </row>
    <row r="250" spans="1:15" ht="12" customHeight="1">
      <c r="A250" s="44"/>
      <c r="B250" s="15" t="s">
        <v>12</v>
      </c>
      <c r="C250" s="89">
        <v>340</v>
      </c>
      <c r="D250" s="90">
        <f>C250/C255*100</f>
        <v>12.481644640234949</v>
      </c>
      <c r="E250" s="91">
        <v>238934.16</v>
      </c>
      <c r="F250" s="90">
        <f>E250/E255*100</f>
        <v>8.305535839245723</v>
      </c>
      <c r="G250" s="89">
        <v>38</v>
      </c>
      <c r="H250" s="90">
        <f>G250/G255*100</f>
        <v>13.523131672597867</v>
      </c>
      <c r="I250" s="91">
        <v>27005.95</v>
      </c>
      <c r="J250" s="17">
        <f>I250/I255*100</f>
        <v>0.9807972180492142</v>
      </c>
      <c r="K250" s="16">
        <f t="shared" si="72"/>
        <v>378</v>
      </c>
      <c r="L250" s="17">
        <f>K250/K255*100</f>
        <v>12.579034941763728</v>
      </c>
      <c r="M250" s="38">
        <f t="shared" si="73"/>
        <v>265940.11</v>
      </c>
      <c r="N250" s="18">
        <f>M250/M255*100</f>
        <v>4.723394389583451</v>
      </c>
      <c r="O250" s="13"/>
    </row>
    <row r="251" spans="1:15" ht="12" customHeight="1">
      <c r="A251" s="44"/>
      <c r="B251" s="15" t="s">
        <v>13</v>
      </c>
      <c r="C251" s="89">
        <v>182</v>
      </c>
      <c r="D251" s="90">
        <f>C251/C255*100</f>
        <v>6.681350954478709</v>
      </c>
      <c r="E251" s="91">
        <v>253109.79</v>
      </c>
      <c r="F251" s="90">
        <f>E251/E255*100</f>
        <v>8.798291680473644</v>
      </c>
      <c r="G251" s="89">
        <v>20</v>
      </c>
      <c r="H251" s="90">
        <f>G251/G255*100</f>
        <v>7.11743772241993</v>
      </c>
      <c r="I251" s="91">
        <v>28593.02</v>
      </c>
      <c r="J251" s="17">
        <f>I251/I255*100</f>
        <v>1.0384361398738255</v>
      </c>
      <c r="K251" s="16">
        <f t="shared" si="72"/>
        <v>202</v>
      </c>
      <c r="L251" s="17">
        <f>K251/K255*100</f>
        <v>6.722129783693844</v>
      </c>
      <c r="M251" s="38">
        <f t="shared" si="73"/>
        <v>281702.81</v>
      </c>
      <c r="N251" s="18">
        <f>M251/M255*100</f>
        <v>5.003357606657728</v>
      </c>
      <c r="O251" s="13"/>
    </row>
    <row r="252" spans="1:15" ht="12" customHeight="1">
      <c r="A252" s="44"/>
      <c r="B252" s="15" t="s">
        <v>14</v>
      </c>
      <c r="C252" s="89">
        <v>74</v>
      </c>
      <c r="D252" s="90">
        <f>C252/C255*100</f>
        <v>2.7165932452276063</v>
      </c>
      <c r="E252" s="91">
        <v>219502.13</v>
      </c>
      <c r="F252" s="90">
        <f>E252/E255*100</f>
        <v>7.630063476506558</v>
      </c>
      <c r="G252" s="89">
        <v>27</v>
      </c>
      <c r="H252" s="90">
        <f>G252/G255*100</f>
        <v>9.608540925266903</v>
      </c>
      <c r="I252" s="91">
        <v>81437.77</v>
      </c>
      <c r="J252" s="17">
        <f>I252/I255*100</f>
        <v>2.9576422329202177</v>
      </c>
      <c r="K252" s="16">
        <f t="shared" si="72"/>
        <v>101</v>
      </c>
      <c r="L252" s="17">
        <f>K252/K255*100</f>
        <v>3.361064891846922</v>
      </c>
      <c r="M252" s="38">
        <f t="shared" si="73"/>
        <v>300939.9</v>
      </c>
      <c r="N252" s="18">
        <f>M252/M255*100</f>
        <v>5.3450298838404064</v>
      </c>
      <c r="O252" s="13"/>
    </row>
    <row r="253" spans="1:15" ht="12" customHeight="1">
      <c r="A253" s="44"/>
      <c r="B253" s="15" t="s">
        <v>15</v>
      </c>
      <c r="C253" s="89">
        <v>27</v>
      </c>
      <c r="D253" s="90">
        <f>C253/C255*100</f>
        <v>0.9911894273127754</v>
      </c>
      <c r="E253" s="91">
        <v>196321.79</v>
      </c>
      <c r="F253" s="90">
        <f>E253/E255*100</f>
        <v>6.824296964778384</v>
      </c>
      <c r="G253" s="89">
        <v>5</v>
      </c>
      <c r="H253" s="90">
        <f>G253/G255*100</f>
        <v>1.7793594306049825</v>
      </c>
      <c r="I253" s="91">
        <v>37888.75</v>
      </c>
      <c r="J253" s="17">
        <f>I253/I255*100</f>
        <v>1.3760367843146477</v>
      </c>
      <c r="K253" s="16">
        <f t="shared" si="72"/>
        <v>32</v>
      </c>
      <c r="L253" s="17">
        <f>K253/K255*100</f>
        <v>1.064891846921797</v>
      </c>
      <c r="M253" s="38">
        <f t="shared" si="73"/>
        <v>234210.54</v>
      </c>
      <c r="N253" s="18">
        <f>M253/M255*100</f>
        <v>4.159841667423956</v>
      </c>
      <c r="O253" s="13"/>
    </row>
    <row r="254" spans="1:15" ht="12" customHeight="1">
      <c r="A254" s="44"/>
      <c r="B254" s="15" t="s">
        <v>16</v>
      </c>
      <c r="C254" s="92">
        <v>42</v>
      </c>
      <c r="D254" s="90">
        <f>C254/C255*100</f>
        <v>1.5418502202643172</v>
      </c>
      <c r="E254" s="93">
        <v>1637826.5</v>
      </c>
      <c r="F254" s="90">
        <f>E254/E255*100</f>
        <v>56.93211340821416</v>
      </c>
      <c r="G254" s="92">
        <v>16</v>
      </c>
      <c r="H254" s="90">
        <f>G254/G255*100</f>
        <v>5.6939501779359425</v>
      </c>
      <c r="I254" s="93">
        <v>2553230.51</v>
      </c>
      <c r="J254" s="17">
        <f>I254/I255*100</f>
        <v>92.72776485353694</v>
      </c>
      <c r="K254" s="16">
        <f t="shared" si="72"/>
        <v>58</v>
      </c>
      <c r="L254" s="17">
        <f>K254/K255*100</f>
        <v>1.9301164725457571</v>
      </c>
      <c r="M254" s="39">
        <f t="shared" si="73"/>
        <v>4191057.01</v>
      </c>
      <c r="N254" s="18">
        <f>M254/M255*100</f>
        <v>74.43786936637122</v>
      </c>
      <c r="O254" s="13"/>
    </row>
    <row r="255" spans="1:15" ht="12" customHeight="1">
      <c r="A255" s="45"/>
      <c r="B255" s="6" t="s">
        <v>17</v>
      </c>
      <c r="C255" s="97">
        <f aca="true" t="shared" si="74" ref="C255:N255">SUM(C246:C254)</f>
        <v>2724</v>
      </c>
      <c r="D255" s="98">
        <f t="shared" si="74"/>
        <v>99.99999999999999</v>
      </c>
      <c r="E255" s="99">
        <f t="shared" si="74"/>
        <v>2876806.08</v>
      </c>
      <c r="F255" s="98">
        <f t="shared" si="74"/>
        <v>100</v>
      </c>
      <c r="G255" s="97">
        <f t="shared" si="74"/>
        <v>281</v>
      </c>
      <c r="H255" s="98">
        <f t="shared" si="74"/>
        <v>100.00000000000001</v>
      </c>
      <c r="I255" s="99">
        <f t="shared" si="74"/>
        <v>2753469.2699999996</v>
      </c>
      <c r="J255" s="23">
        <f t="shared" si="74"/>
        <v>100</v>
      </c>
      <c r="K255" s="22">
        <f t="shared" si="74"/>
        <v>3005</v>
      </c>
      <c r="L255" s="23">
        <f t="shared" si="74"/>
        <v>100</v>
      </c>
      <c r="M255" s="40">
        <f t="shared" si="74"/>
        <v>5630275.35</v>
      </c>
      <c r="N255" s="24">
        <f t="shared" si="74"/>
        <v>100</v>
      </c>
      <c r="O255" s="21"/>
    </row>
    <row r="256" spans="1:15" ht="12" customHeight="1">
      <c r="A256" s="43" t="s">
        <v>42</v>
      </c>
      <c r="B256" s="9" t="s">
        <v>8</v>
      </c>
      <c r="C256" s="86">
        <v>96</v>
      </c>
      <c r="D256" s="87">
        <f>C256/C265*100</f>
        <v>44.23963133640553</v>
      </c>
      <c r="E256" s="88">
        <v>3408.27</v>
      </c>
      <c r="F256" s="87">
        <f>E256/E265*100</f>
        <v>4.386530300311948</v>
      </c>
      <c r="G256" s="86">
        <v>299</v>
      </c>
      <c r="H256" s="87">
        <f>G256/G265*100</f>
        <v>45.23449319213313</v>
      </c>
      <c r="I256" s="88">
        <v>12315.63</v>
      </c>
      <c r="J256" s="11">
        <f>I256/I265*100</f>
        <v>6.233899430858657</v>
      </c>
      <c r="K256" s="10">
        <f>C256+G256</f>
        <v>395</v>
      </c>
      <c r="L256" s="11">
        <f>K256/K265*100</f>
        <v>44.98861047835991</v>
      </c>
      <c r="M256" s="37">
        <f>E256+I256</f>
        <v>15723.9</v>
      </c>
      <c r="N256" s="12">
        <f>M256/M265*100</f>
        <v>5.712431866083238</v>
      </c>
      <c r="O256" s="13"/>
    </row>
    <row r="257" spans="1:15" ht="12" customHeight="1">
      <c r="A257" s="44"/>
      <c r="B257" s="15" t="s">
        <v>9</v>
      </c>
      <c r="C257" s="89">
        <v>38</v>
      </c>
      <c r="D257" s="90">
        <f>C257/C265*100</f>
        <v>17.51152073732719</v>
      </c>
      <c r="E257" s="91">
        <v>5640.69</v>
      </c>
      <c r="F257" s="90">
        <f>E257/E265*100</f>
        <v>7.259711701146506</v>
      </c>
      <c r="G257" s="89">
        <v>109</v>
      </c>
      <c r="H257" s="90">
        <f>G257/G265*100</f>
        <v>16.49016641452345</v>
      </c>
      <c r="I257" s="91">
        <v>16063.03</v>
      </c>
      <c r="J257" s="17">
        <f>I257/I265*100</f>
        <v>8.13075040212036</v>
      </c>
      <c r="K257" s="16">
        <f>C257+G257</f>
        <v>147</v>
      </c>
      <c r="L257" s="17">
        <f>K257/K265*100</f>
        <v>16.74259681093394</v>
      </c>
      <c r="M257" s="38">
        <f>E257+I257</f>
        <v>21703.72</v>
      </c>
      <c r="N257" s="18">
        <f>M257/M265*100</f>
        <v>7.88487727221288</v>
      </c>
      <c r="O257" s="13"/>
    </row>
    <row r="258" spans="1:15" ht="12" customHeight="1">
      <c r="A258" s="44"/>
      <c r="B258" s="15" t="s">
        <v>10</v>
      </c>
      <c r="C258" s="89">
        <v>20</v>
      </c>
      <c r="D258" s="90">
        <f>C258/C265*100</f>
        <v>9.216589861751153</v>
      </c>
      <c r="E258" s="91">
        <v>4899.56</v>
      </c>
      <c r="F258" s="90">
        <f>E258/E265*100</f>
        <v>6.305858514201168</v>
      </c>
      <c r="G258" s="89">
        <v>68</v>
      </c>
      <c r="H258" s="90">
        <f>G258/G265*100</f>
        <v>10.287443267776098</v>
      </c>
      <c r="I258" s="91">
        <v>16614.47</v>
      </c>
      <c r="J258" s="17">
        <f>I258/I265*100</f>
        <v>8.409877129876284</v>
      </c>
      <c r="K258" s="16">
        <f aca="true" t="shared" si="75" ref="K258:K264">C258+G258</f>
        <v>88</v>
      </c>
      <c r="L258" s="17">
        <f>K258/K265*100</f>
        <v>10.022779043280181</v>
      </c>
      <c r="M258" s="38">
        <f aca="true" t="shared" si="76" ref="M258:M264">E258+I258</f>
        <v>21514.030000000002</v>
      </c>
      <c r="N258" s="18">
        <f>M258/M265*100</f>
        <v>7.815963631151989</v>
      </c>
      <c r="O258" s="13"/>
    </row>
    <row r="259" spans="1:15" ht="12" customHeight="1">
      <c r="A259" s="44"/>
      <c r="B259" s="15" t="s">
        <v>11</v>
      </c>
      <c r="C259" s="89">
        <v>24</v>
      </c>
      <c r="D259" s="90">
        <f>C259/C265*100</f>
        <v>11.059907834101383</v>
      </c>
      <c r="E259" s="91">
        <v>8672.53</v>
      </c>
      <c r="F259" s="90">
        <f>E259/E265*100</f>
        <v>11.161767003601355</v>
      </c>
      <c r="G259" s="89">
        <v>73</v>
      </c>
      <c r="H259" s="90">
        <f>G259/G265*100</f>
        <v>11.043872919818456</v>
      </c>
      <c r="I259" s="91">
        <v>27383.29</v>
      </c>
      <c r="J259" s="17">
        <f>I259/I265*100</f>
        <v>13.860815560879757</v>
      </c>
      <c r="K259" s="16">
        <f t="shared" si="75"/>
        <v>97</v>
      </c>
      <c r="L259" s="17">
        <f>K259/K265*100</f>
        <v>11.047835990888382</v>
      </c>
      <c r="M259" s="38">
        <f t="shared" si="76"/>
        <v>36055.82</v>
      </c>
      <c r="N259" s="18">
        <f>M259/M265*100</f>
        <v>13.098939520460021</v>
      </c>
      <c r="O259" s="13"/>
    </row>
    <row r="260" spans="1:15" ht="12" customHeight="1">
      <c r="A260" s="44"/>
      <c r="B260" s="15" t="s">
        <v>12</v>
      </c>
      <c r="C260" s="89">
        <v>25</v>
      </c>
      <c r="D260" s="90">
        <f>C260/C265*100</f>
        <v>11.52073732718894</v>
      </c>
      <c r="E260" s="91">
        <v>17461.33</v>
      </c>
      <c r="F260" s="90">
        <f>E260/E265*100</f>
        <v>22.473176458656752</v>
      </c>
      <c r="G260" s="89">
        <v>85</v>
      </c>
      <c r="H260" s="90">
        <f>G260/G265*100</f>
        <v>12.859304084720122</v>
      </c>
      <c r="I260" s="91">
        <v>57134.24</v>
      </c>
      <c r="J260" s="17">
        <f>I260/I265*100</f>
        <v>28.920088230853146</v>
      </c>
      <c r="K260" s="16">
        <f t="shared" si="75"/>
        <v>110</v>
      </c>
      <c r="L260" s="17">
        <f>K260/K265*100</f>
        <v>12.52847380410023</v>
      </c>
      <c r="M260" s="38">
        <f t="shared" si="76"/>
        <v>74595.57</v>
      </c>
      <c r="N260" s="18">
        <f>M260/M265*100</f>
        <v>27.100281173032315</v>
      </c>
      <c r="O260" s="13"/>
    </row>
    <row r="261" spans="1:15" ht="12" customHeight="1">
      <c r="A261" s="44"/>
      <c r="B261" s="15" t="s">
        <v>13</v>
      </c>
      <c r="C261" s="89">
        <v>9</v>
      </c>
      <c r="D261" s="90">
        <f>C261/C265*100</f>
        <v>4.147465437788019</v>
      </c>
      <c r="E261" s="91">
        <v>13480.16</v>
      </c>
      <c r="F261" s="90">
        <f>E261/E265*100</f>
        <v>17.34930926630024</v>
      </c>
      <c r="G261" s="89">
        <v>23</v>
      </c>
      <c r="H261" s="90">
        <f>G261/G265*100</f>
        <v>3.479576399394856</v>
      </c>
      <c r="I261" s="91">
        <v>29048.5</v>
      </c>
      <c r="J261" s="17">
        <f>I261/I265*100</f>
        <v>14.70370802121351</v>
      </c>
      <c r="K261" s="16">
        <f t="shared" si="75"/>
        <v>32</v>
      </c>
      <c r="L261" s="17">
        <f>K261/K265*100</f>
        <v>3.644646924829157</v>
      </c>
      <c r="M261" s="38">
        <f t="shared" si="76"/>
        <v>42528.66</v>
      </c>
      <c r="N261" s="18">
        <f>M261/M265*100</f>
        <v>15.450497179823044</v>
      </c>
      <c r="O261" s="13"/>
    </row>
    <row r="262" spans="1:15" ht="12" customHeight="1">
      <c r="A262" s="44"/>
      <c r="B262" s="15" t="s">
        <v>14</v>
      </c>
      <c r="C262" s="89">
        <v>3</v>
      </c>
      <c r="D262" s="90">
        <f>C262/C265*100</f>
        <v>1.3824884792626728</v>
      </c>
      <c r="E262" s="91">
        <v>9828</v>
      </c>
      <c r="F262" s="90">
        <f>E262/E265*100</f>
        <v>12.648886323990126</v>
      </c>
      <c r="G262" s="89">
        <v>3</v>
      </c>
      <c r="H262" s="90">
        <f>G262/G265*100</f>
        <v>0.45385779122541603</v>
      </c>
      <c r="I262" s="91">
        <v>7670.92</v>
      </c>
      <c r="J262" s="17">
        <f>I262/I265*100</f>
        <v>3.882849989985271</v>
      </c>
      <c r="K262" s="16">
        <f t="shared" si="75"/>
        <v>6</v>
      </c>
      <c r="L262" s="17">
        <f>K262/K265*100</f>
        <v>0.683371298405467</v>
      </c>
      <c r="M262" s="38">
        <f t="shared" si="76"/>
        <v>17498.92</v>
      </c>
      <c r="N262" s="18">
        <f>M262/M265*100</f>
        <v>6.357289745549213</v>
      </c>
      <c r="O262" s="13"/>
    </row>
    <row r="263" spans="1:15" ht="12" customHeight="1">
      <c r="A263" s="44"/>
      <c r="B263" s="15" t="s">
        <v>15</v>
      </c>
      <c r="C263" s="89">
        <v>2</v>
      </c>
      <c r="D263" s="90">
        <f>C263/C265*100</f>
        <v>0.9216589861751152</v>
      </c>
      <c r="E263" s="91">
        <v>14308</v>
      </c>
      <c r="F263" s="90">
        <f>E263/E265*100</f>
        <v>18.414760431791898</v>
      </c>
      <c r="G263" s="89">
        <v>0</v>
      </c>
      <c r="H263" s="90">
        <f>G263/G265*100</f>
        <v>0</v>
      </c>
      <c r="I263" s="91">
        <v>0</v>
      </c>
      <c r="J263" s="17">
        <f>I263/I265*100</f>
        <v>0</v>
      </c>
      <c r="K263" s="16">
        <f t="shared" si="75"/>
        <v>2</v>
      </c>
      <c r="L263" s="17">
        <f>K263/K265*100</f>
        <v>0.22779043280182232</v>
      </c>
      <c r="M263" s="38">
        <f t="shared" si="76"/>
        <v>14308</v>
      </c>
      <c r="N263" s="18">
        <f>M263/M265*100</f>
        <v>5.1980408893416366</v>
      </c>
      <c r="O263" s="13"/>
    </row>
    <row r="264" spans="1:15" ht="12" customHeight="1">
      <c r="A264" s="44"/>
      <c r="B264" s="15" t="s">
        <v>16</v>
      </c>
      <c r="C264" s="92">
        <v>0</v>
      </c>
      <c r="D264" s="90">
        <f>C264/C265*100</f>
        <v>0</v>
      </c>
      <c r="E264" s="93">
        <v>0</v>
      </c>
      <c r="F264" s="90">
        <f>E264/E265*100</f>
        <v>0</v>
      </c>
      <c r="G264" s="92">
        <v>1</v>
      </c>
      <c r="H264" s="90">
        <f>G264/G265*100</f>
        <v>0.15128593040847202</v>
      </c>
      <c r="I264" s="93">
        <v>31328.93</v>
      </c>
      <c r="J264" s="17">
        <f>I264/I265*100</f>
        <v>15.858011234213008</v>
      </c>
      <c r="K264" s="16">
        <f t="shared" si="75"/>
        <v>1</v>
      </c>
      <c r="L264" s="17">
        <f>K264/K265*100</f>
        <v>0.11389521640091116</v>
      </c>
      <c r="M264" s="39">
        <f t="shared" si="76"/>
        <v>31328.93</v>
      </c>
      <c r="N264" s="18">
        <f>M264/M265*100</f>
        <v>11.381678722345672</v>
      </c>
      <c r="O264" s="13"/>
    </row>
    <row r="265" spans="1:15" ht="12" customHeight="1">
      <c r="A265" s="45"/>
      <c r="B265" s="6" t="s">
        <v>17</v>
      </c>
      <c r="C265" s="86">
        <f aca="true" t="shared" si="77" ref="C265:N265">SUM(C256:C264)</f>
        <v>217</v>
      </c>
      <c r="D265" s="87">
        <f t="shared" si="77"/>
        <v>100</v>
      </c>
      <c r="E265" s="88">
        <f t="shared" si="77"/>
        <v>77698.54000000001</v>
      </c>
      <c r="F265" s="87">
        <f t="shared" si="77"/>
        <v>100</v>
      </c>
      <c r="G265" s="86">
        <f t="shared" si="77"/>
        <v>661</v>
      </c>
      <c r="H265" s="87">
        <f t="shared" si="77"/>
        <v>100.00000000000001</v>
      </c>
      <c r="I265" s="88">
        <f t="shared" si="77"/>
        <v>197559.01</v>
      </c>
      <c r="J265" s="11">
        <f t="shared" si="77"/>
        <v>100</v>
      </c>
      <c r="K265" s="10">
        <f t="shared" si="77"/>
        <v>878</v>
      </c>
      <c r="L265" s="11">
        <f t="shared" si="77"/>
        <v>100</v>
      </c>
      <c r="M265" s="37">
        <f t="shared" si="77"/>
        <v>275257.55</v>
      </c>
      <c r="N265" s="24">
        <f t="shared" si="77"/>
        <v>100</v>
      </c>
      <c r="O265" s="21"/>
    </row>
    <row r="266" spans="1:15" ht="12" customHeight="1">
      <c r="A266" s="43" t="s">
        <v>45</v>
      </c>
      <c r="B266" s="9" t="s">
        <v>8</v>
      </c>
      <c r="C266" s="86">
        <f>C6+C16+C26+C36+C46+C56+C66+C76+C86+C96+C106+C116+C126+C136+C146+C156+C166+C176+C186+C196+C206+C216+C226+C236+C246+C256</f>
        <v>10162</v>
      </c>
      <c r="D266" s="100">
        <f>C266/C275*100</f>
        <v>40.56362765447869</v>
      </c>
      <c r="E266" s="88">
        <f>E6+E16+E26+E36+E46+E56+E66+E76+E86+E96+E106+E116+E126+E136+E146+E156+E166+E176+E186+E196+E206+E216+E226+E236+E246+E256</f>
        <v>323182.42000000004</v>
      </c>
      <c r="F266" s="100">
        <f>E266/E275*100</f>
        <v>2.2570827423443283</v>
      </c>
      <c r="G266" s="86">
        <f aca="true" t="shared" si="78" ref="G266:G274">G6+G16+G26+G36+G46+G56+G66+G76+G86+G96+G106+G116+G126+G136+G146+G156+G166+G176+G186+G196+G206+G216+G226+G236+G246+G256</f>
        <v>1709</v>
      </c>
      <c r="H266" s="100">
        <f>G266/G275*100</f>
        <v>38.335576491700316</v>
      </c>
      <c r="I266" s="88">
        <f aca="true" t="shared" si="79" ref="I266:I274">I6+I16+I26+I36+I46+I56+I66+I76+I86+I96+I106+I116+I126+I136+I146+I156+I166+I176+I186+I196+I206+I216+I226+I236+I246+I256</f>
        <v>74281.09999999999</v>
      </c>
      <c r="J266" s="12">
        <f>I266/I275*100</f>
        <v>0.2680695563245755</v>
      </c>
      <c r="K266" s="10">
        <f aca="true" t="shared" si="80" ref="K266:K274">K6+K16+K26+K36+K46+K56+K66+K76+K86+K96+K106+K116+K126+K136+K146+K156+K166+K176+K186+K196+K206+K216+K226+K236+K246+K256</f>
        <v>11871</v>
      </c>
      <c r="L266" s="12">
        <f>K266/K275*100</f>
        <v>40.22704168078617</v>
      </c>
      <c r="M266" s="37">
        <f aca="true" t="shared" si="81" ref="M266:M274">M6+M16+M26+M36+M46+M56+M66+M76+M86+M96+M106+M116+M126+M136+M146+M156+M166+M176+M186+M196+M206+M216+M226+M236+M246+M256</f>
        <v>397463.51999999996</v>
      </c>
      <c r="N266" s="12">
        <f>M266/M275*100</f>
        <v>0.945706144140324</v>
      </c>
      <c r="O266" s="13"/>
    </row>
    <row r="267" spans="1:15" ht="12" customHeight="1">
      <c r="A267" s="44"/>
      <c r="B267" s="15" t="s">
        <v>9</v>
      </c>
      <c r="C267" s="89">
        <f aca="true" t="shared" si="82" ref="C267:E274">C7+C17+C27+C37+C47+C57+C67+C77+C87+C97+C107+C117+C127+C137+C147+C157+C167+C177+C187+C197+C207+C217+C227+C237+C247+C257</f>
        <v>4530</v>
      </c>
      <c r="D267" s="101">
        <f>C267/C275*100</f>
        <v>18.082388631646175</v>
      </c>
      <c r="E267" s="91">
        <f t="shared" si="82"/>
        <v>677375.7399999998</v>
      </c>
      <c r="F267" s="101">
        <f>E267/E275*100</f>
        <v>4.73074337656336</v>
      </c>
      <c r="G267" s="89">
        <f t="shared" si="78"/>
        <v>574</v>
      </c>
      <c r="H267" s="101">
        <f>G267/G275*100</f>
        <v>12.875729026469267</v>
      </c>
      <c r="I267" s="91">
        <f t="shared" si="79"/>
        <v>143774.44</v>
      </c>
      <c r="J267" s="18">
        <f>I267/I275*100</f>
        <v>0.5188607915285894</v>
      </c>
      <c r="K267" s="16">
        <f t="shared" si="80"/>
        <v>5104</v>
      </c>
      <c r="L267" s="18">
        <f>K267/K275*100</f>
        <v>17.295831921382582</v>
      </c>
      <c r="M267" s="38">
        <f t="shared" si="81"/>
        <v>821150.1799999998</v>
      </c>
      <c r="N267" s="18">
        <f>M267/M275*100</f>
        <v>1.9538064033849767</v>
      </c>
      <c r="O267" s="13"/>
    </row>
    <row r="268" spans="1:15" ht="12" customHeight="1">
      <c r="A268" s="44"/>
      <c r="B268" s="15" t="s">
        <v>10</v>
      </c>
      <c r="C268" s="89">
        <f t="shared" si="82"/>
        <v>2634</v>
      </c>
      <c r="D268" s="101">
        <f>C268/C275*100</f>
        <v>10.514130608334664</v>
      </c>
      <c r="E268" s="91">
        <f t="shared" si="82"/>
        <v>661831.7100000001</v>
      </c>
      <c r="F268" s="101">
        <f>E268/E275*100</f>
        <v>4.622184990684939</v>
      </c>
      <c r="G268" s="89">
        <f t="shared" si="78"/>
        <v>356</v>
      </c>
      <c r="H268" s="101">
        <f>G268/G275*100</f>
        <v>7.985643786451324</v>
      </c>
      <c r="I268" s="91">
        <f t="shared" si="79"/>
        <v>142398.82</v>
      </c>
      <c r="J268" s="18">
        <f>I268/I275*100</f>
        <v>0.5138963814286958</v>
      </c>
      <c r="K268" s="16">
        <f t="shared" si="80"/>
        <v>2990</v>
      </c>
      <c r="L268" s="18">
        <f>K268/K275*100</f>
        <v>10.13215859030837</v>
      </c>
      <c r="M268" s="38">
        <f t="shared" si="81"/>
        <v>804230.5300000001</v>
      </c>
      <c r="N268" s="18">
        <f>M268/M275*100</f>
        <v>1.9135485780587596</v>
      </c>
      <c r="O268" s="13"/>
    </row>
    <row r="269" spans="1:15" ht="12" customHeight="1">
      <c r="A269" s="44"/>
      <c r="B269" s="15" t="s">
        <v>11</v>
      </c>
      <c r="C269" s="89">
        <f t="shared" si="82"/>
        <v>2747</v>
      </c>
      <c r="D269" s="101">
        <f>C269/C275*100</f>
        <v>10.965192399808398</v>
      </c>
      <c r="E269" s="91">
        <f t="shared" si="82"/>
        <v>1113183.57</v>
      </c>
      <c r="F269" s="101">
        <f>E269/E275*100</f>
        <v>7.774393869902482</v>
      </c>
      <c r="G269" s="89">
        <f t="shared" si="78"/>
        <v>435</v>
      </c>
      <c r="H269" s="101">
        <f>G269/G275*100</f>
        <v>9.757738896366083</v>
      </c>
      <c r="I269" s="91">
        <f t="shared" si="79"/>
        <v>243280.94000000003</v>
      </c>
      <c r="J269" s="18">
        <f>I269/I275*100</f>
        <v>0.8779651034788888</v>
      </c>
      <c r="K269" s="16">
        <f t="shared" si="80"/>
        <v>3182</v>
      </c>
      <c r="L269" s="18">
        <f>K269/K275*100</f>
        <v>10.782785496441884</v>
      </c>
      <c r="M269" s="38">
        <f t="shared" si="81"/>
        <v>1356464.5100000002</v>
      </c>
      <c r="N269" s="18">
        <f>M269/M275*100</f>
        <v>3.2275083293563505</v>
      </c>
      <c r="O269" s="13"/>
    </row>
    <row r="270" spans="1:15" ht="12" customHeight="1">
      <c r="A270" s="44"/>
      <c r="B270" s="15" t="s">
        <v>12</v>
      </c>
      <c r="C270" s="89">
        <f t="shared" si="82"/>
        <v>2571</v>
      </c>
      <c r="D270" s="101">
        <f>C270/C275*100</f>
        <v>10.262653680344883</v>
      </c>
      <c r="E270" s="91">
        <f t="shared" si="82"/>
        <v>1875842.5299999998</v>
      </c>
      <c r="F270" s="101">
        <f>E270/E275*100</f>
        <v>13.100749111967543</v>
      </c>
      <c r="G270" s="89">
        <f t="shared" si="78"/>
        <v>509</v>
      </c>
      <c r="H270" s="101">
        <f>G270/G275*100</f>
        <v>11.417676087931808</v>
      </c>
      <c r="I270" s="91">
        <f t="shared" si="79"/>
        <v>497191.4300000001</v>
      </c>
      <c r="J270" s="18">
        <f>I270/I275*100</f>
        <v>1.7942906883242342</v>
      </c>
      <c r="K270" s="16">
        <f t="shared" si="80"/>
        <v>3080</v>
      </c>
      <c r="L270" s="18">
        <f>K270/K275*100</f>
        <v>10.437139952558455</v>
      </c>
      <c r="M270" s="38">
        <f t="shared" si="81"/>
        <v>2373033.96</v>
      </c>
      <c r="N270" s="18">
        <f>M270/M275*100</f>
        <v>5.646286220747111</v>
      </c>
      <c r="O270" s="13"/>
    </row>
    <row r="271" spans="1:15" ht="12" customHeight="1">
      <c r="A271" s="44"/>
      <c r="B271" s="15" t="s">
        <v>13</v>
      </c>
      <c r="C271" s="89">
        <f t="shared" si="82"/>
        <v>1418</v>
      </c>
      <c r="D271" s="101">
        <f>C271/C275*100</f>
        <v>5.6602267284049175</v>
      </c>
      <c r="E271" s="91">
        <f t="shared" si="82"/>
        <v>2002244.5000000002</v>
      </c>
      <c r="F271" s="101">
        <f>E271/E275*100</f>
        <v>13.983531365672205</v>
      </c>
      <c r="G271" s="89">
        <f t="shared" si="78"/>
        <v>318</v>
      </c>
      <c r="H271" s="101">
        <f>G271/G275*100</f>
        <v>7.133243606998654</v>
      </c>
      <c r="I271" s="91">
        <f t="shared" si="79"/>
        <v>629922.7000000002</v>
      </c>
      <c r="J271" s="18">
        <f>I271/I275*100</f>
        <v>2.2732983047878763</v>
      </c>
      <c r="K271" s="16">
        <f t="shared" si="80"/>
        <v>1736</v>
      </c>
      <c r="L271" s="18">
        <f>K271/K275*100</f>
        <v>5.882751609623856</v>
      </c>
      <c r="M271" s="38">
        <f t="shared" si="81"/>
        <v>2632167.2</v>
      </c>
      <c r="N271" s="18">
        <f>M271/M275*100</f>
        <v>6.2628557545221595</v>
      </c>
      <c r="O271" s="13"/>
    </row>
    <row r="272" spans="1:15" ht="12" customHeight="1">
      <c r="A272" s="44"/>
      <c r="B272" s="15" t="s">
        <v>14</v>
      </c>
      <c r="C272" s="89">
        <f t="shared" si="82"/>
        <v>700</v>
      </c>
      <c r="D272" s="101">
        <f>C272/C275*100</f>
        <v>2.794188088775347</v>
      </c>
      <c r="E272" s="91">
        <f t="shared" si="82"/>
        <v>2133741.4999999995</v>
      </c>
      <c r="F272" s="101">
        <f>E272/E275*100</f>
        <v>14.901896941900178</v>
      </c>
      <c r="G272" s="89">
        <f t="shared" si="78"/>
        <v>250</v>
      </c>
      <c r="H272" s="101">
        <f>G272/G275*100</f>
        <v>5.607895917451772</v>
      </c>
      <c r="I272" s="91">
        <f t="shared" si="79"/>
        <v>1027352.57</v>
      </c>
      <c r="J272" s="18">
        <f>I272/I275*100</f>
        <v>3.7075642071645736</v>
      </c>
      <c r="K272" s="16">
        <f t="shared" si="80"/>
        <v>950</v>
      </c>
      <c r="L272" s="18">
        <f>K272/K275*100</f>
        <v>3.2192477126397834</v>
      </c>
      <c r="M272" s="38">
        <f t="shared" si="81"/>
        <v>3161094.0700000003</v>
      </c>
      <c r="N272" s="18">
        <f>M272/M275*100</f>
        <v>7.5213596563642975</v>
      </c>
      <c r="O272" s="13"/>
    </row>
    <row r="273" spans="1:15" ht="12" customHeight="1">
      <c r="A273" s="44"/>
      <c r="B273" s="15" t="s">
        <v>15</v>
      </c>
      <c r="C273" s="89">
        <f t="shared" si="82"/>
        <v>156</v>
      </c>
      <c r="D273" s="101">
        <f>C273/C275*100</f>
        <v>0.6227047740699345</v>
      </c>
      <c r="E273" s="91">
        <f t="shared" si="82"/>
        <v>1087265.61</v>
      </c>
      <c r="F273" s="101">
        <f>E273/E275*100</f>
        <v>7.593384704141639</v>
      </c>
      <c r="G273" s="89">
        <f t="shared" si="78"/>
        <v>79</v>
      </c>
      <c r="H273" s="101">
        <f>G273/G275*100</f>
        <v>1.77209510991476</v>
      </c>
      <c r="I273" s="91">
        <f t="shared" si="79"/>
        <v>775489.8200000001</v>
      </c>
      <c r="J273" s="18">
        <f>I273/I275*100</f>
        <v>2.79862861456851</v>
      </c>
      <c r="K273" s="16">
        <f t="shared" si="80"/>
        <v>235</v>
      </c>
      <c r="L273" s="18">
        <f>K273/K275*100</f>
        <v>0.796340223652999</v>
      </c>
      <c r="M273" s="38">
        <f t="shared" si="81"/>
        <v>1862755.4299999997</v>
      </c>
      <c r="N273" s="18">
        <f>M273/M275*100</f>
        <v>4.432153308514328</v>
      </c>
      <c r="O273" s="13"/>
    </row>
    <row r="274" spans="1:15" ht="12" customHeight="1">
      <c r="A274" s="44"/>
      <c r="B274" s="15" t="s">
        <v>16</v>
      </c>
      <c r="C274" s="92">
        <f t="shared" si="82"/>
        <v>134</v>
      </c>
      <c r="D274" s="102">
        <f>C274/C275*100</f>
        <v>0.534887434136995</v>
      </c>
      <c r="E274" s="93">
        <f t="shared" si="82"/>
        <v>4443922.25</v>
      </c>
      <c r="F274" s="102">
        <f>E274/E275*100</f>
        <v>31.036032896823336</v>
      </c>
      <c r="G274" s="92">
        <f t="shared" si="78"/>
        <v>228</v>
      </c>
      <c r="H274" s="102">
        <f>G274/G275*100</f>
        <v>5.114401076716016</v>
      </c>
      <c r="I274" s="93">
        <f t="shared" si="79"/>
        <v>24175944.819999993</v>
      </c>
      <c r="J274" s="20">
        <f>I274/I275*100</f>
        <v>87.24742635239406</v>
      </c>
      <c r="K274" s="19">
        <f t="shared" si="80"/>
        <v>362</v>
      </c>
      <c r="L274" s="20">
        <f>K274/K275*100</f>
        <v>1.2267028126058963</v>
      </c>
      <c r="M274" s="39">
        <f t="shared" si="81"/>
        <v>28619867.07</v>
      </c>
      <c r="N274" s="20">
        <f>M274/M275*100</f>
        <v>68.0967756049117</v>
      </c>
      <c r="O274" s="13"/>
    </row>
    <row r="275" spans="1:15" ht="12" customHeight="1">
      <c r="A275" s="45"/>
      <c r="B275" s="6" t="s">
        <v>17</v>
      </c>
      <c r="C275" s="97">
        <f>SUM(C266:C274)</f>
        <v>25052</v>
      </c>
      <c r="D275" s="98">
        <f aca="true" t="shared" si="83" ref="D275:N275">SUM(D266:D274)</f>
        <v>100</v>
      </c>
      <c r="E275" s="99">
        <f>SUM(E266:E274)</f>
        <v>14318589.829999998</v>
      </c>
      <c r="F275" s="98">
        <f t="shared" si="83"/>
        <v>100</v>
      </c>
      <c r="G275" s="97">
        <f>SUM(G266:G274)</f>
        <v>4458</v>
      </c>
      <c r="H275" s="98">
        <f t="shared" si="83"/>
        <v>100</v>
      </c>
      <c r="I275" s="99">
        <f>SUM(I266:I274)</f>
        <v>27709636.639999993</v>
      </c>
      <c r="J275" s="23">
        <f t="shared" si="83"/>
        <v>100</v>
      </c>
      <c r="K275" s="22">
        <f>SUM(K266:K274)</f>
        <v>29510</v>
      </c>
      <c r="L275" s="23">
        <f t="shared" si="83"/>
        <v>100</v>
      </c>
      <c r="M275" s="40">
        <f>SUM(M266:M274)</f>
        <v>42028226.47</v>
      </c>
      <c r="N275" s="24">
        <f t="shared" si="83"/>
        <v>100</v>
      </c>
      <c r="O275" s="21"/>
    </row>
    <row r="276" spans="1:2" ht="12.75">
      <c r="A276" s="25"/>
      <c r="B276" s="25"/>
    </row>
    <row r="277" spans="1:2" ht="12.75">
      <c r="A277" s="35" t="s">
        <v>77</v>
      </c>
      <c r="B277" s="35"/>
    </row>
    <row r="278" spans="1:2" ht="12.75">
      <c r="A278" s="35" t="s">
        <v>72</v>
      </c>
      <c r="B278" s="35"/>
    </row>
    <row r="279" spans="1:2" ht="12.75">
      <c r="A279" s="35" t="s">
        <v>73</v>
      </c>
      <c r="B279" s="35"/>
    </row>
    <row r="280" spans="1:2" ht="12.75">
      <c r="A280" s="35" t="s">
        <v>74</v>
      </c>
      <c r="B280" s="35"/>
    </row>
  </sheetData>
  <sheetProtection/>
  <mergeCells count="33">
    <mergeCell ref="A246:A255"/>
    <mergeCell ref="A256:A265"/>
    <mergeCell ref="A266:A275"/>
    <mergeCell ref="A186:A195"/>
    <mergeCell ref="A196:A205"/>
    <mergeCell ref="A206:A215"/>
    <mergeCell ref="A216:A225"/>
    <mergeCell ref="A226:A235"/>
    <mergeCell ref="A236:A245"/>
    <mergeCell ref="A126:A135"/>
    <mergeCell ref="A136:A145"/>
    <mergeCell ref="A146:A155"/>
    <mergeCell ref="A156:A165"/>
    <mergeCell ref="A166:A175"/>
    <mergeCell ref="A176:A185"/>
    <mergeCell ref="A66:A75"/>
    <mergeCell ref="A76:A85"/>
    <mergeCell ref="A86:A95"/>
    <mergeCell ref="A96:A105"/>
    <mergeCell ref="A106:A115"/>
    <mergeCell ref="A116:A125"/>
    <mergeCell ref="A6:A15"/>
    <mergeCell ref="A16:A25"/>
    <mergeCell ref="A26:A35"/>
    <mergeCell ref="A36:A45"/>
    <mergeCell ref="A46:A55"/>
    <mergeCell ref="A56:A65"/>
    <mergeCell ref="A1:N1"/>
    <mergeCell ref="A3:N3"/>
    <mergeCell ref="A4:B5"/>
    <mergeCell ref="C4:F4"/>
    <mergeCell ref="G4:J4"/>
    <mergeCell ref="K4:N4"/>
  </mergeCells>
  <printOptions/>
  <pageMargins left="0.5905511811023623" right="0.3937007874015748" top="0.7874015748031497" bottom="0.5905511811023623" header="0.5118110236220472" footer="0.3937007874015748"/>
  <pageSetup firstPageNumber="177" useFirstPageNumber="1" horizontalDpi="300" verticalDpi="300" orientation="portrait" paperSize="9" scale="99" r:id="rId1"/>
  <headerFooter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
</cp:lastModifiedBy>
  <cp:lastPrinted>2019-05-14T04:54:53Z</cp:lastPrinted>
  <dcterms:created xsi:type="dcterms:W3CDTF">1997-01-08T22:48:59Z</dcterms:created>
  <dcterms:modified xsi:type="dcterms:W3CDTF">2021-01-15T04:27:55Z</dcterms:modified>
  <cp:category/>
  <cp:version/>
  <cp:contentType/>
  <cp:contentStatus/>
</cp:coreProperties>
</file>