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68" yWindow="65368" windowWidth="10548" windowHeight="8280" activeTab="0"/>
  </bookViews>
  <sheets>
    <sheet name="区部 " sheetId="1" r:id="rId1"/>
    <sheet name="市部 " sheetId="2" r:id="rId2"/>
  </sheets>
  <externalReferences>
    <externalReference r:id="rId5"/>
  </externalReferences>
  <definedNames>
    <definedName name="_xlnm.Print_Area" localSheetId="0">'区部 '!$A$1:$N$130</definedName>
    <definedName name="_xlnm.Print_Area" localSheetId="1">'市部 '!$A$1:$N$270</definedName>
    <definedName name="_xlnm.Print_Titles" localSheetId="0">'区部 '!$1:$5</definedName>
    <definedName name="_xlnm.Print_Titles" localSheetId="1">'市部 '!$1:$5</definedName>
  </definedNames>
  <calcPr fullCalcOnLoad="1" refMode="R1C1"/>
</workbook>
</file>

<file path=xl/sharedStrings.xml><?xml version="1.0" encoding="utf-8"?>
<sst xmlns="http://schemas.openxmlformats.org/spreadsheetml/2006/main" count="461" uniqueCount="62">
  <si>
    <t>区分</t>
  </si>
  <si>
    <t>個人</t>
  </si>
  <si>
    <t>法人</t>
  </si>
  <si>
    <t>合計</t>
  </si>
  <si>
    <t>所有者数</t>
  </si>
  <si>
    <t>構成比</t>
  </si>
  <si>
    <t>面積</t>
  </si>
  <si>
    <t>100㎡未満</t>
  </si>
  <si>
    <t>200㎡未満</t>
  </si>
  <si>
    <t>300㎡未満</t>
  </si>
  <si>
    <t>500㎡未満</t>
  </si>
  <si>
    <t>1,000㎡未満</t>
  </si>
  <si>
    <t>2,000㎡未満</t>
  </si>
  <si>
    <t>5,000㎡未満</t>
  </si>
  <si>
    <t>10,000㎡未満</t>
  </si>
  <si>
    <t>10,000㎡以上</t>
  </si>
  <si>
    <t>計</t>
  </si>
  <si>
    <t>150㎡未満</t>
  </si>
  <si>
    <t>市部計</t>
  </si>
  <si>
    <t>区部計</t>
  </si>
  <si>
    <t>50㎡未満</t>
  </si>
  <si>
    <t>目黒区</t>
  </si>
  <si>
    <t>大田区</t>
  </si>
  <si>
    <t>世田谷区</t>
  </si>
  <si>
    <t>中野区</t>
  </si>
  <si>
    <t>杉並区</t>
  </si>
  <si>
    <t>北区</t>
  </si>
  <si>
    <t>板橋区</t>
  </si>
  <si>
    <t>練馬区</t>
  </si>
  <si>
    <t>足立区</t>
  </si>
  <si>
    <t>八王子市</t>
  </si>
  <si>
    <t>立川市</t>
  </si>
  <si>
    <t>武蔵野市</t>
  </si>
  <si>
    <t>三鷹市</t>
  </si>
  <si>
    <t>青梅市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</si>
  <si>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</si>
  <si>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</si>
  <si>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</si>
  <si>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</si>
  <si>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</si>
  <si>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</si>
  <si>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</si>
  <si>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</si>
  <si>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</si>
  <si>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</si>
  <si>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</si>
  <si>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</si>
  <si>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</si>
  <si>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</si>
  <si>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</si>
  <si>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</si>
  <si>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羽村市</t>
  </si>
  <si>
    <t>あきる野市</t>
  </si>
  <si>
    <t>西東京市</t>
  </si>
  <si>
    <t>(単位：所有者数　人、構成比　％、面積　千㎡)</t>
  </si>
  <si>
    <t>　　　２　面積は評価総地積（免税点未満を含む。）</t>
  </si>
  <si>
    <t>　　　３　端数処理のため、各項の和と表示した計は、必ずしも一致しない。</t>
  </si>
  <si>
    <t>　　　４　区部は区分所有に係る土地を除く。</t>
  </si>
  <si>
    <t>稲城市</t>
  </si>
  <si>
    <t>付表２－４　区市別・面積別・所有者別土地所有状況（山林）</t>
  </si>
  <si>
    <t xml:space="preserve"> </t>
  </si>
  <si>
    <t>（注）１　課税資料から作成（平成31年１月１日現在）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</si>
</sst>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.00_ "/>
    <numFmt numFmtId="179" formatCode="#,##0_ "/>
    <numFmt numFmtId="180" formatCode="#,##0,"/>
    <numFmt numFmtId="181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MS明朝"/>
      <family val="3"/>
    </font>
    <font>
      <sz val="12"/>
      <name val="MS明朝"/>
      <family val="3"/>
    </font>
    <font>
      <sz val="9"/>
      <name val="Times New Roman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times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6" fillId="0" borderId="14" xfId="0" applyFont="1" applyFill="1" applyBorder="1" applyAlignment="1">
      <alignment horizontal="right" vertical="center"/>
    </xf>
    <xf numFmtId="3" fontId="8" fillId="0" borderId="15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3" fontId="8" fillId="0" borderId="17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/>
    </xf>
    <xf numFmtId="3" fontId="8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textRotation="255"/>
    </xf>
    <xf numFmtId="0" fontId="5" fillId="0" borderId="0" xfId="0" applyFont="1" applyFill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textRotation="255"/>
    </xf>
    <xf numFmtId="0" fontId="5" fillId="0" borderId="20" xfId="0" applyFont="1" applyFill="1" applyBorder="1" applyAlignment="1">
      <alignment horizontal="center" vertical="center" textRotation="255"/>
    </xf>
    <xf numFmtId="0" fontId="5" fillId="0" borderId="21" xfId="0" applyFont="1" applyFill="1" applyBorder="1" applyAlignment="1">
      <alignment horizontal="center" vertical="center" textRotation="255"/>
    </xf>
    <xf numFmtId="0" fontId="5" fillId="0" borderId="27" xfId="0" applyFont="1" applyFill="1" applyBorder="1" applyAlignment="1">
      <alignment horizontal="center" vertical="center" textRotation="255"/>
    </xf>
    <xf numFmtId="0" fontId="5" fillId="0" borderId="28" xfId="0" applyFont="1" applyFill="1" applyBorder="1" applyAlignment="1">
      <alignment horizontal="center" vertical="center" textRotation="255"/>
    </xf>
    <xf numFmtId="0" fontId="5" fillId="0" borderId="29" xfId="0" applyFont="1" applyFill="1" applyBorder="1" applyAlignment="1">
      <alignment horizontal="center" vertical="center" textRotation="255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6" fillId="32" borderId="3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3" fontId="4" fillId="32" borderId="11" xfId="0" applyNumberFormat="1" applyFont="1" applyFill="1" applyBorder="1" applyAlignment="1">
      <alignment/>
    </xf>
    <xf numFmtId="3" fontId="4" fillId="32" borderId="13" xfId="0" applyNumberFormat="1" applyFont="1" applyFill="1" applyBorder="1" applyAlignment="1">
      <alignment/>
    </xf>
    <xf numFmtId="3" fontId="4" fillId="32" borderId="14" xfId="0" applyNumberFormat="1" applyFont="1" applyFill="1" applyBorder="1" applyAlignment="1">
      <alignment/>
    </xf>
    <xf numFmtId="3" fontId="4" fillId="32" borderId="15" xfId="0" applyNumberFormat="1" applyFont="1" applyFill="1" applyBorder="1" applyAlignment="1">
      <alignment/>
    </xf>
    <xf numFmtId="3" fontId="4" fillId="32" borderId="16" xfId="0" applyNumberFormat="1" applyFont="1" applyFill="1" applyBorder="1" applyAlignment="1">
      <alignment/>
    </xf>
    <xf numFmtId="3" fontId="4" fillId="32" borderId="17" xfId="0" applyNumberFormat="1" applyFont="1" applyFill="1" applyBorder="1" applyAlignment="1">
      <alignment/>
    </xf>
    <xf numFmtId="3" fontId="4" fillId="32" borderId="18" xfId="0" applyNumberFormat="1" applyFont="1" applyFill="1" applyBorder="1" applyAlignment="1">
      <alignment/>
    </xf>
    <xf numFmtId="3" fontId="4" fillId="32" borderId="10" xfId="0" applyNumberFormat="1" applyFont="1" applyFill="1" applyBorder="1" applyAlignment="1">
      <alignment/>
    </xf>
    <xf numFmtId="3" fontId="4" fillId="32" borderId="33" xfId="0" applyNumberFormat="1" applyFont="1" applyFill="1" applyBorder="1" applyAlignment="1">
      <alignment/>
    </xf>
    <xf numFmtId="3" fontId="4" fillId="32" borderId="13" xfId="0" applyNumberFormat="1" applyFont="1" applyFill="1" applyBorder="1" applyAlignment="1">
      <alignment horizontal="right"/>
    </xf>
    <xf numFmtId="3" fontId="4" fillId="32" borderId="15" xfId="0" applyNumberFormat="1" applyFont="1" applyFill="1" applyBorder="1" applyAlignment="1">
      <alignment horizontal="right"/>
    </xf>
    <xf numFmtId="3" fontId="4" fillId="32" borderId="17" xfId="0" applyNumberFormat="1" applyFont="1" applyFill="1" applyBorder="1" applyAlignment="1">
      <alignment horizontal="right"/>
    </xf>
    <xf numFmtId="3" fontId="0" fillId="32" borderId="0" xfId="0" applyNumberFormat="1" applyFill="1" applyAlignment="1">
      <alignment/>
    </xf>
    <xf numFmtId="177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 horizontal="right" vertical="center"/>
    </xf>
    <xf numFmtId="0" fontId="6" fillId="32" borderId="30" xfId="0" applyFont="1" applyFill="1" applyBorder="1" applyAlignment="1">
      <alignment horizontal="center" vertical="center"/>
    </xf>
    <xf numFmtId="0" fontId="6" fillId="32" borderId="31" xfId="0" applyFont="1" applyFill="1" applyBorder="1" applyAlignment="1">
      <alignment horizontal="center" vertical="center"/>
    </xf>
    <xf numFmtId="0" fontId="6" fillId="32" borderId="32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3" fontId="8" fillId="32" borderId="11" xfId="0" applyNumberFormat="1" applyFont="1" applyFill="1" applyBorder="1" applyAlignment="1">
      <alignment horizontal="right" vertical="center"/>
    </xf>
    <xf numFmtId="3" fontId="8" fillId="32" borderId="12" xfId="0" applyNumberFormat="1" applyFont="1" applyFill="1" applyBorder="1" applyAlignment="1">
      <alignment horizontal="right" vertical="center"/>
    </xf>
    <xf numFmtId="180" fontId="8" fillId="32" borderId="11" xfId="0" applyNumberFormat="1" applyFont="1" applyFill="1" applyBorder="1" applyAlignment="1">
      <alignment horizontal="right" vertical="center"/>
    </xf>
    <xf numFmtId="3" fontId="8" fillId="32" borderId="14" xfId="0" applyNumberFormat="1" applyFont="1" applyFill="1" applyBorder="1" applyAlignment="1">
      <alignment horizontal="right" vertical="center"/>
    </xf>
    <xf numFmtId="3" fontId="8" fillId="32" borderId="15" xfId="0" applyNumberFormat="1" applyFont="1" applyFill="1" applyBorder="1" applyAlignment="1">
      <alignment horizontal="right" vertical="center"/>
    </xf>
    <xf numFmtId="180" fontId="8" fillId="32" borderId="14" xfId="0" applyNumberFormat="1" applyFont="1" applyFill="1" applyBorder="1" applyAlignment="1">
      <alignment horizontal="right" vertical="center"/>
    </xf>
    <xf numFmtId="3" fontId="8" fillId="32" borderId="16" xfId="0" applyNumberFormat="1" applyFont="1" applyFill="1" applyBorder="1" applyAlignment="1">
      <alignment horizontal="right" vertical="center"/>
    </xf>
    <xf numFmtId="3" fontId="8" fillId="32" borderId="17" xfId="0" applyNumberFormat="1" applyFont="1" applyFill="1" applyBorder="1" applyAlignment="1">
      <alignment horizontal="right" vertical="center"/>
    </xf>
    <xf numFmtId="180" fontId="8" fillId="32" borderId="16" xfId="0" applyNumberFormat="1" applyFont="1" applyFill="1" applyBorder="1" applyAlignment="1">
      <alignment horizontal="right" vertical="center"/>
    </xf>
    <xf numFmtId="3" fontId="8" fillId="32" borderId="13" xfId="0" applyNumberFormat="1" applyFont="1" applyFill="1" applyBorder="1" applyAlignment="1">
      <alignment horizontal="right" vertical="center"/>
    </xf>
    <xf numFmtId="180" fontId="8" fillId="32" borderId="18" xfId="0" applyNumberFormat="1" applyFont="1" applyFill="1" applyBorder="1" applyAlignment="1">
      <alignment horizontal="right" vertical="center"/>
    </xf>
    <xf numFmtId="3" fontId="8" fillId="32" borderId="10" xfId="0" applyNumberFormat="1" applyFont="1" applyFill="1" applyBorder="1" applyAlignment="1">
      <alignment horizontal="right" vertical="center"/>
    </xf>
    <xf numFmtId="0" fontId="27" fillId="32" borderId="34" xfId="0" applyFont="1" applyFill="1" applyBorder="1" applyAlignment="1">
      <alignment horizontal="right"/>
    </xf>
    <xf numFmtId="3" fontId="8" fillId="32" borderId="18" xfId="0" applyNumberFormat="1" applyFont="1" applyFill="1" applyBorder="1" applyAlignment="1">
      <alignment horizontal="right" vertical="center"/>
    </xf>
    <xf numFmtId="3" fontId="8" fillId="32" borderId="33" xfId="0" applyNumberFormat="1" applyFont="1" applyFill="1" applyBorder="1" applyAlignment="1">
      <alignment horizontal="right" vertical="center"/>
    </xf>
    <xf numFmtId="0" fontId="0" fillId="32" borderId="0" xfId="0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4.61.10\&#37117;&#24066;&#12389;&#12367;&#12426;&#25919;&#31574;&#37096;\&#24195;&#22495;&#35519;&#25972;&#35506;\&#37117;&#24066;&#25919;&#31574;&#20418;\01%20&#23450;&#20363;&#26989;&#21209;\&#12304;&#26481;&#20140;&#12398;&#22303;&#22320;&#12305;\&#26481;&#20140;&#12398;&#22303;&#22320;2019\&#12304;&#26481;&#20140;&#12398;&#22303;&#22320;2019&#12487;&#12540;&#12479;&#12305;&#20184;&#34920;\&#22259;&#34920;&#20184;&#34920;\&#9733;&#20184;&#34920;2\1610%20&#9678;&#20184;&#34920;2-4%20&#23665;&#26519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区部"/>
      <sheetName val="市部"/>
      <sheetName val="170803更新済1650 市部 (表4-1-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N134"/>
  <sheetViews>
    <sheetView showGridLines="0" tabSelected="1" view="pageBreakPreview" zoomScale="85" zoomScaleNormal="107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36" sqref="F136"/>
    </sheetView>
  </sheetViews>
  <sheetFormatPr defaultColWidth="9.00390625" defaultRowHeight="13.5"/>
  <cols>
    <col min="1" max="1" width="2.875" style="3" bestFit="1" customWidth="1"/>
    <col min="2" max="2" width="12.125" style="0" customWidth="1"/>
    <col min="3" max="3" width="7.625" style="66" customWidth="1"/>
    <col min="4" max="4" width="5.625" style="66" customWidth="1"/>
    <col min="5" max="5" width="7.625" style="66" customWidth="1"/>
    <col min="6" max="6" width="5.625" style="66" customWidth="1"/>
    <col min="7" max="7" width="7.625" style="66" customWidth="1"/>
    <col min="8" max="8" width="5.625" style="66" customWidth="1"/>
    <col min="9" max="9" width="7.625" style="66" customWidth="1"/>
    <col min="10" max="10" width="5.625" style="66" customWidth="1"/>
    <col min="11" max="11" width="7.625" style="66" customWidth="1"/>
    <col min="12" max="12" width="5.625" style="66" customWidth="1"/>
    <col min="13" max="13" width="7.625" style="66" customWidth="1"/>
    <col min="14" max="14" width="5.625" style="66" customWidth="1"/>
  </cols>
  <sheetData>
    <row r="1" spans="1:14" ht="14.25">
      <c r="A1" s="44" t="s">
        <v>59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4.25" customHeight="1">
      <c r="A2" s="1"/>
      <c r="B2" s="2" t="s">
        <v>60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2.75">
      <c r="A3" s="29" t="s">
        <v>54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2.75">
      <c r="A4" s="31" t="s">
        <v>0</v>
      </c>
      <c r="B4" s="32"/>
      <c r="C4" s="47" t="s">
        <v>1</v>
      </c>
      <c r="D4" s="48"/>
      <c r="E4" s="48"/>
      <c r="F4" s="49"/>
      <c r="G4" s="47" t="s">
        <v>2</v>
      </c>
      <c r="H4" s="48"/>
      <c r="I4" s="48"/>
      <c r="J4" s="49"/>
      <c r="K4" s="47" t="s">
        <v>3</v>
      </c>
      <c r="L4" s="48"/>
      <c r="M4" s="48"/>
      <c r="N4" s="49"/>
    </row>
    <row r="5" spans="1:14" ht="12.75">
      <c r="A5" s="33"/>
      <c r="B5" s="34"/>
      <c r="C5" s="50" t="s">
        <v>4</v>
      </c>
      <c r="D5" s="51" t="s">
        <v>5</v>
      </c>
      <c r="E5" s="50" t="s">
        <v>6</v>
      </c>
      <c r="F5" s="51" t="s">
        <v>5</v>
      </c>
      <c r="G5" s="50" t="s">
        <v>4</v>
      </c>
      <c r="H5" s="51" t="s">
        <v>5</v>
      </c>
      <c r="I5" s="50" t="s">
        <v>6</v>
      </c>
      <c r="J5" s="51" t="s">
        <v>5</v>
      </c>
      <c r="K5" s="50" t="s">
        <v>4</v>
      </c>
      <c r="L5" s="51" t="s">
        <v>5</v>
      </c>
      <c r="M5" s="50" t="s">
        <v>6</v>
      </c>
      <c r="N5" s="51" t="s">
        <v>5</v>
      </c>
    </row>
    <row r="6" spans="1:14" ht="12" customHeight="1">
      <c r="A6" s="35" t="s">
        <v>21</v>
      </c>
      <c r="B6" s="23" t="s">
        <v>20</v>
      </c>
      <c r="C6" s="52">
        <v>0</v>
      </c>
      <c r="D6" s="53">
        <v>0</v>
      </c>
      <c r="E6" s="52">
        <v>0</v>
      </c>
      <c r="F6" s="53">
        <v>0</v>
      </c>
      <c r="G6" s="52">
        <v>0</v>
      </c>
      <c r="H6" s="53">
        <v>0</v>
      </c>
      <c r="I6" s="52">
        <v>0</v>
      </c>
      <c r="J6" s="53">
        <v>0</v>
      </c>
      <c r="K6" s="52">
        <v>0</v>
      </c>
      <c r="L6" s="53">
        <v>0</v>
      </c>
      <c r="M6" s="52">
        <v>0</v>
      </c>
      <c r="N6" s="53">
        <v>0</v>
      </c>
    </row>
    <row r="7" spans="1:14" ht="12" customHeight="1">
      <c r="A7" s="36"/>
      <c r="B7" s="24" t="s">
        <v>7</v>
      </c>
      <c r="C7" s="54">
        <v>0</v>
      </c>
      <c r="D7" s="55">
        <v>0</v>
      </c>
      <c r="E7" s="54">
        <v>0</v>
      </c>
      <c r="F7" s="55">
        <v>0</v>
      </c>
      <c r="G7" s="54">
        <v>0</v>
      </c>
      <c r="H7" s="55">
        <v>0</v>
      </c>
      <c r="I7" s="54">
        <v>0</v>
      </c>
      <c r="J7" s="55">
        <v>0</v>
      </c>
      <c r="K7" s="54">
        <v>0</v>
      </c>
      <c r="L7" s="55">
        <v>0</v>
      </c>
      <c r="M7" s="54">
        <v>0</v>
      </c>
      <c r="N7" s="55">
        <v>0</v>
      </c>
    </row>
    <row r="8" spans="1:14" ht="12" customHeight="1">
      <c r="A8" s="36"/>
      <c r="B8" s="24" t="s">
        <v>17</v>
      </c>
      <c r="C8" s="54">
        <v>1</v>
      </c>
      <c r="D8" s="55">
        <v>33.333333333333336</v>
      </c>
      <c r="E8" s="54">
        <v>0.128</v>
      </c>
      <c r="F8" s="55">
        <v>2.5407815285182878</v>
      </c>
      <c r="G8" s="54">
        <v>0</v>
      </c>
      <c r="H8" s="55">
        <v>0</v>
      </c>
      <c r="I8" s="54">
        <v>0</v>
      </c>
      <c r="J8" s="55">
        <v>0</v>
      </c>
      <c r="K8" s="54">
        <v>1</v>
      </c>
      <c r="L8" s="55">
        <v>25</v>
      </c>
      <c r="M8" s="54">
        <v>0.128</v>
      </c>
      <c r="N8" s="55">
        <v>2.3354169631551485</v>
      </c>
    </row>
    <row r="9" spans="1:14" ht="12" customHeight="1">
      <c r="A9" s="36"/>
      <c r="B9" s="24" t="s">
        <v>8</v>
      </c>
      <c r="C9" s="54">
        <v>0</v>
      </c>
      <c r="D9" s="55">
        <v>0</v>
      </c>
      <c r="E9" s="54">
        <v>0</v>
      </c>
      <c r="F9" s="55">
        <v>0</v>
      </c>
      <c r="G9" s="54">
        <v>0</v>
      </c>
      <c r="H9" s="55">
        <v>0</v>
      </c>
      <c r="I9" s="54">
        <v>0</v>
      </c>
      <c r="J9" s="55">
        <v>0</v>
      </c>
      <c r="K9" s="54">
        <v>0</v>
      </c>
      <c r="L9" s="55">
        <v>0</v>
      </c>
      <c r="M9" s="54">
        <v>0</v>
      </c>
      <c r="N9" s="55">
        <v>0</v>
      </c>
    </row>
    <row r="10" spans="1:14" ht="12" customHeight="1">
      <c r="A10" s="36"/>
      <c r="B10" s="24" t="s">
        <v>9</v>
      </c>
      <c r="C10" s="54">
        <v>0</v>
      </c>
      <c r="D10" s="55">
        <v>0</v>
      </c>
      <c r="E10" s="54">
        <v>0</v>
      </c>
      <c r="F10" s="55">
        <v>0</v>
      </c>
      <c r="G10" s="54">
        <v>0</v>
      </c>
      <c r="H10" s="55">
        <v>0</v>
      </c>
      <c r="I10" s="54">
        <v>0</v>
      </c>
      <c r="J10" s="55">
        <v>0</v>
      </c>
      <c r="K10" s="54">
        <v>0</v>
      </c>
      <c r="L10" s="55">
        <v>0</v>
      </c>
      <c r="M10" s="54">
        <v>0</v>
      </c>
      <c r="N10" s="55">
        <v>0</v>
      </c>
    </row>
    <row r="11" spans="1:14" ht="12" customHeight="1">
      <c r="A11" s="36"/>
      <c r="B11" s="24" t="s">
        <v>10</v>
      </c>
      <c r="C11" s="54">
        <v>0</v>
      </c>
      <c r="D11" s="55">
        <v>0</v>
      </c>
      <c r="E11" s="54">
        <v>0</v>
      </c>
      <c r="F11" s="55">
        <v>0</v>
      </c>
      <c r="G11" s="54">
        <v>1</v>
      </c>
      <c r="H11" s="55">
        <v>100</v>
      </c>
      <c r="I11" s="54">
        <v>0.443</v>
      </c>
      <c r="J11" s="55">
        <v>100</v>
      </c>
      <c r="K11" s="54">
        <v>1</v>
      </c>
      <c r="L11" s="55">
        <v>25</v>
      </c>
      <c r="M11" s="54">
        <v>0.443</v>
      </c>
      <c r="N11" s="55">
        <v>8.08273214591977</v>
      </c>
    </row>
    <row r="12" spans="1:14" ht="12" customHeight="1">
      <c r="A12" s="36"/>
      <c r="B12" s="24" t="s">
        <v>11</v>
      </c>
      <c r="C12" s="54">
        <v>0</v>
      </c>
      <c r="D12" s="55">
        <v>0</v>
      </c>
      <c r="E12" s="54">
        <v>0</v>
      </c>
      <c r="F12" s="55">
        <v>0</v>
      </c>
      <c r="G12" s="54">
        <v>0</v>
      </c>
      <c r="H12" s="55">
        <v>0</v>
      </c>
      <c r="I12" s="54">
        <v>0</v>
      </c>
      <c r="J12" s="55">
        <v>0</v>
      </c>
      <c r="K12" s="54">
        <v>0</v>
      </c>
      <c r="L12" s="55">
        <v>0</v>
      </c>
      <c r="M12" s="54">
        <v>0</v>
      </c>
      <c r="N12" s="55">
        <v>0</v>
      </c>
    </row>
    <row r="13" spans="1:14" ht="12" customHeight="1">
      <c r="A13" s="36"/>
      <c r="B13" s="24" t="s">
        <v>12</v>
      </c>
      <c r="C13" s="54">
        <v>0</v>
      </c>
      <c r="D13" s="55">
        <v>0</v>
      </c>
      <c r="E13" s="54">
        <v>0</v>
      </c>
      <c r="F13" s="55">
        <v>0</v>
      </c>
      <c r="G13" s="54">
        <v>0</v>
      </c>
      <c r="H13" s="55">
        <v>0</v>
      </c>
      <c r="I13" s="54">
        <v>0</v>
      </c>
      <c r="J13" s="55">
        <v>0</v>
      </c>
      <c r="K13" s="54">
        <v>0</v>
      </c>
      <c r="L13" s="55">
        <v>0</v>
      </c>
      <c r="M13" s="54">
        <v>0</v>
      </c>
      <c r="N13" s="55">
        <v>0</v>
      </c>
    </row>
    <row r="14" spans="1:14" ht="12" customHeight="1">
      <c r="A14" s="36"/>
      <c r="B14" s="24" t="s">
        <v>13</v>
      </c>
      <c r="C14" s="54">
        <v>2</v>
      </c>
      <c r="D14" s="55">
        <v>66.66666666666667</v>
      </c>
      <c r="E14" s="54">
        <v>4.90982</v>
      </c>
      <c r="F14" s="55">
        <v>97.45921847148172</v>
      </c>
      <c r="G14" s="54">
        <v>0</v>
      </c>
      <c r="H14" s="55">
        <v>0</v>
      </c>
      <c r="I14" s="54">
        <v>0</v>
      </c>
      <c r="J14" s="55">
        <v>0</v>
      </c>
      <c r="K14" s="54">
        <v>2</v>
      </c>
      <c r="L14" s="55">
        <v>50</v>
      </c>
      <c r="M14" s="54">
        <v>4.90982</v>
      </c>
      <c r="N14" s="55">
        <v>89.58185089092508</v>
      </c>
    </row>
    <row r="15" spans="1:14" ht="12" customHeight="1">
      <c r="A15" s="36"/>
      <c r="B15" s="24" t="s">
        <v>14</v>
      </c>
      <c r="C15" s="54">
        <v>0</v>
      </c>
      <c r="D15" s="55">
        <v>0</v>
      </c>
      <c r="E15" s="54">
        <v>0</v>
      </c>
      <c r="F15" s="55">
        <v>0</v>
      </c>
      <c r="G15" s="54">
        <v>0</v>
      </c>
      <c r="H15" s="55">
        <v>0</v>
      </c>
      <c r="I15" s="54">
        <v>0</v>
      </c>
      <c r="J15" s="55">
        <v>0</v>
      </c>
      <c r="K15" s="54">
        <v>0</v>
      </c>
      <c r="L15" s="55">
        <v>0</v>
      </c>
      <c r="M15" s="54">
        <v>0</v>
      </c>
      <c r="N15" s="55">
        <v>0</v>
      </c>
    </row>
    <row r="16" spans="1:14" ht="12" customHeight="1">
      <c r="A16" s="36"/>
      <c r="B16" s="25" t="s">
        <v>15</v>
      </c>
      <c r="C16" s="56">
        <v>0</v>
      </c>
      <c r="D16" s="57">
        <v>0</v>
      </c>
      <c r="E16" s="56">
        <v>0</v>
      </c>
      <c r="F16" s="57">
        <v>0</v>
      </c>
      <c r="G16" s="56">
        <v>0</v>
      </c>
      <c r="H16" s="57">
        <v>0</v>
      </c>
      <c r="I16" s="56">
        <v>0</v>
      </c>
      <c r="J16" s="57">
        <v>0</v>
      </c>
      <c r="K16" s="56">
        <v>0</v>
      </c>
      <c r="L16" s="57">
        <v>0</v>
      </c>
      <c r="M16" s="56">
        <v>0</v>
      </c>
      <c r="N16" s="57">
        <v>0</v>
      </c>
    </row>
    <row r="17" spans="1:14" ht="12" customHeight="1">
      <c r="A17" s="37"/>
      <c r="B17" s="26" t="s">
        <v>16</v>
      </c>
      <c r="C17" s="58">
        <v>3</v>
      </c>
      <c r="D17" s="59">
        <v>100</v>
      </c>
      <c r="E17" s="58">
        <v>5.03782</v>
      </c>
      <c r="F17" s="60">
        <v>100</v>
      </c>
      <c r="G17" s="58">
        <v>1</v>
      </c>
      <c r="H17" s="59">
        <v>100</v>
      </c>
      <c r="I17" s="58">
        <v>0.443</v>
      </c>
      <c r="J17" s="60">
        <v>100</v>
      </c>
      <c r="K17" s="58">
        <v>4</v>
      </c>
      <c r="L17" s="59">
        <v>100</v>
      </c>
      <c r="M17" s="58">
        <v>5.48082</v>
      </c>
      <c r="N17" s="60">
        <v>100</v>
      </c>
    </row>
    <row r="18" spans="1:14" ht="12" customHeight="1">
      <c r="A18" s="35" t="s">
        <v>22</v>
      </c>
      <c r="B18" s="23" t="s">
        <v>20</v>
      </c>
      <c r="C18" s="52">
        <v>2</v>
      </c>
      <c r="D18" s="53">
        <v>16.666666666666668</v>
      </c>
      <c r="E18" s="52">
        <v>0.059</v>
      </c>
      <c r="F18" s="53">
        <v>1.264447382915387</v>
      </c>
      <c r="G18" s="52">
        <v>0</v>
      </c>
      <c r="H18" s="53">
        <v>0</v>
      </c>
      <c r="I18" s="52">
        <v>0</v>
      </c>
      <c r="J18" s="53">
        <v>0</v>
      </c>
      <c r="K18" s="52">
        <v>2</v>
      </c>
      <c r="L18" s="53">
        <v>13.333333333333334</v>
      </c>
      <c r="M18" s="52">
        <v>0.059</v>
      </c>
      <c r="N18" s="53">
        <v>0.573312590430344</v>
      </c>
    </row>
    <row r="19" spans="1:14" ht="12" customHeight="1">
      <c r="A19" s="36"/>
      <c r="B19" s="24" t="s">
        <v>7</v>
      </c>
      <c r="C19" s="54">
        <v>0</v>
      </c>
      <c r="D19" s="55">
        <v>0</v>
      </c>
      <c r="E19" s="54">
        <v>0</v>
      </c>
      <c r="F19" s="55">
        <v>0</v>
      </c>
      <c r="G19" s="54">
        <v>0</v>
      </c>
      <c r="H19" s="55">
        <v>0</v>
      </c>
      <c r="I19" s="54">
        <v>0</v>
      </c>
      <c r="J19" s="55">
        <v>0</v>
      </c>
      <c r="K19" s="54">
        <v>0</v>
      </c>
      <c r="L19" s="55">
        <v>0</v>
      </c>
      <c r="M19" s="54">
        <v>0</v>
      </c>
      <c r="N19" s="55">
        <v>0</v>
      </c>
    </row>
    <row r="20" spans="1:14" ht="12" customHeight="1">
      <c r="A20" s="36"/>
      <c r="B20" s="24" t="s">
        <v>17</v>
      </c>
      <c r="C20" s="54">
        <v>3</v>
      </c>
      <c r="D20" s="55">
        <v>25</v>
      </c>
      <c r="E20" s="54">
        <v>0.43</v>
      </c>
      <c r="F20" s="55">
        <v>9.21546397717994</v>
      </c>
      <c r="G20" s="54">
        <v>1</v>
      </c>
      <c r="H20" s="55">
        <v>33.333333333333336</v>
      </c>
      <c r="I20" s="54">
        <v>0.13</v>
      </c>
      <c r="J20" s="55">
        <v>2.311111111111111</v>
      </c>
      <c r="K20" s="54">
        <v>4</v>
      </c>
      <c r="L20" s="55">
        <v>26.666666666666668</v>
      </c>
      <c r="M20" s="54">
        <v>0.56</v>
      </c>
      <c r="N20" s="55">
        <v>5.441611027813434</v>
      </c>
    </row>
    <row r="21" spans="1:14" ht="12" customHeight="1">
      <c r="A21" s="36"/>
      <c r="B21" s="24" t="s">
        <v>8</v>
      </c>
      <c r="C21" s="54">
        <v>1</v>
      </c>
      <c r="D21" s="55">
        <v>8.333333333333334</v>
      </c>
      <c r="E21" s="54">
        <v>0.158</v>
      </c>
      <c r="F21" s="55">
        <v>3.3861472288242567</v>
      </c>
      <c r="G21" s="54">
        <v>0</v>
      </c>
      <c r="H21" s="55">
        <v>0</v>
      </c>
      <c r="I21" s="54">
        <v>0</v>
      </c>
      <c r="J21" s="55">
        <v>0</v>
      </c>
      <c r="K21" s="54">
        <v>1</v>
      </c>
      <c r="L21" s="55">
        <v>6.666666666666667</v>
      </c>
      <c r="M21" s="54">
        <v>0.158</v>
      </c>
      <c r="N21" s="55">
        <v>1.5353116828473619</v>
      </c>
    </row>
    <row r="22" spans="1:14" ht="12" customHeight="1">
      <c r="A22" s="36"/>
      <c r="B22" s="24" t="s">
        <v>9</v>
      </c>
      <c r="C22" s="54">
        <v>1</v>
      </c>
      <c r="D22" s="55">
        <v>8.333333333333334</v>
      </c>
      <c r="E22" s="54">
        <v>0.238</v>
      </c>
      <c r="F22" s="55">
        <v>5.100652154811223</v>
      </c>
      <c r="G22" s="54">
        <v>0</v>
      </c>
      <c r="H22" s="55">
        <v>0</v>
      </c>
      <c r="I22" s="54">
        <v>0</v>
      </c>
      <c r="J22" s="55">
        <v>0</v>
      </c>
      <c r="K22" s="54">
        <v>1</v>
      </c>
      <c r="L22" s="55">
        <v>6.666666666666667</v>
      </c>
      <c r="M22" s="54">
        <v>0.238</v>
      </c>
      <c r="N22" s="55">
        <v>2.3126846868207096</v>
      </c>
    </row>
    <row r="23" spans="1:14" ht="12" customHeight="1">
      <c r="A23" s="36"/>
      <c r="B23" s="24" t="s">
        <v>10</v>
      </c>
      <c r="C23" s="54">
        <v>2</v>
      </c>
      <c r="D23" s="55">
        <v>16.666666666666668</v>
      </c>
      <c r="E23" s="54">
        <v>0.81893</v>
      </c>
      <c r="F23" s="55">
        <v>17.55074398798132</v>
      </c>
      <c r="G23" s="54">
        <v>0</v>
      </c>
      <c r="H23" s="55">
        <v>0</v>
      </c>
      <c r="I23" s="54">
        <v>0</v>
      </c>
      <c r="J23" s="55">
        <v>0</v>
      </c>
      <c r="K23" s="54">
        <v>2</v>
      </c>
      <c r="L23" s="55">
        <v>13.333333333333334</v>
      </c>
      <c r="M23" s="54">
        <v>0.81893</v>
      </c>
      <c r="N23" s="55">
        <v>7.957675926798671</v>
      </c>
    </row>
    <row r="24" spans="1:14" ht="12" customHeight="1">
      <c r="A24" s="36"/>
      <c r="B24" s="24" t="s">
        <v>11</v>
      </c>
      <c r="C24" s="54">
        <v>1</v>
      </c>
      <c r="D24" s="55">
        <v>8.333333333333334</v>
      </c>
      <c r="E24" s="54">
        <v>0.62014</v>
      </c>
      <c r="F24" s="55">
        <v>13.29041356001946</v>
      </c>
      <c r="G24" s="54">
        <v>1</v>
      </c>
      <c r="H24" s="55">
        <v>33.333333333333336</v>
      </c>
      <c r="I24" s="54">
        <v>0.672</v>
      </c>
      <c r="J24" s="55">
        <v>11.946666666666667</v>
      </c>
      <c r="K24" s="54">
        <v>2</v>
      </c>
      <c r="L24" s="55">
        <v>13.333333333333334</v>
      </c>
      <c r="M24" s="54">
        <v>1.29214</v>
      </c>
      <c r="N24" s="55">
        <v>12.55593441692652</v>
      </c>
    </row>
    <row r="25" spans="1:14" ht="12" customHeight="1">
      <c r="A25" s="36"/>
      <c r="B25" s="24" t="s">
        <v>12</v>
      </c>
      <c r="C25" s="54">
        <v>2</v>
      </c>
      <c r="D25" s="55">
        <v>16.666666666666668</v>
      </c>
      <c r="E25" s="54">
        <v>2.342</v>
      </c>
      <c r="F25" s="55">
        <v>50.19213170826841</v>
      </c>
      <c r="G25" s="54">
        <v>0</v>
      </c>
      <c r="H25" s="55">
        <v>0</v>
      </c>
      <c r="I25" s="54">
        <v>0</v>
      </c>
      <c r="J25" s="55">
        <v>0</v>
      </c>
      <c r="K25" s="54">
        <v>2</v>
      </c>
      <c r="L25" s="55">
        <v>13.333333333333334</v>
      </c>
      <c r="M25" s="54">
        <v>2.342</v>
      </c>
      <c r="N25" s="55">
        <v>22.757594691319756</v>
      </c>
    </row>
    <row r="26" spans="1:14" ht="12" customHeight="1">
      <c r="A26" s="36"/>
      <c r="B26" s="24" t="s">
        <v>13</v>
      </c>
      <c r="C26" s="54">
        <v>0</v>
      </c>
      <c r="D26" s="55">
        <v>0</v>
      </c>
      <c r="E26" s="54">
        <v>0</v>
      </c>
      <c r="F26" s="55">
        <v>0</v>
      </c>
      <c r="G26" s="54">
        <v>1</v>
      </c>
      <c r="H26" s="55">
        <v>33.333333333333336</v>
      </c>
      <c r="I26" s="54">
        <v>4.823</v>
      </c>
      <c r="J26" s="55">
        <v>85.74222222222222</v>
      </c>
      <c r="K26" s="54">
        <v>1</v>
      </c>
      <c r="L26" s="55">
        <v>6.666666666666667</v>
      </c>
      <c r="M26" s="54">
        <v>4.823</v>
      </c>
      <c r="N26" s="55">
        <v>46.865874977043205</v>
      </c>
    </row>
    <row r="27" spans="1:14" ht="12" customHeight="1">
      <c r="A27" s="36"/>
      <c r="B27" s="24" t="s">
        <v>14</v>
      </c>
      <c r="C27" s="54">
        <v>0</v>
      </c>
      <c r="D27" s="55">
        <v>0</v>
      </c>
      <c r="E27" s="54">
        <v>0</v>
      </c>
      <c r="F27" s="55">
        <v>0</v>
      </c>
      <c r="G27" s="54">
        <v>0</v>
      </c>
      <c r="H27" s="55">
        <v>0</v>
      </c>
      <c r="I27" s="54">
        <v>0</v>
      </c>
      <c r="J27" s="55">
        <v>0</v>
      </c>
      <c r="K27" s="54">
        <v>0</v>
      </c>
      <c r="L27" s="55">
        <v>0</v>
      </c>
      <c r="M27" s="54">
        <v>0</v>
      </c>
      <c r="N27" s="55">
        <v>0</v>
      </c>
    </row>
    <row r="28" spans="1:14" ht="12" customHeight="1">
      <c r="A28" s="36"/>
      <c r="B28" s="25" t="s">
        <v>15</v>
      </c>
      <c r="C28" s="56">
        <v>0</v>
      </c>
      <c r="D28" s="57">
        <v>0</v>
      </c>
      <c r="E28" s="56">
        <v>0</v>
      </c>
      <c r="F28" s="57">
        <v>0</v>
      </c>
      <c r="G28" s="56">
        <v>0</v>
      </c>
      <c r="H28" s="57">
        <v>0</v>
      </c>
      <c r="I28" s="56">
        <v>0</v>
      </c>
      <c r="J28" s="57">
        <v>0</v>
      </c>
      <c r="K28" s="56">
        <v>0</v>
      </c>
      <c r="L28" s="57">
        <v>0</v>
      </c>
      <c r="M28" s="56">
        <v>0</v>
      </c>
      <c r="N28" s="57">
        <v>0</v>
      </c>
    </row>
    <row r="29" spans="1:14" ht="12" customHeight="1">
      <c r="A29" s="37"/>
      <c r="B29" s="26" t="s">
        <v>16</v>
      </c>
      <c r="C29" s="58">
        <v>12</v>
      </c>
      <c r="D29" s="59">
        <v>100</v>
      </c>
      <c r="E29" s="58">
        <v>4.66607</v>
      </c>
      <c r="F29" s="59">
        <v>100</v>
      </c>
      <c r="G29" s="58">
        <v>3</v>
      </c>
      <c r="H29" s="59">
        <v>100</v>
      </c>
      <c r="I29" s="58">
        <v>5.625</v>
      </c>
      <c r="J29" s="59">
        <v>100</v>
      </c>
      <c r="K29" s="58">
        <v>15</v>
      </c>
      <c r="L29" s="59">
        <v>100</v>
      </c>
      <c r="M29" s="58">
        <v>10.29107</v>
      </c>
      <c r="N29" s="59">
        <v>100</v>
      </c>
    </row>
    <row r="30" spans="1:14" ht="12" customHeight="1">
      <c r="A30" s="35" t="s">
        <v>23</v>
      </c>
      <c r="B30" s="23" t="s">
        <v>20</v>
      </c>
      <c r="C30" s="52">
        <v>6</v>
      </c>
      <c r="D30" s="53">
        <v>11.764705882352942</v>
      </c>
      <c r="E30" s="52">
        <v>0.14261</v>
      </c>
      <c r="F30" s="53">
        <v>0.4137291586946223</v>
      </c>
      <c r="G30" s="52">
        <v>0</v>
      </c>
      <c r="H30" s="53">
        <v>0</v>
      </c>
      <c r="I30" s="52">
        <v>0</v>
      </c>
      <c r="J30" s="53">
        <v>0</v>
      </c>
      <c r="K30" s="52">
        <v>6</v>
      </c>
      <c r="L30" s="53">
        <v>9.836065573770492</v>
      </c>
      <c r="M30" s="52">
        <v>0.14261</v>
      </c>
      <c r="N30" s="53">
        <v>0.26400107222088937</v>
      </c>
    </row>
    <row r="31" spans="1:14" ht="12" customHeight="1">
      <c r="A31" s="36"/>
      <c r="B31" s="24" t="s">
        <v>7</v>
      </c>
      <c r="C31" s="54">
        <v>4</v>
      </c>
      <c r="D31" s="55">
        <v>7.8431372549019605</v>
      </c>
      <c r="E31" s="54">
        <v>0.2981</v>
      </c>
      <c r="F31" s="55">
        <v>0.8648247823214845</v>
      </c>
      <c r="G31" s="54">
        <v>1</v>
      </c>
      <c r="H31" s="55">
        <v>10</v>
      </c>
      <c r="I31" s="54">
        <v>0.066</v>
      </c>
      <c r="J31" s="55">
        <v>0.3376078234986299</v>
      </c>
      <c r="K31" s="54">
        <v>5</v>
      </c>
      <c r="L31" s="55">
        <v>8.19672131147541</v>
      </c>
      <c r="M31" s="54">
        <v>0.3641</v>
      </c>
      <c r="N31" s="55">
        <v>0.6740255970522812</v>
      </c>
    </row>
    <row r="32" spans="1:14" ht="12" customHeight="1">
      <c r="A32" s="36"/>
      <c r="B32" s="24" t="s">
        <v>17</v>
      </c>
      <c r="C32" s="54">
        <v>3</v>
      </c>
      <c r="D32" s="55">
        <v>5.882352941176471</v>
      </c>
      <c r="E32" s="54">
        <v>0.35463</v>
      </c>
      <c r="F32" s="55">
        <v>1.0288252685497083</v>
      </c>
      <c r="G32" s="54">
        <v>2</v>
      </c>
      <c r="H32" s="55">
        <v>20</v>
      </c>
      <c r="I32" s="54">
        <v>0.22621</v>
      </c>
      <c r="J32" s="55">
        <v>1.157125238691289</v>
      </c>
      <c r="K32" s="54">
        <v>5</v>
      </c>
      <c r="L32" s="55">
        <v>8.19672131147541</v>
      </c>
      <c r="M32" s="54">
        <v>0.58084</v>
      </c>
      <c r="N32" s="55">
        <v>1.0752568739133397</v>
      </c>
    </row>
    <row r="33" spans="1:14" ht="12" customHeight="1">
      <c r="A33" s="36"/>
      <c r="B33" s="24" t="s">
        <v>8</v>
      </c>
      <c r="C33" s="54">
        <v>1</v>
      </c>
      <c r="D33" s="55">
        <v>1.9607843137254901</v>
      </c>
      <c r="E33" s="54">
        <v>0.196</v>
      </c>
      <c r="F33" s="55">
        <v>0.5686201185340858</v>
      </c>
      <c r="G33" s="54">
        <v>0</v>
      </c>
      <c r="H33" s="55">
        <v>0</v>
      </c>
      <c r="I33" s="54">
        <v>0</v>
      </c>
      <c r="J33" s="55">
        <v>0</v>
      </c>
      <c r="K33" s="54">
        <v>1</v>
      </c>
      <c r="L33" s="55">
        <v>1.639344262295082</v>
      </c>
      <c r="M33" s="54">
        <v>0.196</v>
      </c>
      <c r="N33" s="55">
        <v>0.36283717940743504</v>
      </c>
    </row>
    <row r="34" spans="1:14" ht="12" customHeight="1">
      <c r="A34" s="36"/>
      <c r="B34" s="24" t="s">
        <v>9</v>
      </c>
      <c r="C34" s="54">
        <v>3</v>
      </c>
      <c r="D34" s="55">
        <v>5.882352941176471</v>
      </c>
      <c r="E34" s="54">
        <v>0.69445</v>
      </c>
      <c r="F34" s="55">
        <v>2.014684904673448</v>
      </c>
      <c r="G34" s="54">
        <v>0</v>
      </c>
      <c r="H34" s="55">
        <v>0</v>
      </c>
      <c r="I34" s="54">
        <v>0</v>
      </c>
      <c r="J34" s="55">
        <v>0</v>
      </c>
      <c r="K34" s="54">
        <v>3</v>
      </c>
      <c r="L34" s="55">
        <v>4.918032786885246</v>
      </c>
      <c r="M34" s="54">
        <v>0.69445</v>
      </c>
      <c r="N34" s="55">
        <v>1.2855728532627209</v>
      </c>
    </row>
    <row r="35" spans="1:14" ht="12" customHeight="1">
      <c r="A35" s="36"/>
      <c r="B35" s="24" t="s">
        <v>10</v>
      </c>
      <c r="C35" s="54">
        <v>6</v>
      </c>
      <c r="D35" s="55">
        <v>11.764705882352942</v>
      </c>
      <c r="E35" s="54">
        <v>2.34148</v>
      </c>
      <c r="F35" s="55">
        <v>6.792921607883628</v>
      </c>
      <c r="G35" s="54">
        <v>2</v>
      </c>
      <c r="H35" s="55">
        <v>20</v>
      </c>
      <c r="I35" s="54">
        <v>0.82574</v>
      </c>
      <c r="J35" s="55">
        <v>4.2238830935721</v>
      </c>
      <c r="K35" s="54">
        <v>8</v>
      </c>
      <c r="L35" s="55">
        <v>13.114754098360656</v>
      </c>
      <c r="M35" s="54">
        <v>3.16722</v>
      </c>
      <c r="N35" s="55">
        <v>5.863189649810288</v>
      </c>
    </row>
    <row r="36" spans="1:14" ht="12" customHeight="1">
      <c r="A36" s="36"/>
      <c r="B36" s="24" t="s">
        <v>11</v>
      </c>
      <c r="C36" s="54">
        <v>20</v>
      </c>
      <c r="D36" s="55">
        <v>39.21568627450981</v>
      </c>
      <c r="E36" s="54">
        <v>13.68828</v>
      </c>
      <c r="F36" s="55">
        <v>39.7113846741212</v>
      </c>
      <c r="G36" s="54">
        <v>2</v>
      </c>
      <c r="H36" s="55">
        <v>20</v>
      </c>
      <c r="I36" s="54">
        <v>1.49068</v>
      </c>
      <c r="J36" s="55">
        <v>7.625230762620267</v>
      </c>
      <c r="K36" s="54">
        <v>22</v>
      </c>
      <c r="L36" s="55">
        <v>36.0655737704918</v>
      </c>
      <c r="M36" s="54">
        <v>15.17896</v>
      </c>
      <c r="N36" s="55">
        <v>28.099444044583063</v>
      </c>
    </row>
    <row r="37" spans="1:14" ht="12" customHeight="1">
      <c r="A37" s="36"/>
      <c r="B37" s="24" t="s">
        <v>12</v>
      </c>
      <c r="C37" s="54">
        <v>4</v>
      </c>
      <c r="D37" s="55">
        <v>7.8431372549019605</v>
      </c>
      <c r="E37" s="54">
        <v>6.44354</v>
      </c>
      <c r="F37" s="55">
        <v>18.693502441730217</v>
      </c>
      <c r="G37" s="54">
        <v>0</v>
      </c>
      <c r="H37" s="55">
        <v>0</v>
      </c>
      <c r="I37" s="54">
        <v>0</v>
      </c>
      <c r="J37" s="55">
        <v>0</v>
      </c>
      <c r="K37" s="54">
        <v>4</v>
      </c>
      <c r="L37" s="55">
        <v>6.557377049180328</v>
      </c>
      <c r="M37" s="54">
        <v>6.44354</v>
      </c>
      <c r="N37" s="55">
        <v>11.928346321423389</v>
      </c>
    </row>
    <row r="38" spans="1:14" ht="12" customHeight="1">
      <c r="A38" s="36"/>
      <c r="B38" s="24" t="s">
        <v>13</v>
      </c>
      <c r="C38" s="54">
        <v>4</v>
      </c>
      <c r="D38" s="55">
        <v>7.8431372549019605</v>
      </c>
      <c r="E38" s="54">
        <v>10.31032</v>
      </c>
      <c r="F38" s="55">
        <v>29.911507043491607</v>
      </c>
      <c r="G38" s="54">
        <v>2</v>
      </c>
      <c r="H38" s="55">
        <v>20</v>
      </c>
      <c r="I38" s="54">
        <v>6.68568</v>
      </c>
      <c r="J38" s="55">
        <v>34.19905868800485</v>
      </c>
      <c r="K38" s="54">
        <v>6</v>
      </c>
      <c r="L38" s="55">
        <v>9.836065573770492</v>
      </c>
      <c r="M38" s="54">
        <v>16.996</v>
      </c>
      <c r="N38" s="55">
        <v>31.463166842901867</v>
      </c>
    </row>
    <row r="39" spans="1:14" ht="12" customHeight="1">
      <c r="A39" s="36"/>
      <c r="B39" s="24" t="s">
        <v>14</v>
      </c>
      <c r="C39" s="54">
        <v>0</v>
      </c>
      <c r="D39" s="55">
        <v>0</v>
      </c>
      <c r="E39" s="54">
        <v>0</v>
      </c>
      <c r="F39" s="55">
        <v>0</v>
      </c>
      <c r="G39" s="54">
        <v>0</v>
      </c>
      <c r="H39" s="55">
        <v>0</v>
      </c>
      <c r="I39" s="54">
        <v>0</v>
      </c>
      <c r="J39" s="55">
        <v>0</v>
      </c>
      <c r="K39" s="54">
        <v>0</v>
      </c>
      <c r="L39" s="55">
        <v>0</v>
      </c>
      <c r="M39" s="54">
        <v>0</v>
      </c>
      <c r="N39" s="55">
        <v>0</v>
      </c>
    </row>
    <row r="40" spans="1:14" ht="12" customHeight="1">
      <c r="A40" s="36"/>
      <c r="B40" s="25" t="s">
        <v>15</v>
      </c>
      <c r="C40" s="56">
        <v>0</v>
      </c>
      <c r="D40" s="57">
        <v>0</v>
      </c>
      <c r="E40" s="56">
        <v>0</v>
      </c>
      <c r="F40" s="57">
        <v>0</v>
      </c>
      <c r="G40" s="56">
        <v>1</v>
      </c>
      <c r="H40" s="57">
        <v>10</v>
      </c>
      <c r="I40" s="56">
        <v>10.255</v>
      </c>
      <c r="J40" s="57">
        <v>52.45709439361287</v>
      </c>
      <c r="K40" s="56">
        <v>1</v>
      </c>
      <c r="L40" s="57">
        <v>1.639344262295082</v>
      </c>
      <c r="M40" s="56">
        <v>10.255</v>
      </c>
      <c r="N40" s="57">
        <v>18.984159565424726</v>
      </c>
    </row>
    <row r="41" spans="1:14" ht="12" customHeight="1">
      <c r="A41" s="37"/>
      <c r="B41" s="26" t="s">
        <v>16</v>
      </c>
      <c r="C41" s="58">
        <v>51</v>
      </c>
      <c r="D41" s="59">
        <v>100</v>
      </c>
      <c r="E41" s="58">
        <v>34.46941</v>
      </c>
      <c r="F41" s="59">
        <v>100</v>
      </c>
      <c r="G41" s="58">
        <v>10</v>
      </c>
      <c r="H41" s="59">
        <v>100</v>
      </c>
      <c r="I41" s="58">
        <v>19.54931</v>
      </c>
      <c r="J41" s="59">
        <v>100</v>
      </c>
      <c r="K41" s="58">
        <v>61</v>
      </c>
      <c r="L41" s="59">
        <v>100</v>
      </c>
      <c r="M41" s="58">
        <v>54.01872</v>
      </c>
      <c r="N41" s="59">
        <v>100</v>
      </c>
    </row>
    <row r="42" spans="1:14" ht="12" customHeight="1">
      <c r="A42" s="35" t="s">
        <v>24</v>
      </c>
      <c r="B42" s="23" t="s">
        <v>20</v>
      </c>
      <c r="C42" s="52">
        <v>0</v>
      </c>
      <c r="D42" s="53">
        <v>0</v>
      </c>
      <c r="E42" s="52">
        <v>0</v>
      </c>
      <c r="F42" s="53">
        <v>0</v>
      </c>
      <c r="G42" s="52">
        <v>0</v>
      </c>
      <c r="H42" s="53">
        <v>0</v>
      </c>
      <c r="I42" s="52">
        <v>0</v>
      </c>
      <c r="J42" s="53">
        <v>0</v>
      </c>
      <c r="K42" s="52">
        <v>0</v>
      </c>
      <c r="L42" s="53">
        <v>0</v>
      </c>
      <c r="M42" s="52">
        <v>0</v>
      </c>
      <c r="N42" s="53">
        <v>0</v>
      </c>
    </row>
    <row r="43" spans="1:14" ht="12" customHeight="1">
      <c r="A43" s="36"/>
      <c r="B43" s="24" t="s">
        <v>7</v>
      </c>
      <c r="C43" s="54">
        <v>0</v>
      </c>
      <c r="D43" s="55">
        <v>0</v>
      </c>
      <c r="E43" s="54">
        <v>0</v>
      </c>
      <c r="F43" s="55">
        <v>0</v>
      </c>
      <c r="G43" s="54">
        <v>0</v>
      </c>
      <c r="H43" s="55">
        <v>0</v>
      </c>
      <c r="I43" s="54">
        <v>0</v>
      </c>
      <c r="J43" s="55">
        <v>0</v>
      </c>
      <c r="K43" s="54">
        <v>0</v>
      </c>
      <c r="L43" s="55">
        <v>0</v>
      </c>
      <c r="M43" s="54">
        <v>0</v>
      </c>
      <c r="N43" s="55">
        <v>0</v>
      </c>
    </row>
    <row r="44" spans="1:14" ht="12" customHeight="1">
      <c r="A44" s="36"/>
      <c r="B44" s="24" t="s">
        <v>17</v>
      </c>
      <c r="C44" s="54">
        <v>0</v>
      </c>
      <c r="D44" s="55">
        <v>0</v>
      </c>
      <c r="E44" s="54">
        <v>0</v>
      </c>
      <c r="F44" s="55">
        <v>0</v>
      </c>
      <c r="G44" s="54">
        <v>0</v>
      </c>
      <c r="H44" s="55">
        <v>0</v>
      </c>
      <c r="I44" s="54">
        <v>0</v>
      </c>
      <c r="J44" s="55">
        <v>0</v>
      </c>
      <c r="K44" s="54">
        <v>0</v>
      </c>
      <c r="L44" s="55">
        <v>0</v>
      </c>
      <c r="M44" s="54">
        <v>0</v>
      </c>
      <c r="N44" s="55">
        <v>0</v>
      </c>
    </row>
    <row r="45" spans="1:14" ht="12" customHeight="1">
      <c r="A45" s="36"/>
      <c r="B45" s="24" t="s">
        <v>8</v>
      </c>
      <c r="C45" s="54">
        <v>0</v>
      </c>
      <c r="D45" s="55">
        <v>0</v>
      </c>
      <c r="E45" s="54">
        <v>0</v>
      </c>
      <c r="F45" s="55">
        <v>0</v>
      </c>
      <c r="G45" s="54">
        <v>0</v>
      </c>
      <c r="H45" s="55">
        <v>0</v>
      </c>
      <c r="I45" s="54">
        <v>0</v>
      </c>
      <c r="J45" s="55">
        <v>0</v>
      </c>
      <c r="K45" s="54">
        <v>0</v>
      </c>
      <c r="L45" s="55">
        <v>0</v>
      </c>
      <c r="M45" s="54">
        <v>0</v>
      </c>
      <c r="N45" s="55">
        <v>0</v>
      </c>
    </row>
    <row r="46" spans="1:14" ht="12" customHeight="1">
      <c r="A46" s="36"/>
      <c r="B46" s="24" t="s">
        <v>9</v>
      </c>
      <c r="C46" s="54">
        <v>0</v>
      </c>
      <c r="D46" s="55">
        <v>0</v>
      </c>
      <c r="E46" s="54">
        <v>0</v>
      </c>
      <c r="F46" s="55">
        <v>0</v>
      </c>
      <c r="G46" s="54">
        <v>0</v>
      </c>
      <c r="H46" s="55">
        <v>0</v>
      </c>
      <c r="I46" s="54">
        <v>0</v>
      </c>
      <c r="J46" s="55">
        <v>0</v>
      </c>
      <c r="K46" s="54">
        <v>0</v>
      </c>
      <c r="L46" s="55">
        <v>0</v>
      </c>
      <c r="M46" s="54">
        <v>0</v>
      </c>
      <c r="N46" s="55">
        <v>0</v>
      </c>
    </row>
    <row r="47" spans="1:14" ht="12" customHeight="1">
      <c r="A47" s="36"/>
      <c r="B47" s="24" t="s">
        <v>10</v>
      </c>
      <c r="C47" s="54">
        <v>0</v>
      </c>
      <c r="D47" s="55">
        <v>0</v>
      </c>
      <c r="E47" s="54">
        <v>0</v>
      </c>
      <c r="F47" s="55">
        <v>0</v>
      </c>
      <c r="G47" s="54">
        <v>0</v>
      </c>
      <c r="H47" s="55">
        <v>0</v>
      </c>
      <c r="I47" s="54">
        <v>0</v>
      </c>
      <c r="J47" s="55">
        <v>0</v>
      </c>
      <c r="K47" s="54">
        <v>0</v>
      </c>
      <c r="L47" s="55">
        <v>0</v>
      </c>
      <c r="M47" s="54">
        <v>0</v>
      </c>
      <c r="N47" s="55">
        <v>0</v>
      </c>
    </row>
    <row r="48" spans="1:14" ht="12" customHeight="1">
      <c r="A48" s="36"/>
      <c r="B48" s="24" t="s">
        <v>11</v>
      </c>
      <c r="C48" s="54">
        <v>0</v>
      </c>
      <c r="D48" s="55">
        <v>0</v>
      </c>
      <c r="E48" s="54">
        <v>0</v>
      </c>
      <c r="F48" s="55">
        <v>0</v>
      </c>
      <c r="G48" s="54">
        <v>0</v>
      </c>
      <c r="H48" s="55">
        <v>0</v>
      </c>
      <c r="I48" s="54">
        <v>0</v>
      </c>
      <c r="J48" s="55">
        <v>0</v>
      </c>
      <c r="K48" s="54">
        <v>0</v>
      </c>
      <c r="L48" s="55">
        <v>0</v>
      </c>
      <c r="M48" s="54">
        <v>0</v>
      </c>
      <c r="N48" s="55">
        <v>0</v>
      </c>
    </row>
    <row r="49" spans="1:14" ht="12" customHeight="1">
      <c r="A49" s="36"/>
      <c r="B49" s="24" t="s">
        <v>12</v>
      </c>
      <c r="C49" s="54">
        <v>0</v>
      </c>
      <c r="D49" s="55">
        <v>0</v>
      </c>
      <c r="E49" s="54">
        <v>0</v>
      </c>
      <c r="F49" s="55">
        <v>0</v>
      </c>
      <c r="G49" s="54">
        <v>1</v>
      </c>
      <c r="H49" s="55">
        <v>100</v>
      </c>
      <c r="I49" s="54">
        <v>1.414</v>
      </c>
      <c r="J49" s="55">
        <v>100</v>
      </c>
      <c r="K49" s="54">
        <v>1</v>
      </c>
      <c r="L49" s="55">
        <v>100</v>
      </c>
      <c r="M49" s="54">
        <v>1.414</v>
      </c>
      <c r="N49" s="55">
        <v>100</v>
      </c>
    </row>
    <row r="50" spans="1:14" ht="12" customHeight="1">
      <c r="A50" s="36"/>
      <c r="B50" s="24" t="s">
        <v>13</v>
      </c>
      <c r="C50" s="54">
        <v>0</v>
      </c>
      <c r="D50" s="55">
        <v>0</v>
      </c>
      <c r="E50" s="54">
        <v>0</v>
      </c>
      <c r="F50" s="55">
        <v>0</v>
      </c>
      <c r="G50" s="54">
        <v>0</v>
      </c>
      <c r="H50" s="55">
        <v>0</v>
      </c>
      <c r="I50" s="54">
        <v>0</v>
      </c>
      <c r="J50" s="55">
        <v>0</v>
      </c>
      <c r="K50" s="54">
        <v>0</v>
      </c>
      <c r="L50" s="55">
        <v>0</v>
      </c>
      <c r="M50" s="54">
        <v>0</v>
      </c>
      <c r="N50" s="55">
        <v>0</v>
      </c>
    </row>
    <row r="51" spans="1:14" ht="12" customHeight="1">
      <c r="A51" s="36"/>
      <c r="B51" s="24" t="s">
        <v>14</v>
      </c>
      <c r="C51" s="54">
        <v>0</v>
      </c>
      <c r="D51" s="55">
        <v>0</v>
      </c>
      <c r="E51" s="54">
        <v>0</v>
      </c>
      <c r="F51" s="55">
        <v>0</v>
      </c>
      <c r="G51" s="54">
        <v>0</v>
      </c>
      <c r="H51" s="55">
        <v>0</v>
      </c>
      <c r="I51" s="54">
        <v>0</v>
      </c>
      <c r="J51" s="55">
        <v>0</v>
      </c>
      <c r="K51" s="54">
        <v>0</v>
      </c>
      <c r="L51" s="55">
        <v>0</v>
      </c>
      <c r="M51" s="54">
        <v>0</v>
      </c>
      <c r="N51" s="55">
        <v>0</v>
      </c>
    </row>
    <row r="52" spans="1:14" ht="12" customHeight="1">
      <c r="A52" s="36"/>
      <c r="B52" s="25" t="s">
        <v>15</v>
      </c>
      <c r="C52" s="56">
        <v>0</v>
      </c>
      <c r="D52" s="57">
        <v>0</v>
      </c>
      <c r="E52" s="56">
        <v>0</v>
      </c>
      <c r="F52" s="57">
        <v>0</v>
      </c>
      <c r="G52" s="56">
        <v>0</v>
      </c>
      <c r="H52" s="57">
        <v>0</v>
      </c>
      <c r="I52" s="56">
        <v>0</v>
      </c>
      <c r="J52" s="57">
        <v>0</v>
      </c>
      <c r="K52" s="56">
        <v>0</v>
      </c>
      <c r="L52" s="57">
        <v>0</v>
      </c>
      <c r="M52" s="56">
        <v>0</v>
      </c>
      <c r="N52" s="57">
        <v>0</v>
      </c>
    </row>
    <row r="53" spans="1:14" ht="12" customHeight="1">
      <c r="A53" s="37"/>
      <c r="B53" s="26" t="s">
        <v>16</v>
      </c>
      <c r="C53" s="58">
        <v>0</v>
      </c>
      <c r="D53" s="59">
        <v>0</v>
      </c>
      <c r="E53" s="58">
        <v>0</v>
      </c>
      <c r="F53" s="59">
        <v>0</v>
      </c>
      <c r="G53" s="58">
        <v>1</v>
      </c>
      <c r="H53" s="59">
        <v>100</v>
      </c>
      <c r="I53" s="58">
        <v>1.414</v>
      </c>
      <c r="J53" s="59">
        <v>100</v>
      </c>
      <c r="K53" s="58">
        <v>1</v>
      </c>
      <c r="L53" s="59">
        <v>100</v>
      </c>
      <c r="M53" s="58">
        <v>1.414</v>
      </c>
      <c r="N53" s="59">
        <v>100</v>
      </c>
    </row>
    <row r="54" spans="1:14" ht="12" customHeight="1">
      <c r="A54" s="35" t="s">
        <v>25</v>
      </c>
      <c r="B54" s="23" t="s">
        <v>20</v>
      </c>
      <c r="C54" s="52">
        <v>1</v>
      </c>
      <c r="D54" s="53">
        <v>10</v>
      </c>
      <c r="E54" s="52">
        <v>0.01238</v>
      </c>
      <c r="F54" s="53">
        <v>0.10942514674725354</v>
      </c>
      <c r="G54" s="52">
        <v>1</v>
      </c>
      <c r="H54" s="53">
        <v>50</v>
      </c>
      <c r="I54" s="52">
        <v>0.00701</v>
      </c>
      <c r="J54" s="53">
        <v>0.24398817997347802</v>
      </c>
      <c r="K54" s="52">
        <v>2</v>
      </c>
      <c r="L54" s="53">
        <v>16.666666666666668</v>
      </c>
      <c r="M54" s="52">
        <v>0.01939</v>
      </c>
      <c r="N54" s="53">
        <v>0.13667673238991848</v>
      </c>
    </row>
    <row r="55" spans="1:14" ht="12" customHeight="1">
      <c r="A55" s="36"/>
      <c r="B55" s="24" t="s">
        <v>7</v>
      </c>
      <c r="C55" s="54">
        <v>1</v>
      </c>
      <c r="D55" s="55">
        <v>10</v>
      </c>
      <c r="E55" s="54">
        <v>0.08078</v>
      </c>
      <c r="F55" s="55">
        <v>0.7140035019582505</v>
      </c>
      <c r="G55" s="54">
        <v>0</v>
      </c>
      <c r="H55" s="55">
        <v>0</v>
      </c>
      <c r="I55" s="54">
        <v>0</v>
      </c>
      <c r="J55" s="55">
        <v>0</v>
      </c>
      <c r="K55" s="54">
        <v>1</v>
      </c>
      <c r="L55" s="55">
        <v>8.333333333333334</v>
      </c>
      <c r="M55" s="54">
        <v>0.08078</v>
      </c>
      <c r="N55" s="55">
        <v>0.5694041486569167</v>
      </c>
    </row>
    <row r="56" spans="1:14" ht="12" customHeight="1">
      <c r="A56" s="36"/>
      <c r="B56" s="24" t="s">
        <v>17</v>
      </c>
      <c r="C56" s="54">
        <v>0</v>
      </c>
      <c r="D56" s="55">
        <v>0</v>
      </c>
      <c r="E56" s="54">
        <v>0</v>
      </c>
      <c r="F56" s="55">
        <v>0</v>
      </c>
      <c r="G56" s="54">
        <v>0</v>
      </c>
      <c r="H56" s="55">
        <v>0</v>
      </c>
      <c r="I56" s="54">
        <v>0</v>
      </c>
      <c r="J56" s="55">
        <v>0</v>
      </c>
      <c r="K56" s="54">
        <v>0</v>
      </c>
      <c r="L56" s="55">
        <v>0</v>
      </c>
      <c r="M56" s="54">
        <v>0</v>
      </c>
      <c r="N56" s="55">
        <v>0</v>
      </c>
    </row>
    <row r="57" spans="1:14" ht="12" customHeight="1">
      <c r="A57" s="36"/>
      <c r="B57" s="24" t="s">
        <v>8</v>
      </c>
      <c r="C57" s="54">
        <v>0</v>
      </c>
      <c r="D57" s="55">
        <v>0</v>
      </c>
      <c r="E57" s="54">
        <v>0</v>
      </c>
      <c r="F57" s="55">
        <v>0</v>
      </c>
      <c r="G57" s="54">
        <v>0</v>
      </c>
      <c r="H57" s="55">
        <v>0</v>
      </c>
      <c r="I57" s="54">
        <v>0</v>
      </c>
      <c r="J57" s="55">
        <v>0</v>
      </c>
      <c r="K57" s="54">
        <v>0</v>
      </c>
      <c r="L57" s="55">
        <v>0</v>
      </c>
      <c r="M57" s="54">
        <v>0</v>
      </c>
      <c r="N57" s="55">
        <v>0</v>
      </c>
    </row>
    <row r="58" spans="1:14" ht="12" customHeight="1">
      <c r="A58" s="36"/>
      <c r="B58" s="24" t="s">
        <v>9</v>
      </c>
      <c r="C58" s="54">
        <v>1</v>
      </c>
      <c r="D58" s="55">
        <v>10</v>
      </c>
      <c r="E58" s="54">
        <v>0.2</v>
      </c>
      <c r="F58" s="55">
        <v>1.7677729684532075</v>
      </c>
      <c r="G58" s="54">
        <v>0</v>
      </c>
      <c r="H58" s="55">
        <v>0</v>
      </c>
      <c r="I58" s="54">
        <v>0</v>
      </c>
      <c r="J58" s="55">
        <v>0</v>
      </c>
      <c r="K58" s="54">
        <v>1</v>
      </c>
      <c r="L58" s="55">
        <v>8.333333333333334</v>
      </c>
      <c r="M58" s="54">
        <v>0.2</v>
      </c>
      <c r="N58" s="55">
        <v>1.4097651613194273</v>
      </c>
    </row>
    <row r="59" spans="1:14" ht="12" customHeight="1">
      <c r="A59" s="36"/>
      <c r="B59" s="24" t="s">
        <v>10</v>
      </c>
      <c r="C59" s="54">
        <v>2</v>
      </c>
      <c r="D59" s="55">
        <v>20</v>
      </c>
      <c r="E59" s="54">
        <v>0.84275</v>
      </c>
      <c r="F59" s="55">
        <v>7.448953345819703</v>
      </c>
      <c r="G59" s="54">
        <v>0</v>
      </c>
      <c r="H59" s="55">
        <v>0</v>
      </c>
      <c r="I59" s="54">
        <v>0</v>
      </c>
      <c r="J59" s="55">
        <v>0</v>
      </c>
      <c r="K59" s="54">
        <v>2</v>
      </c>
      <c r="L59" s="55">
        <v>16.666666666666668</v>
      </c>
      <c r="M59" s="54">
        <v>0.84275</v>
      </c>
      <c r="N59" s="55">
        <v>5.940397948509737</v>
      </c>
    </row>
    <row r="60" spans="1:14" ht="12" customHeight="1">
      <c r="A60" s="36"/>
      <c r="B60" s="24" t="s">
        <v>11</v>
      </c>
      <c r="C60" s="54">
        <v>1</v>
      </c>
      <c r="D60" s="55">
        <v>10</v>
      </c>
      <c r="E60" s="54">
        <v>0.961</v>
      </c>
      <c r="F60" s="55">
        <v>8.494149113417661</v>
      </c>
      <c r="G60" s="54">
        <v>0</v>
      </c>
      <c r="H60" s="55">
        <v>0</v>
      </c>
      <c r="I60" s="54">
        <v>0</v>
      </c>
      <c r="J60" s="55">
        <v>0</v>
      </c>
      <c r="K60" s="54">
        <v>1</v>
      </c>
      <c r="L60" s="55">
        <v>8.333333333333334</v>
      </c>
      <c r="M60" s="54">
        <v>0.961</v>
      </c>
      <c r="N60" s="55">
        <v>6.773921600139849</v>
      </c>
    </row>
    <row r="61" spans="1:14" ht="12" customHeight="1">
      <c r="A61" s="36"/>
      <c r="B61" s="24" t="s">
        <v>12</v>
      </c>
      <c r="C61" s="54">
        <v>2</v>
      </c>
      <c r="D61" s="55">
        <v>20</v>
      </c>
      <c r="E61" s="54">
        <v>2.87102</v>
      </c>
      <c r="F61" s="55">
        <v>25.37655773944264</v>
      </c>
      <c r="G61" s="54">
        <v>0</v>
      </c>
      <c r="H61" s="55">
        <v>0</v>
      </c>
      <c r="I61" s="54">
        <v>0</v>
      </c>
      <c r="J61" s="55">
        <v>0</v>
      </c>
      <c r="K61" s="54">
        <v>2</v>
      </c>
      <c r="L61" s="55">
        <v>16.666666666666668</v>
      </c>
      <c r="M61" s="54">
        <v>2.87102</v>
      </c>
      <c r="N61" s="55">
        <v>20.237319867256513</v>
      </c>
    </row>
    <row r="62" spans="1:14" ht="12" customHeight="1">
      <c r="A62" s="36"/>
      <c r="B62" s="24" t="s">
        <v>13</v>
      </c>
      <c r="C62" s="54">
        <v>2</v>
      </c>
      <c r="D62" s="55">
        <v>20</v>
      </c>
      <c r="E62" s="54">
        <v>6.34574</v>
      </c>
      <c r="F62" s="55">
        <v>56.089138184161285</v>
      </c>
      <c r="G62" s="54">
        <v>1</v>
      </c>
      <c r="H62" s="55">
        <v>50</v>
      </c>
      <c r="I62" s="54">
        <v>2.86608</v>
      </c>
      <c r="J62" s="55">
        <v>99.75601182002652</v>
      </c>
      <c r="K62" s="54">
        <v>3</v>
      </c>
      <c r="L62" s="55">
        <v>25</v>
      </c>
      <c r="M62" s="54">
        <v>9.21182</v>
      </c>
      <c r="N62" s="55">
        <v>64.93251454172764</v>
      </c>
    </row>
    <row r="63" spans="1:14" ht="12" customHeight="1">
      <c r="A63" s="36"/>
      <c r="B63" s="24" t="s">
        <v>14</v>
      </c>
      <c r="C63" s="54">
        <v>0</v>
      </c>
      <c r="D63" s="55">
        <v>0</v>
      </c>
      <c r="E63" s="54">
        <v>0</v>
      </c>
      <c r="F63" s="55">
        <v>0</v>
      </c>
      <c r="G63" s="54">
        <v>0</v>
      </c>
      <c r="H63" s="55">
        <v>0</v>
      </c>
      <c r="I63" s="54">
        <v>0</v>
      </c>
      <c r="J63" s="55">
        <v>0</v>
      </c>
      <c r="K63" s="54">
        <v>0</v>
      </c>
      <c r="L63" s="55">
        <v>0</v>
      </c>
      <c r="M63" s="54">
        <v>0</v>
      </c>
      <c r="N63" s="55">
        <v>0</v>
      </c>
    </row>
    <row r="64" spans="1:14" ht="12" customHeight="1">
      <c r="A64" s="36"/>
      <c r="B64" s="25" t="s">
        <v>15</v>
      </c>
      <c r="C64" s="56">
        <v>0</v>
      </c>
      <c r="D64" s="57">
        <v>0</v>
      </c>
      <c r="E64" s="56">
        <v>0</v>
      </c>
      <c r="F64" s="57">
        <v>0</v>
      </c>
      <c r="G64" s="56">
        <v>0</v>
      </c>
      <c r="H64" s="57">
        <v>0</v>
      </c>
      <c r="I64" s="56">
        <v>0</v>
      </c>
      <c r="J64" s="57">
        <v>0</v>
      </c>
      <c r="K64" s="56">
        <v>0</v>
      </c>
      <c r="L64" s="57">
        <v>0</v>
      </c>
      <c r="M64" s="56">
        <v>0</v>
      </c>
      <c r="N64" s="57">
        <v>0</v>
      </c>
    </row>
    <row r="65" spans="1:14" ht="12" customHeight="1">
      <c r="A65" s="37"/>
      <c r="B65" s="26" t="s">
        <v>16</v>
      </c>
      <c r="C65" s="58">
        <v>10</v>
      </c>
      <c r="D65" s="59">
        <v>100</v>
      </c>
      <c r="E65" s="58">
        <v>11.31367</v>
      </c>
      <c r="F65" s="59">
        <v>100</v>
      </c>
      <c r="G65" s="58">
        <v>2</v>
      </c>
      <c r="H65" s="59">
        <v>100</v>
      </c>
      <c r="I65" s="58">
        <v>2.87309</v>
      </c>
      <c r="J65" s="59">
        <v>100</v>
      </c>
      <c r="K65" s="58">
        <v>12</v>
      </c>
      <c r="L65" s="59">
        <v>100</v>
      </c>
      <c r="M65" s="58">
        <v>14.18676</v>
      </c>
      <c r="N65" s="59">
        <v>100</v>
      </c>
    </row>
    <row r="66" spans="1:14" ht="12" customHeight="1">
      <c r="A66" s="35" t="s">
        <v>26</v>
      </c>
      <c r="B66" s="23" t="s">
        <v>20</v>
      </c>
      <c r="C66" s="52">
        <v>1</v>
      </c>
      <c r="D66" s="53">
        <v>4.545454545454546</v>
      </c>
      <c r="E66" s="52">
        <v>0.01798</v>
      </c>
      <c r="F66" s="53">
        <v>0.3695140622912749</v>
      </c>
      <c r="G66" s="52">
        <v>2</v>
      </c>
      <c r="H66" s="53">
        <v>22.22222222222222</v>
      </c>
      <c r="I66" s="52">
        <v>0.01337</v>
      </c>
      <c r="J66" s="53">
        <v>0.6273107745434754</v>
      </c>
      <c r="K66" s="52">
        <v>3</v>
      </c>
      <c r="L66" s="53">
        <v>9.67741935483871</v>
      </c>
      <c r="M66" s="52">
        <v>0.03135</v>
      </c>
      <c r="N66" s="53">
        <v>0.44803827833252585</v>
      </c>
    </row>
    <row r="67" spans="1:14" ht="12" customHeight="1">
      <c r="A67" s="36"/>
      <c r="B67" s="24" t="s">
        <v>7</v>
      </c>
      <c r="C67" s="54">
        <v>3</v>
      </c>
      <c r="D67" s="55">
        <v>13.636363636363637</v>
      </c>
      <c r="E67" s="54">
        <v>0.27974</v>
      </c>
      <c r="F67" s="55">
        <v>5.749046929107966</v>
      </c>
      <c r="G67" s="54">
        <v>3</v>
      </c>
      <c r="H67" s="55">
        <v>33.333333333333336</v>
      </c>
      <c r="I67" s="54">
        <v>0.209</v>
      </c>
      <c r="J67" s="55">
        <v>9.806129534748418</v>
      </c>
      <c r="K67" s="54">
        <v>6</v>
      </c>
      <c r="L67" s="55">
        <v>19.35483870967742</v>
      </c>
      <c r="M67" s="54">
        <v>0.48874</v>
      </c>
      <c r="N67" s="55">
        <v>6.984823864505222</v>
      </c>
    </row>
    <row r="68" spans="1:14" ht="12" customHeight="1">
      <c r="A68" s="36"/>
      <c r="B68" s="24" t="s">
        <v>17</v>
      </c>
      <c r="C68" s="54">
        <v>6</v>
      </c>
      <c r="D68" s="55">
        <v>27.272727272727273</v>
      </c>
      <c r="E68" s="54">
        <v>0.74571</v>
      </c>
      <c r="F68" s="55">
        <v>15.325379943894694</v>
      </c>
      <c r="G68" s="54">
        <v>0</v>
      </c>
      <c r="H68" s="55">
        <v>0</v>
      </c>
      <c r="I68" s="54">
        <v>0</v>
      </c>
      <c r="J68" s="55">
        <v>0</v>
      </c>
      <c r="K68" s="54">
        <v>6</v>
      </c>
      <c r="L68" s="55">
        <v>19.35483870967742</v>
      </c>
      <c r="M68" s="54">
        <v>0.74571</v>
      </c>
      <c r="N68" s="55">
        <v>10.657308597618751</v>
      </c>
    </row>
    <row r="69" spans="1:14" ht="12" customHeight="1">
      <c r="A69" s="36"/>
      <c r="B69" s="24" t="s">
        <v>8</v>
      </c>
      <c r="C69" s="54">
        <v>2</v>
      </c>
      <c r="D69" s="55">
        <v>9.090909090909092</v>
      </c>
      <c r="E69" s="54">
        <v>0.33379</v>
      </c>
      <c r="F69" s="55">
        <v>6.859849769310603</v>
      </c>
      <c r="G69" s="54">
        <v>0</v>
      </c>
      <c r="H69" s="55">
        <v>0</v>
      </c>
      <c r="I69" s="54">
        <v>0</v>
      </c>
      <c r="J69" s="55">
        <v>0</v>
      </c>
      <c r="K69" s="54">
        <v>2</v>
      </c>
      <c r="L69" s="55">
        <v>6.451612903225806</v>
      </c>
      <c r="M69" s="54">
        <v>0.33379</v>
      </c>
      <c r="N69" s="55">
        <v>4.770357158679866</v>
      </c>
    </row>
    <row r="70" spans="1:14" ht="12" customHeight="1">
      <c r="A70" s="36"/>
      <c r="B70" s="24" t="s">
        <v>9</v>
      </c>
      <c r="C70" s="54">
        <v>5</v>
      </c>
      <c r="D70" s="55">
        <v>22.727272727272727</v>
      </c>
      <c r="E70" s="54">
        <v>1.23994</v>
      </c>
      <c r="F70" s="55">
        <v>25.48249535024713</v>
      </c>
      <c r="G70" s="54">
        <v>1</v>
      </c>
      <c r="H70" s="55">
        <v>11.11111111111111</v>
      </c>
      <c r="I70" s="54">
        <v>0.214</v>
      </c>
      <c r="J70" s="55">
        <v>10.040725935101252</v>
      </c>
      <c r="K70" s="54">
        <v>6</v>
      </c>
      <c r="L70" s="55">
        <v>19.35483870967742</v>
      </c>
      <c r="M70" s="54">
        <v>1.45394</v>
      </c>
      <c r="N70" s="55">
        <v>20.778972070136927</v>
      </c>
    </row>
    <row r="71" spans="1:14" ht="12" customHeight="1">
      <c r="A71" s="36"/>
      <c r="B71" s="24" t="s">
        <v>10</v>
      </c>
      <c r="C71" s="54">
        <v>4</v>
      </c>
      <c r="D71" s="55">
        <v>18.181818181818183</v>
      </c>
      <c r="E71" s="54">
        <v>1.5115</v>
      </c>
      <c r="F71" s="55">
        <v>31.063431877267075</v>
      </c>
      <c r="G71" s="54">
        <v>2</v>
      </c>
      <c r="H71" s="55">
        <v>22.22222222222222</v>
      </c>
      <c r="I71" s="54">
        <v>0.74595</v>
      </c>
      <c r="J71" s="55">
        <v>34.99943696863915</v>
      </c>
      <c r="K71" s="54">
        <v>6</v>
      </c>
      <c r="L71" s="55">
        <v>19.35483870967742</v>
      </c>
      <c r="M71" s="54">
        <v>2.25745</v>
      </c>
      <c r="N71" s="55">
        <v>32.262328912974816</v>
      </c>
    </row>
    <row r="72" spans="1:14" ht="12" customHeight="1">
      <c r="A72" s="36"/>
      <c r="B72" s="24" t="s">
        <v>11</v>
      </c>
      <c r="C72" s="54">
        <v>1</v>
      </c>
      <c r="D72" s="55">
        <v>4.545454545454546</v>
      </c>
      <c r="E72" s="54">
        <v>0.73719</v>
      </c>
      <c r="F72" s="55">
        <v>15.150282067881253</v>
      </c>
      <c r="G72" s="54">
        <v>1</v>
      </c>
      <c r="H72" s="55">
        <v>11.11111111111111</v>
      </c>
      <c r="I72" s="54">
        <v>0.949</v>
      </c>
      <c r="J72" s="55">
        <v>44.5263967869677</v>
      </c>
      <c r="K72" s="54">
        <v>2</v>
      </c>
      <c r="L72" s="55">
        <v>6.451612903225806</v>
      </c>
      <c r="M72" s="54">
        <v>1.68619</v>
      </c>
      <c r="N72" s="55">
        <v>24.098171117751892</v>
      </c>
    </row>
    <row r="73" spans="1:14" ht="12" customHeight="1">
      <c r="A73" s="36"/>
      <c r="B73" s="24" t="s">
        <v>12</v>
      </c>
      <c r="C73" s="54">
        <v>0</v>
      </c>
      <c r="D73" s="55">
        <v>0</v>
      </c>
      <c r="E73" s="54">
        <v>0</v>
      </c>
      <c r="F73" s="55">
        <v>0</v>
      </c>
      <c r="G73" s="54">
        <v>0</v>
      </c>
      <c r="H73" s="55">
        <v>0</v>
      </c>
      <c r="I73" s="54">
        <v>0</v>
      </c>
      <c r="J73" s="55">
        <v>0</v>
      </c>
      <c r="K73" s="54">
        <v>0</v>
      </c>
      <c r="L73" s="55">
        <v>0</v>
      </c>
      <c r="M73" s="54">
        <v>0</v>
      </c>
      <c r="N73" s="55">
        <v>0</v>
      </c>
    </row>
    <row r="74" spans="1:14" ht="12" customHeight="1">
      <c r="A74" s="36"/>
      <c r="B74" s="24" t="s">
        <v>13</v>
      </c>
      <c r="C74" s="54">
        <v>0</v>
      </c>
      <c r="D74" s="55">
        <v>0</v>
      </c>
      <c r="E74" s="54">
        <v>0</v>
      </c>
      <c r="F74" s="55">
        <v>0</v>
      </c>
      <c r="G74" s="54">
        <v>0</v>
      </c>
      <c r="H74" s="55">
        <v>0</v>
      </c>
      <c r="I74" s="54">
        <v>0</v>
      </c>
      <c r="J74" s="55">
        <v>0</v>
      </c>
      <c r="K74" s="54">
        <v>0</v>
      </c>
      <c r="L74" s="55">
        <v>0</v>
      </c>
      <c r="M74" s="54">
        <v>0</v>
      </c>
      <c r="N74" s="55">
        <v>0</v>
      </c>
    </row>
    <row r="75" spans="1:14" ht="12" customHeight="1">
      <c r="A75" s="36"/>
      <c r="B75" s="24" t="s">
        <v>14</v>
      </c>
      <c r="C75" s="54">
        <v>0</v>
      </c>
      <c r="D75" s="55">
        <v>0</v>
      </c>
      <c r="E75" s="54">
        <v>0</v>
      </c>
      <c r="F75" s="55">
        <v>0</v>
      </c>
      <c r="G75" s="54">
        <v>0</v>
      </c>
      <c r="H75" s="55">
        <v>0</v>
      </c>
      <c r="I75" s="54">
        <v>0</v>
      </c>
      <c r="J75" s="55">
        <v>0</v>
      </c>
      <c r="K75" s="54">
        <v>0</v>
      </c>
      <c r="L75" s="55">
        <v>0</v>
      </c>
      <c r="M75" s="54">
        <v>0</v>
      </c>
      <c r="N75" s="55">
        <v>0</v>
      </c>
    </row>
    <row r="76" spans="1:14" ht="12" customHeight="1">
      <c r="A76" s="36"/>
      <c r="B76" s="25" t="s">
        <v>15</v>
      </c>
      <c r="C76" s="56">
        <v>0</v>
      </c>
      <c r="D76" s="57">
        <v>0</v>
      </c>
      <c r="E76" s="56">
        <v>0</v>
      </c>
      <c r="F76" s="57">
        <v>0</v>
      </c>
      <c r="G76" s="56">
        <v>0</v>
      </c>
      <c r="H76" s="57">
        <v>0</v>
      </c>
      <c r="I76" s="56">
        <v>0</v>
      </c>
      <c r="J76" s="57">
        <v>0</v>
      </c>
      <c r="K76" s="56">
        <v>0</v>
      </c>
      <c r="L76" s="57">
        <v>0</v>
      </c>
      <c r="M76" s="56">
        <v>0</v>
      </c>
      <c r="N76" s="57">
        <v>0</v>
      </c>
    </row>
    <row r="77" spans="1:14" ht="12" customHeight="1">
      <c r="A77" s="37"/>
      <c r="B77" s="26" t="s">
        <v>16</v>
      </c>
      <c r="C77" s="58">
        <v>22</v>
      </c>
      <c r="D77" s="59">
        <v>100</v>
      </c>
      <c r="E77" s="58">
        <v>4.86585</v>
      </c>
      <c r="F77" s="59">
        <v>100</v>
      </c>
      <c r="G77" s="58">
        <v>9</v>
      </c>
      <c r="H77" s="59">
        <v>100</v>
      </c>
      <c r="I77" s="58">
        <v>2.13132</v>
      </c>
      <c r="J77" s="59">
        <v>100</v>
      </c>
      <c r="K77" s="58">
        <v>31</v>
      </c>
      <c r="L77" s="59">
        <v>100</v>
      </c>
      <c r="M77" s="58">
        <v>6.99717</v>
      </c>
      <c r="N77" s="59">
        <v>100</v>
      </c>
    </row>
    <row r="78" spans="1:14" ht="12" customHeight="1">
      <c r="A78" s="35" t="s">
        <v>27</v>
      </c>
      <c r="B78" s="23" t="s">
        <v>20</v>
      </c>
      <c r="C78" s="52">
        <v>5</v>
      </c>
      <c r="D78" s="53">
        <v>9.615384615384615</v>
      </c>
      <c r="E78" s="52">
        <v>0.10315</v>
      </c>
      <c r="F78" s="53">
        <v>0.5945220970290034</v>
      </c>
      <c r="G78" s="52">
        <v>0</v>
      </c>
      <c r="H78" s="53">
        <v>0</v>
      </c>
      <c r="I78" s="52">
        <v>0</v>
      </c>
      <c r="J78" s="53">
        <v>0</v>
      </c>
      <c r="K78" s="52">
        <v>5</v>
      </c>
      <c r="L78" s="53">
        <v>8.19672131147541</v>
      </c>
      <c r="M78" s="52">
        <v>0.10315</v>
      </c>
      <c r="N78" s="53">
        <v>0.4347270870587878</v>
      </c>
    </row>
    <row r="79" spans="1:14" ht="12" customHeight="1">
      <c r="A79" s="36"/>
      <c r="B79" s="24" t="s">
        <v>7</v>
      </c>
      <c r="C79" s="54">
        <v>10</v>
      </c>
      <c r="D79" s="55">
        <v>19.23076923076923</v>
      </c>
      <c r="E79" s="54">
        <v>0.77851</v>
      </c>
      <c r="F79" s="55">
        <v>4.487071233718366</v>
      </c>
      <c r="G79" s="54">
        <v>1</v>
      </c>
      <c r="H79" s="55">
        <v>11.11111111111111</v>
      </c>
      <c r="I79" s="54">
        <v>0.091</v>
      </c>
      <c r="J79" s="55">
        <v>1.4269003647220053</v>
      </c>
      <c r="K79" s="54">
        <v>11</v>
      </c>
      <c r="L79" s="55">
        <v>18.0327868852459</v>
      </c>
      <c r="M79" s="54">
        <v>0.86951</v>
      </c>
      <c r="N79" s="55">
        <v>3.6645617980464045</v>
      </c>
    </row>
    <row r="80" spans="1:14" ht="12" customHeight="1">
      <c r="A80" s="36"/>
      <c r="B80" s="24" t="s">
        <v>17</v>
      </c>
      <c r="C80" s="54">
        <v>2</v>
      </c>
      <c r="D80" s="55">
        <v>3.8461538461538463</v>
      </c>
      <c r="E80" s="54">
        <v>0.253</v>
      </c>
      <c r="F80" s="55">
        <v>1.4582073732267362</v>
      </c>
      <c r="G80" s="54">
        <v>0</v>
      </c>
      <c r="H80" s="55">
        <v>0</v>
      </c>
      <c r="I80" s="54">
        <v>0</v>
      </c>
      <c r="J80" s="55">
        <v>0</v>
      </c>
      <c r="K80" s="54">
        <v>2</v>
      </c>
      <c r="L80" s="55">
        <v>3.278688524590164</v>
      </c>
      <c r="M80" s="54">
        <v>0.253</v>
      </c>
      <c r="N80" s="55">
        <v>1.066271963411278</v>
      </c>
    </row>
    <row r="81" spans="1:14" ht="12" customHeight="1">
      <c r="A81" s="36"/>
      <c r="B81" s="24" t="s">
        <v>8</v>
      </c>
      <c r="C81" s="54">
        <v>4</v>
      </c>
      <c r="D81" s="55">
        <v>7.6923076923076925</v>
      </c>
      <c r="E81" s="54">
        <v>0.67463</v>
      </c>
      <c r="F81" s="55">
        <v>3.8883416608693797</v>
      </c>
      <c r="G81" s="54">
        <v>0</v>
      </c>
      <c r="H81" s="55">
        <v>0</v>
      </c>
      <c r="I81" s="54">
        <v>0</v>
      </c>
      <c r="J81" s="55">
        <v>0</v>
      </c>
      <c r="K81" s="54">
        <v>4</v>
      </c>
      <c r="L81" s="55">
        <v>6.557377049180328</v>
      </c>
      <c r="M81" s="54">
        <v>0.67463</v>
      </c>
      <c r="N81" s="55">
        <v>2.8432373702614644</v>
      </c>
    </row>
    <row r="82" spans="1:14" ht="12" customHeight="1">
      <c r="A82" s="36"/>
      <c r="B82" s="24" t="s">
        <v>9</v>
      </c>
      <c r="C82" s="54">
        <v>9</v>
      </c>
      <c r="D82" s="55">
        <v>17.307692307692307</v>
      </c>
      <c r="E82" s="54">
        <v>2.19723</v>
      </c>
      <c r="F82" s="55">
        <v>12.664098761561192</v>
      </c>
      <c r="G82" s="54">
        <v>3</v>
      </c>
      <c r="H82" s="55">
        <v>33.333333333333336</v>
      </c>
      <c r="I82" s="54">
        <v>0.72913</v>
      </c>
      <c r="J82" s="55">
        <v>11.432921570656656</v>
      </c>
      <c r="K82" s="54">
        <v>12</v>
      </c>
      <c r="L82" s="55">
        <v>19.672131147540984</v>
      </c>
      <c r="M82" s="54">
        <v>2.92636</v>
      </c>
      <c r="N82" s="55">
        <v>12.333184280032519</v>
      </c>
    </row>
    <row r="83" spans="1:14" ht="12" customHeight="1">
      <c r="A83" s="36"/>
      <c r="B83" s="24" t="s">
        <v>10</v>
      </c>
      <c r="C83" s="54">
        <v>9</v>
      </c>
      <c r="D83" s="55">
        <v>17.307692307692307</v>
      </c>
      <c r="E83" s="54">
        <v>3.45501</v>
      </c>
      <c r="F83" s="55">
        <v>19.913521962735597</v>
      </c>
      <c r="G83" s="54">
        <v>1</v>
      </c>
      <c r="H83" s="55">
        <v>11.11111111111111</v>
      </c>
      <c r="I83" s="54">
        <v>0.416</v>
      </c>
      <c r="J83" s="55">
        <v>6.5229730958720245</v>
      </c>
      <c r="K83" s="54">
        <v>10</v>
      </c>
      <c r="L83" s="55">
        <v>16.39344262295082</v>
      </c>
      <c r="M83" s="54">
        <v>3.87101</v>
      </c>
      <c r="N83" s="55">
        <v>16.314424636698384</v>
      </c>
    </row>
    <row r="84" spans="1:14" ht="12" customHeight="1">
      <c r="A84" s="36"/>
      <c r="B84" s="24" t="s">
        <v>11</v>
      </c>
      <c r="C84" s="54">
        <v>11</v>
      </c>
      <c r="D84" s="55">
        <v>21.153846153846153</v>
      </c>
      <c r="E84" s="54">
        <v>6.97679</v>
      </c>
      <c r="F84" s="55">
        <v>40.211883871361906</v>
      </c>
      <c r="G84" s="54">
        <v>1</v>
      </c>
      <c r="H84" s="55">
        <v>11.11111111111111</v>
      </c>
      <c r="I84" s="54">
        <v>0.81075</v>
      </c>
      <c r="J84" s="55">
        <v>12.712741436245778</v>
      </c>
      <c r="K84" s="54">
        <v>12</v>
      </c>
      <c r="L84" s="55">
        <v>19.672131147540984</v>
      </c>
      <c r="M84" s="54">
        <v>7.78754</v>
      </c>
      <c r="N84" s="55">
        <v>32.82069393653701</v>
      </c>
    </row>
    <row r="85" spans="1:14" ht="12" customHeight="1">
      <c r="A85" s="36"/>
      <c r="B85" s="24" t="s">
        <v>12</v>
      </c>
      <c r="C85" s="54">
        <v>2</v>
      </c>
      <c r="D85" s="55">
        <v>3.8461538461538463</v>
      </c>
      <c r="E85" s="54">
        <v>2.91175</v>
      </c>
      <c r="F85" s="55">
        <v>16.782353039497824</v>
      </c>
      <c r="G85" s="54">
        <v>3</v>
      </c>
      <c r="H85" s="55">
        <v>33.333333333333336</v>
      </c>
      <c r="I85" s="54">
        <v>4.33058</v>
      </c>
      <c r="J85" s="55">
        <v>67.90446353250354</v>
      </c>
      <c r="K85" s="54">
        <v>5</v>
      </c>
      <c r="L85" s="55">
        <v>8.19672131147541</v>
      </c>
      <c r="M85" s="54">
        <v>7.24233</v>
      </c>
      <c r="N85" s="55">
        <v>30.522898927954152</v>
      </c>
    </row>
    <row r="86" spans="1:14" ht="12" customHeight="1">
      <c r="A86" s="36"/>
      <c r="B86" s="24" t="s">
        <v>13</v>
      </c>
      <c r="C86" s="54">
        <v>0</v>
      </c>
      <c r="D86" s="55">
        <v>0</v>
      </c>
      <c r="E86" s="54">
        <v>0</v>
      </c>
      <c r="F86" s="55">
        <v>0</v>
      </c>
      <c r="G86" s="54">
        <v>0</v>
      </c>
      <c r="H86" s="55">
        <v>0</v>
      </c>
      <c r="I86" s="54">
        <v>0</v>
      </c>
      <c r="J86" s="55">
        <v>0</v>
      </c>
      <c r="K86" s="54">
        <v>0</v>
      </c>
      <c r="L86" s="55">
        <v>0</v>
      </c>
      <c r="M86" s="54">
        <v>0</v>
      </c>
      <c r="N86" s="55">
        <v>0</v>
      </c>
    </row>
    <row r="87" spans="1:14" ht="12" customHeight="1">
      <c r="A87" s="36"/>
      <c r="B87" s="24" t="s">
        <v>14</v>
      </c>
      <c r="C87" s="54">
        <v>0</v>
      </c>
      <c r="D87" s="55">
        <v>0</v>
      </c>
      <c r="E87" s="54">
        <v>0</v>
      </c>
      <c r="F87" s="55">
        <v>0</v>
      </c>
      <c r="G87" s="54">
        <v>0</v>
      </c>
      <c r="H87" s="55">
        <v>0</v>
      </c>
      <c r="I87" s="54">
        <v>0</v>
      </c>
      <c r="J87" s="55">
        <v>0</v>
      </c>
      <c r="K87" s="54">
        <v>0</v>
      </c>
      <c r="L87" s="55">
        <v>0</v>
      </c>
      <c r="M87" s="54">
        <v>0</v>
      </c>
      <c r="N87" s="55">
        <v>0</v>
      </c>
    </row>
    <row r="88" spans="1:14" ht="12" customHeight="1">
      <c r="A88" s="36"/>
      <c r="B88" s="25" t="s">
        <v>15</v>
      </c>
      <c r="C88" s="56">
        <v>0</v>
      </c>
      <c r="D88" s="57">
        <v>0</v>
      </c>
      <c r="E88" s="56">
        <v>0</v>
      </c>
      <c r="F88" s="57">
        <v>0</v>
      </c>
      <c r="G88" s="56">
        <v>0</v>
      </c>
      <c r="H88" s="57">
        <v>0</v>
      </c>
      <c r="I88" s="56">
        <v>0</v>
      </c>
      <c r="J88" s="57">
        <v>0</v>
      </c>
      <c r="K88" s="56">
        <v>0</v>
      </c>
      <c r="L88" s="57">
        <v>0</v>
      </c>
      <c r="M88" s="56">
        <v>0</v>
      </c>
      <c r="N88" s="57">
        <v>0</v>
      </c>
    </row>
    <row r="89" spans="1:14" ht="12" customHeight="1">
      <c r="A89" s="37"/>
      <c r="B89" s="26" t="s">
        <v>16</v>
      </c>
      <c r="C89" s="58">
        <v>52</v>
      </c>
      <c r="D89" s="59">
        <v>100</v>
      </c>
      <c r="E89" s="58">
        <v>17.35007</v>
      </c>
      <c r="F89" s="59">
        <v>100</v>
      </c>
      <c r="G89" s="58">
        <v>9</v>
      </c>
      <c r="H89" s="59">
        <v>100</v>
      </c>
      <c r="I89" s="58">
        <v>6.37746</v>
      </c>
      <c r="J89" s="59">
        <v>100</v>
      </c>
      <c r="K89" s="58">
        <v>61</v>
      </c>
      <c r="L89" s="59">
        <v>100</v>
      </c>
      <c r="M89" s="58">
        <v>23.72753</v>
      </c>
      <c r="N89" s="59">
        <v>100</v>
      </c>
    </row>
    <row r="90" spans="1:14" ht="12" customHeight="1">
      <c r="A90" s="35" t="s">
        <v>28</v>
      </c>
      <c r="B90" s="23" t="s">
        <v>20</v>
      </c>
      <c r="C90" s="52">
        <v>5</v>
      </c>
      <c r="D90" s="53">
        <v>9.803921568627452</v>
      </c>
      <c r="E90" s="52">
        <v>0.1056</v>
      </c>
      <c r="F90" s="53">
        <v>0.37039895053630684</v>
      </c>
      <c r="G90" s="52">
        <v>1</v>
      </c>
      <c r="H90" s="53">
        <v>33.333333333333336</v>
      </c>
      <c r="I90" s="52">
        <v>0.013</v>
      </c>
      <c r="J90" s="53">
        <v>0.4298941798941799</v>
      </c>
      <c r="K90" s="52">
        <v>6</v>
      </c>
      <c r="L90" s="53">
        <v>11.11111111111111</v>
      </c>
      <c r="M90" s="52">
        <v>0.1186</v>
      </c>
      <c r="N90" s="53">
        <v>0.3761043705484274</v>
      </c>
    </row>
    <row r="91" spans="1:14" ht="12" customHeight="1">
      <c r="A91" s="36"/>
      <c r="B91" s="24" t="s">
        <v>7</v>
      </c>
      <c r="C91" s="54">
        <v>6</v>
      </c>
      <c r="D91" s="55">
        <v>11.764705882352942</v>
      </c>
      <c r="E91" s="54">
        <v>0.4543</v>
      </c>
      <c r="F91" s="55">
        <v>1.5934871517864033</v>
      </c>
      <c r="G91" s="54">
        <v>0</v>
      </c>
      <c r="H91" s="55">
        <v>0</v>
      </c>
      <c r="I91" s="54">
        <v>0</v>
      </c>
      <c r="J91" s="55">
        <v>0</v>
      </c>
      <c r="K91" s="54">
        <v>6</v>
      </c>
      <c r="L91" s="55">
        <v>11.11111111111111</v>
      </c>
      <c r="M91" s="54">
        <v>0.4543</v>
      </c>
      <c r="N91" s="55">
        <v>1.4406763536269018</v>
      </c>
    </row>
    <row r="92" spans="1:14" ht="12" customHeight="1">
      <c r="A92" s="36"/>
      <c r="B92" s="24" t="s">
        <v>17</v>
      </c>
      <c r="C92" s="54">
        <v>2</v>
      </c>
      <c r="D92" s="55">
        <v>3.9215686274509802</v>
      </c>
      <c r="E92" s="54">
        <v>0.244</v>
      </c>
      <c r="F92" s="55">
        <v>0.855846059951315</v>
      </c>
      <c r="G92" s="54">
        <v>0</v>
      </c>
      <c r="H92" s="55">
        <v>0</v>
      </c>
      <c r="I92" s="54">
        <v>0</v>
      </c>
      <c r="J92" s="55">
        <v>0</v>
      </c>
      <c r="K92" s="54">
        <v>2</v>
      </c>
      <c r="L92" s="55">
        <v>3.7037037037037037</v>
      </c>
      <c r="M92" s="54">
        <v>0.244</v>
      </c>
      <c r="N92" s="55">
        <v>0.7737729039950783</v>
      </c>
    </row>
    <row r="93" spans="1:14" ht="12" customHeight="1">
      <c r="A93" s="36"/>
      <c r="B93" s="24" t="s">
        <v>8</v>
      </c>
      <c r="C93" s="54">
        <v>5</v>
      </c>
      <c r="D93" s="55">
        <v>9.803921568627452</v>
      </c>
      <c r="E93" s="54">
        <v>0.92877</v>
      </c>
      <c r="F93" s="55">
        <v>3.257721906151569</v>
      </c>
      <c r="G93" s="54">
        <v>0</v>
      </c>
      <c r="H93" s="55">
        <v>0</v>
      </c>
      <c r="I93" s="54">
        <v>0</v>
      </c>
      <c r="J93" s="55">
        <v>0</v>
      </c>
      <c r="K93" s="54">
        <v>5</v>
      </c>
      <c r="L93" s="55">
        <v>9.25925925925926</v>
      </c>
      <c r="M93" s="54">
        <v>0.92877</v>
      </c>
      <c r="N93" s="55">
        <v>2.945315819850446</v>
      </c>
    </row>
    <row r="94" spans="1:14" ht="12" customHeight="1">
      <c r="A94" s="36"/>
      <c r="B94" s="24" t="s">
        <v>9</v>
      </c>
      <c r="C94" s="54">
        <v>6</v>
      </c>
      <c r="D94" s="55">
        <v>11.764705882352942</v>
      </c>
      <c r="E94" s="54">
        <v>1.56997</v>
      </c>
      <c r="F94" s="55">
        <v>5.506773109597401</v>
      </c>
      <c r="G94" s="54">
        <v>0</v>
      </c>
      <c r="H94" s="55">
        <v>0</v>
      </c>
      <c r="I94" s="54">
        <v>0</v>
      </c>
      <c r="J94" s="55">
        <v>0</v>
      </c>
      <c r="K94" s="54">
        <v>6</v>
      </c>
      <c r="L94" s="55">
        <v>11.11111111111111</v>
      </c>
      <c r="M94" s="54">
        <v>1.56997</v>
      </c>
      <c r="N94" s="55">
        <v>4.978689533135873</v>
      </c>
    </row>
    <row r="95" spans="1:14" ht="12" customHeight="1">
      <c r="A95" s="36"/>
      <c r="B95" s="24" t="s">
        <v>10</v>
      </c>
      <c r="C95" s="54">
        <v>5</v>
      </c>
      <c r="D95" s="55">
        <v>9.803921568627452</v>
      </c>
      <c r="E95" s="54">
        <v>1.99067</v>
      </c>
      <c r="F95" s="55">
        <v>6.9824060498495255</v>
      </c>
      <c r="G95" s="54">
        <v>0</v>
      </c>
      <c r="H95" s="55">
        <v>0</v>
      </c>
      <c r="I95" s="54">
        <v>0</v>
      </c>
      <c r="J95" s="55">
        <v>0</v>
      </c>
      <c r="K95" s="54">
        <v>5</v>
      </c>
      <c r="L95" s="55">
        <v>9.25925925925926</v>
      </c>
      <c r="M95" s="54">
        <v>1.99067</v>
      </c>
      <c r="N95" s="55">
        <v>6.312813552442141</v>
      </c>
    </row>
    <row r="96" spans="1:14" ht="12" customHeight="1">
      <c r="A96" s="36"/>
      <c r="B96" s="24" t="s">
        <v>11</v>
      </c>
      <c r="C96" s="54">
        <v>13</v>
      </c>
      <c r="D96" s="55">
        <v>25.49019607843137</v>
      </c>
      <c r="E96" s="54">
        <v>8.7756</v>
      </c>
      <c r="F96" s="55">
        <v>30.78099460536377</v>
      </c>
      <c r="G96" s="54">
        <v>0</v>
      </c>
      <c r="H96" s="55">
        <v>0</v>
      </c>
      <c r="I96" s="54">
        <v>0</v>
      </c>
      <c r="J96" s="55">
        <v>0</v>
      </c>
      <c r="K96" s="54">
        <v>13</v>
      </c>
      <c r="L96" s="55">
        <v>24.074074074074073</v>
      </c>
      <c r="M96" s="54">
        <v>8.7756</v>
      </c>
      <c r="N96" s="55">
        <v>27.82918646024266</v>
      </c>
    </row>
    <row r="97" spans="1:14" ht="12" customHeight="1">
      <c r="A97" s="36"/>
      <c r="B97" s="24" t="s">
        <v>12</v>
      </c>
      <c r="C97" s="54">
        <v>6</v>
      </c>
      <c r="D97" s="55">
        <v>11.764705882352942</v>
      </c>
      <c r="E97" s="54">
        <v>7.92566</v>
      </c>
      <c r="F97" s="55">
        <v>27.799774112761227</v>
      </c>
      <c r="G97" s="54">
        <v>2</v>
      </c>
      <c r="H97" s="55">
        <v>66.66666666666667</v>
      </c>
      <c r="I97" s="54">
        <v>3.011</v>
      </c>
      <c r="J97" s="55">
        <v>99.57010582010582</v>
      </c>
      <c r="K97" s="54">
        <v>8</v>
      </c>
      <c r="L97" s="55">
        <v>14.814814814814815</v>
      </c>
      <c r="M97" s="54">
        <v>10.93666</v>
      </c>
      <c r="N97" s="55">
        <v>34.68234085330661</v>
      </c>
    </row>
    <row r="98" spans="1:14" ht="12" customHeight="1">
      <c r="A98" s="36"/>
      <c r="B98" s="24" t="s">
        <v>13</v>
      </c>
      <c r="C98" s="54">
        <v>3</v>
      </c>
      <c r="D98" s="55">
        <v>5.882352941176471</v>
      </c>
      <c r="E98" s="54">
        <v>6.51523</v>
      </c>
      <c r="F98" s="55">
        <v>22.852598054002485</v>
      </c>
      <c r="G98" s="54">
        <v>0</v>
      </c>
      <c r="H98" s="55">
        <v>0</v>
      </c>
      <c r="I98" s="54">
        <v>0</v>
      </c>
      <c r="J98" s="55">
        <v>0</v>
      </c>
      <c r="K98" s="54">
        <v>3</v>
      </c>
      <c r="L98" s="55">
        <v>5.555555555555555</v>
      </c>
      <c r="M98" s="54">
        <v>6.51523</v>
      </c>
      <c r="N98" s="55">
        <v>20.661100152851862</v>
      </c>
    </row>
    <row r="99" spans="1:14" ht="12" customHeight="1">
      <c r="A99" s="36"/>
      <c r="B99" s="24" t="s">
        <v>14</v>
      </c>
      <c r="C99" s="54">
        <v>0</v>
      </c>
      <c r="D99" s="55">
        <v>0</v>
      </c>
      <c r="E99" s="54">
        <v>0</v>
      </c>
      <c r="F99" s="55">
        <v>0</v>
      </c>
      <c r="G99" s="54">
        <v>0</v>
      </c>
      <c r="H99" s="55">
        <v>0</v>
      </c>
      <c r="I99" s="54">
        <v>0</v>
      </c>
      <c r="J99" s="55">
        <v>0</v>
      </c>
      <c r="K99" s="54">
        <v>0</v>
      </c>
      <c r="L99" s="55">
        <v>0</v>
      </c>
      <c r="M99" s="54">
        <v>0</v>
      </c>
      <c r="N99" s="55">
        <v>0</v>
      </c>
    </row>
    <row r="100" spans="1:14" ht="12" customHeight="1">
      <c r="A100" s="36"/>
      <c r="B100" s="25" t="s">
        <v>15</v>
      </c>
      <c r="C100" s="56">
        <v>0</v>
      </c>
      <c r="D100" s="57">
        <v>0</v>
      </c>
      <c r="E100" s="56">
        <v>0</v>
      </c>
      <c r="F100" s="57">
        <v>0</v>
      </c>
      <c r="G100" s="56">
        <v>0</v>
      </c>
      <c r="H100" s="57">
        <v>0</v>
      </c>
      <c r="I100" s="56">
        <v>0</v>
      </c>
      <c r="J100" s="57">
        <v>0</v>
      </c>
      <c r="K100" s="56">
        <v>0</v>
      </c>
      <c r="L100" s="57">
        <v>0</v>
      </c>
      <c r="M100" s="56">
        <v>0</v>
      </c>
      <c r="N100" s="57">
        <v>0</v>
      </c>
    </row>
    <row r="101" spans="1:14" ht="12" customHeight="1">
      <c r="A101" s="37"/>
      <c r="B101" s="26" t="s">
        <v>16</v>
      </c>
      <c r="C101" s="58">
        <v>51</v>
      </c>
      <c r="D101" s="59">
        <v>100</v>
      </c>
      <c r="E101" s="58">
        <v>28.5098</v>
      </c>
      <c r="F101" s="59">
        <v>100</v>
      </c>
      <c r="G101" s="58">
        <v>3</v>
      </c>
      <c r="H101" s="59">
        <v>100</v>
      </c>
      <c r="I101" s="58">
        <v>3.024</v>
      </c>
      <c r="J101" s="59">
        <v>100</v>
      </c>
      <c r="K101" s="58">
        <v>54</v>
      </c>
      <c r="L101" s="59">
        <v>100</v>
      </c>
      <c r="M101" s="58">
        <v>31.5338</v>
      </c>
      <c r="N101" s="59">
        <v>100</v>
      </c>
    </row>
    <row r="102" spans="1:14" ht="12" customHeight="1">
      <c r="A102" s="35" t="s">
        <v>29</v>
      </c>
      <c r="B102" s="23" t="s">
        <v>20</v>
      </c>
      <c r="C102" s="52">
        <v>0</v>
      </c>
      <c r="D102" s="53">
        <v>0</v>
      </c>
      <c r="E102" s="52">
        <v>0</v>
      </c>
      <c r="F102" s="53">
        <v>0</v>
      </c>
      <c r="G102" s="52">
        <v>0</v>
      </c>
      <c r="H102" s="61">
        <v>0</v>
      </c>
      <c r="I102" s="52">
        <v>0</v>
      </c>
      <c r="J102" s="61">
        <v>0</v>
      </c>
      <c r="K102" s="52">
        <v>0</v>
      </c>
      <c r="L102" s="53">
        <v>0</v>
      </c>
      <c r="M102" s="52">
        <v>0</v>
      </c>
      <c r="N102" s="53">
        <v>0</v>
      </c>
    </row>
    <row r="103" spans="1:14" ht="12" customHeight="1">
      <c r="A103" s="36"/>
      <c r="B103" s="24" t="s">
        <v>7</v>
      </c>
      <c r="C103" s="54">
        <v>1</v>
      </c>
      <c r="D103" s="55">
        <v>50</v>
      </c>
      <c r="E103" s="54">
        <v>0.082</v>
      </c>
      <c r="F103" s="55">
        <v>36.283185840707965</v>
      </c>
      <c r="G103" s="54">
        <v>0</v>
      </c>
      <c r="H103" s="62">
        <v>0</v>
      </c>
      <c r="I103" s="54">
        <v>0</v>
      </c>
      <c r="J103" s="62">
        <v>0</v>
      </c>
      <c r="K103" s="54">
        <v>1</v>
      </c>
      <c r="L103" s="55">
        <v>50</v>
      </c>
      <c r="M103" s="54">
        <v>0.082</v>
      </c>
      <c r="N103" s="55">
        <v>36.283185840707965</v>
      </c>
    </row>
    <row r="104" spans="1:14" ht="12" customHeight="1">
      <c r="A104" s="36"/>
      <c r="B104" s="24" t="s">
        <v>17</v>
      </c>
      <c r="C104" s="54">
        <v>1</v>
      </c>
      <c r="D104" s="55">
        <v>50</v>
      </c>
      <c r="E104" s="54">
        <v>0.144</v>
      </c>
      <c r="F104" s="55">
        <v>63.716814159292035</v>
      </c>
      <c r="G104" s="54">
        <v>0</v>
      </c>
      <c r="H104" s="62">
        <v>0</v>
      </c>
      <c r="I104" s="54">
        <v>0</v>
      </c>
      <c r="J104" s="62">
        <v>0</v>
      </c>
      <c r="K104" s="54">
        <v>1</v>
      </c>
      <c r="L104" s="55">
        <v>50</v>
      </c>
      <c r="M104" s="54">
        <v>0.144</v>
      </c>
      <c r="N104" s="55">
        <v>63.716814159292035</v>
      </c>
    </row>
    <row r="105" spans="1:14" ht="12" customHeight="1">
      <c r="A105" s="36"/>
      <c r="B105" s="24" t="s">
        <v>8</v>
      </c>
      <c r="C105" s="54">
        <v>0</v>
      </c>
      <c r="D105" s="55">
        <v>0</v>
      </c>
      <c r="E105" s="54">
        <v>0</v>
      </c>
      <c r="F105" s="55">
        <v>0</v>
      </c>
      <c r="G105" s="54">
        <v>0</v>
      </c>
      <c r="H105" s="62">
        <v>0</v>
      </c>
      <c r="I105" s="54">
        <v>0</v>
      </c>
      <c r="J105" s="62">
        <v>0</v>
      </c>
      <c r="K105" s="54">
        <v>0</v>
      </c>
      <c r="L105" s="55">
        <v>0</v>
      </c>
      <c r="M105" s="54">
        <v>0</v>
      </c>
      <c r="N105" s="55">
        <v>0</v>
      </c>
    </row>
    <row r="106" spans="1:14" ht="12" customHeight="1">
      <c r="A106" s="36"/>
      <c r="B106" s="24" t="s">
        <v>9</v>
      </c>
      <c r="C106" s="54">
        <v>0</v>
      </c>
      <c r="D106" s="55">
        <v>0</v>
      </c>
      <c r="E106" s="54">
        <v>0</v>
      </c>
      <c r="F106" s="55">
        <v>0</v>
      </c>
      <c r="G106" s="54">
        <v>0</v>
      </c>
      <c r="H106" s="62">
        <v>0</v>
      </c>
      <c r="I106" s="54">
        <v>0</v>
      </c>
      <c r="J106" s="62">
        <v>0</v>
      </c>
      <c r="K106" s="54">
        <v>0</v>
      </c>
      <c r="L106" s="55">
        <v>0</v>
      </c>
      <c r="M106" s="54">
        <v>0</v>
      </c>
      <c r="N106" s="55">
        <v>0</v>
      </c>
    </row>
    <row r="107" spans="1:14" ht="12" customHeight="1">
      <c r="A107" s="36"/>
      <c r="B107" s="24" t="s">
        <v>10</v>
      </c>
      <c r="C107" s="54">
        <v>0</v>
      </c>
      <c r="D107" s="55">
        <v>0</v>
      </c>
      <c r="E107" s="54">
        <v>0</v>
      </c>
      <c r="F107" s="55">
        <v>0</v>
      </c>
      <c r="G107" s="54">
        <v>0</v>
      </c>
      <c r="H107" s="62">
        <v>0</v>
      </c>
      <c r="I107" s="54">
        <v>0</v>
      </c>
      <c r="J107" s="62">
        <v>0</v>
      </c>
      <c r="K107" s="54">
        <v>0</v>
      </c>
      <c r="L107" s="55">
        <v>0</v>
      </c>
      <c r="M107" s="54">
        <v>0</v>
      </c>
      <c r="N107" s="55">
        <v>0</v>
      </c>
    </row>
    <row r="108" spans="1:14" ht="12" customHeight="1">
      <c r="A108" s="36"/>
      <c r="B108" s="24" t="s">
        <v>11</v>
      </c>
      <c r="C108" s="54">
        <v>0</v>
      </c>
      <c r="D108" s="55">
        <v>0</v>
      </c>
      <c r="E108" s="54">
        <v>0</v>
      </c>
      <c r="F108" s="55">
        <v>0</v>
      </c>
      <c r="G108" s="54">
        <v>0</v>
      </c>
      <c r="H108" s="62">
        <v>0</v>
      </c>
      <c r="I108" s="54">
        <v>0</v>
      </c>
      <c r="J108" s="62">
        <v>0</v>
      </c>
      <c r="K108" s="54">
        <v>0</v>
      </c>
      <c r="L108" s="55">
        <v>0</v>
      </c>
      <c r="M108" s="54">
        <v>0</v>
      </c>
      <c r="N108" s="55">
        <v>0</v>
      </c>
    </row>
    <row r="109" spans="1:14" ht="12" customHeight="1">
      <c r="A109" s="36"/>
      <c r="B109" s="24" t="s">
        <v>12</v>
      </c>
      <c r="C109" s="54">
        <v>0</v>
      </c>
      <c r="D109" s="55">
        <v>0</v>
      </c>
      <c r="E109" s="54">
        <v>0</v>
      </c>
      <c r="F109" s="55">
        <v>0</v>
      </c>
      <c r="G109" s="54">
        <v>0</v>
      </c>
      <c r="H109" s="62">
        <v>0</v>
      </c>
      <c r="I109" s="54">
        <v>0</v>
      </c>
      <c r="J109" s="62">
        <v>0</v>
      </c>
      <c r="K109" s="54">
        <v>0</v>
      </c>
      <c r="L109" s="55">
        <v>0</v>
      </c>
      <c r="M109" s="54">
        <v>0</v>
      </c>
      <c r="N109" s="55">
        <v>0</v>
      </c>
    </row>
    <row r="110" spans="1:14" ht="12" customHeight="1">
      <c r="A110" s="36"/>
      <c r="B110" s="24" t="s">
        <v>13</v>
      </c>
      <c r="C110" s="54">
        <v>0</v>
      </c>
      <c r="D110" s="55">
        <v>0</v>
      </c>
      <c r="E110" s="54">
        <v>0</v>
      </c>
      <c r="F110" s="55">
        <v>0</v>
      </c>
      <c r="G110" s="54">
        <v>0</v>
      </c>
      <c r="H110" s="62">
        <v>0</v>
      </c>
      <c r="I110" s="54">
        <v>0</v>
      </c>
      <c r="J110" s="62">
        <v>0</v>
      </c>
      <c r="K110" s="54">
        <v>0</v>
      </c>
      <c r="L110" s="55">
        <v>0</v>
      </c>
      <c r="M110" s="54">
        <v>0</v>
      </c>
      <c r="N110" s="55">
        <v>0</v>
      </c>
    </row>
    <row r="111" spans="1:14" ht="12" customHeight="1">
      <c r="A111" s="36"/>
      <c r="B111" s="24" t="s">
        <v>14</v>
      </c>
      <c r="C111" s="54">
        <v>0</v>
      </c>
      <c r="D111" s="55">
        <v>0</v>
      </c>
      <c r="E111" s="54">
        <v>0</v>
      </c>
      <c r="F111" s="55">
        <v>0</v>
      </c>
      <c r="G111" s="54">
        <v>0</v>
      </c>
      <c r="H111" s="62">
        <v>0</v>
      </c>
      <c r="I111" s="54">
        <v>0</v>
      </c>
      <c r="J111" s="62">
        <v>0</v>
      </c>
      <c r="K111" s="54">
        <v>0</v>
      </c>
      <c r="L111" s="55">
        <v>0</v>
      </c>
      <c r="M111" s="54">
        <v>0</v>
      </c>
      <c r="N111" s="55">
        <v>0</v>
      </c>
    </row>
    <row r="112" spans="1:14" ht="12" customHeight="1">
      <c r="A112" s="36"/>
      <c r="B112" s="25" t="s">
        <v>15</v>
      </c>
      <c r="C112" s="56">
        <v>0</v>
      </c>
      <c r="D112" s="57">
        <v>0</v>
      </c>
      <c r="E112" s="56">
        <v>0</v>
      </c>
      <c r="F112" s="57">
        <v>0</v>
      </c>
      <c r="G112" s="56">
        <v>0</v>
      </c>
      <c r="H112" s="63">
        <v>0</v>
      </c>
      <c r="I112" s="56">
        <v>0</v>
      </c>
      <c r="J112" s="63">
        <v>0</v>
      </c>
      <c r="K112" s="56">
        <v>0</v>
      </c>
      <c r="L112" s="57">
        <v>0</v>
      </c>
      <c r="M112" s="56">
        <v>0</v>
      </c>
      <c r="N112" s="57">
        <v>0</v>
      </c>
    </row>
    <row r="113" spans="1:14" ht="12" customHeight="1">
      <c r="A113" s="37"/>
      <c r="B113" s="26" t="s">
        <v>16</v>
      </c>
      <c r="C113" s="58">
        <v>2</v>
      </c>
      <c r="D113" s="59">
        <v>100</v>
      </c>
      <c r="E113" s="58">
        <v>0.226</v>
      </c>
      <c r="F113" s="59">
        <v>100</v>
      </c>
      <c r="G113" s="58">
        <v>0</v>
      </c>
      <c r="H113" s="59">
        <v>0</v>
      </c>
      <c r="I113" s="58">
        <v>0</v>
      </c>
      <c r="J113" s="59">
        <v>0</v>
      </c>
      <c r="K113" s="58">
        <v>2</v>
      </c>
      <c r="L113" s="59">
        <v>100</v>
      </c>
      <c r="M113" s="58">
        <v>0.226</v>
      </c>
      <c r="N113" s="59">
        <v>100</v>
      </c>
    </row>
    <row r="114" spans="1:14" ht="12" customHeight="1">
      <c r="A114" s="35" t="s">
        <v>19</v>
      </c>
      <c r="B114" s="23" t="s">
        <v>20</v>
      </c>
      <c r="C114" s="52">
        <f>C6+C18+C30+C42+C54+C66+C78+C90+C102</f>
        <v>20</v>
      </c>
      <c r="D114" s="53">
        <f>C114/C125*100</f>
        <v>9.852216748768473</v>
      </c>
      <c r="E114" s="52">
        <f>E6+E18+E30+E42+E54+E66+E78+E90+E102</f>
        <v>0.44072</v>
      </c>
      <c r="F114" s="53">
        <f>E114/E125*100</f>
        <v>0.4140599625944288</v>
      </c>
      <c r="G114" s="52">
        <f aca="true" t="shared" si="0" ref="G114:G124">G6+G18+G30+G42+G54+G66+G78+G90+G102</f>
        <v>4</v>
      </c>
      <c r="H114" s="53">
        <f>G114/G125*100</f>
        <v>10.526315789473683</v>
      </c>
      <c r="I114" s="52">
        <f aca="true" t="shared" si="1" ref="I114:I124">I6+I18+I30+I42+I54+I66+I78+I90+I102</f>
        <v>0.03338</v>
      </c>
      <c r="J114" s="53">
        <f>I114/I125*100</f>
        <v>0.08055567487941988</v>
      </c>
      <c r="K114" s="52">
        <f aca="true" t="shared" si="2" ref="K114:K124">K6+K18+K30+K42+K54+K66+K78+K90+K102</f>
        <v>24</v>
      </c>
      <c r="L114" s="53">
        <f>K114/K125*100</f>
        <v>9.95850622406639</v>
      </c>
      <c r="M114" s="52">
        <f aca="true" t="shared" si="3" ref="M114:M124">M6+M18+M30+M42+M54+M66+M78+M90+M102</f>
        <v>0.47409999999999997</v>
      </c>
      <c r="N114" s="53">
        <f>M114/M125*100</f>
        <v>0.3206067359062706</v>
      </c>
    </row>
    <row r="115" spans="1:14" ht="12" customHeight="1">
      <c r="A115" s="36"/>
      <c r="B115" s="24" t="s">
        <v>7</v>
      </c>
      <c r="C115" s="54">
        <f aca="true" t="shared" si="4" ref="C115:E124">C7+C19+C31+C43+C55+C67+C79+C91+C103</f>
        <v>25</v>
      </c>
      <c r="D115" s="55">
        <f>C115/C125*100</f>
        <v>12.31527093596059</v>
      </c>
      <c r="E115" s="54">
        <f t="shared" si="4"/>
        <v>1.97343</v>
      </c>
      <c r="F115" s="55">
        <f>E115/E125*100</f>
        <v>1.854053258265392</v>
      </c>
      <c r="G115" s="54">
        <f t="shared" si="0"/>
        <v>5</v>
      </c>
      <c r="H115" s="55">
        <f>G115/G125*100</f>
        <v>13.157894736842104</v>
      </c>
      <c r="I115" s="54">
        <f t="shared" si="1"/>
        <v>0.366</v>
      </c>
      <c r="J115" s="55">
        <f>I115/I125*100</f>
        <v>0.8832647395406732</v>
      </c>
      <c r="K115" s="54">
        <f t="shared" si="2"/>
        <v>30</v>
      </c>
      <c r="L115" s="55">
        <f>K115/K125*100</f>
        <v>12.448132780082988</v>
      </c>
      <c r="M115" s="54">
        <f t="shared" si="3"/>
        <v>2.3394299999999997</v>
      </c>
      <c r="N115" s="55">
        <f>M115/M125*100</f>
        <v>1.5820228141345845</v>
      </c>
    </row>
    <row r="116" spans="1:14" ht="12" customHeight="1">
      <c r="A116" s="36"/>
      <c r="B116" s="24" t="s">
        <v>17</v>
      </c>
      <c r="C116" s="54">
        <f t="shared" si="4"/>
        <v>18</v>
      </c>
      <c r="D116" s="55">
        <f>C116/C125*100</f>
        <v>8.866995073891626</v>
      </c>
      <c r="E116" s="54">
        <f t="shared" si="4"/>
        <v>2.29934</v>
      </c>
      <c r="F116" s="55">
        <f>E116/E125*100</f>
        <v>2.1602483082044692</v>
      </c>
      <c r="G116" s="54">
        <f t="shared" si="0"/>
        <v>3</v>
      </c>
      <c r="H116" s="55">
        <f>G116/G125*100</f>
        <v>7.894736842105263</v>
      </c>
      <c r="I116" s="54">
        <f t="shared" si="1"/>
        <v>0.35621</v>
      </c>
      <c r="J116" s="55">
        <f>I116/I125*100</f>
        <v>0.8596386144037793</v>
      </c>
      <c r="K116" s="54">
        <f t="shared" si="2"/>
        <v>21</v>
      </c>
      <c r="L116" s="55">
        <f>K116/K125*100</f>
        <v>8.71369294605809</v>
      </c>
      <c r="M116" s="54">
        <f t="shared" si="3"/>
        <v>2.65555</v>
      </c>
      <c r="N116" s="55">
        <f>M116/M125*100</f>
        <v>1.7957967043575127</v>
      </c>
    </row>
    <row r="117" spans="1:14" ht="12" customHeight="1">
      <c r="A117" s="36"/>
      <c r="B117" s="24" t="s">
        <v>8</v>
      </c>
      <c r="C117" s="54">
        <f t="shared" si="4"/>
        <v>13</v>
      </c>
      <c r="D117" s="55">
        <f>C117/C125*100</f>
        <v>6.403940886699508</v>
      </c>
      <c r="E117" s="54">
        <f t="shared" si="4"/>
        <v>2.29119</v>
      </c>
      <c r="F117" s="55">
        <f>E117/E125*100</f>
        <v>2.1525913180630085</v>
      </c>
      <c r="G117" s="54">
        <f t="shared" si="0"/>
        <v>0</v>
      </c>
      <c r="H117" s="55">
        <f>G117/G125*100</f>
        <v>0</v>
      </c>
      <c r="I117" s="54">
        <f t="shared" si="1"/>
        <v>0</v>
      </c>
      <c r="J117" s="55">
        <f>I117/I125*100</f>
        <v>0</v>
      </c>
      <c r="K117" s="54">
        <f t="shared" si="2"/>
        <v>13</v>
      </c>
      <c r="L117" s="55">
        <f>K117/K125*100</f>
        <v>5.394190871369295</v>
      </c>
      <c r="M117" s="54">
        <f t="shared" si="3"/>
        <v>2.29119</v>
      </c>
      <c r="N117" s="55">
        <f>M117/M125*100</f>
        <v>1.5494008589771948</v>
      </c>
    </row>
    <row r="118" spans="1:14" ht="12" customHeight="1">
      <c r="A118" s="36"/>
      <c r="B118" s="24" t="s">
        <v>9</v>
      </c>
      <c r="C118" s="54">
        <f t="shared" si="4"/>
        <v>25</v>
      </c>
      <c r="D118" s="55">
        <f>C118/C125*100</f>
        <v>12.31527093596059</v>
      </c>
      <c r="E118" s="54">
        <f t="shared" si="4"/>
        <v>6.13959</v>
      </c>
      <c r="F118" s="55">
        <f>E118/E125*100</f>
        <v>5.7681938776210036</v>
      </c>
      <c r="G118" s="54">
        <f t="shared" si="0"/>
        <v>4</v>
      </c>
      <c r="H118" s="55">
        <f>G118/G125*100</f>
        <v>10.526315789473683</v>
      </c>
      <c r="I118" s="54">
        <f t="shared" si="1"/>
        <v>0.9431299999999999</v>
      </c>
      <c r="J118" s="55">
        <f>I118/I125*100</f>
        <v>2.276047742631134</v>
      </c>
      <c r="K118" s="54">
        <f t="shared" si="2"/>
        <v>29</v>
      </c>
      <c r="L118" s="55">
        <f>K118/K125*100</f>
        <v>12.033195020746888</v>
      </c>
      <c r="M118" s="54">
        <f t="shared" si="3"/>
        <v>7.08272</v>
      </c>
      <c r="N118" s="55">
        <f>M118/M125*100</f>
        <v>4.789638769327274</v>
      </c>
    </row>
    <row r="119" spans="1:14" ht="12" customHeight="1">
      <c r="A119" s="36"/>
      <c r="B119" s="24" t="s">
        <v>10</v>
      </c>
      <c r="C119" s="54">
        <f t="shared" si="4"/>
        <v>28</v>
      </c>
      <c r="D119" s="55">
        <f>C119/C125*100</f>
        <v>13.793103448275861</v>
      </c>
      <c r="E119" s="54">
        <f t="shared" si="4"/>
        <v>10.960339999999999</v>
      </c>
      <c r="F119" s="55">
        <f>E119/E125*100</f>
        <v>10.297327033994872</v>
      </c>
      <c r="G119" s="54">
        <f t="shared" si="0"/>
        <v>6</v>
      </c>
      <c r="H119" s="55">
        <f>G119/G125*100</f>
        <v>15.789473684210526</v>
      </c>
      <c r="I119" s="54">
        <f t="shared" si="1"/>
        <v>2.43069</v>
      </c>
      <c r="J119" s="55">
        <f>I119/I125*100</f>
        <v>5.86596385178721</v>
      </c>
      <c r="K119" s="54">
        <f t="shared" si="2"/>
        <v>34</v>
      </c>
      <c r="L119" s="55">
        <f>K119/K125*100</f>
        <v>14.107883817427386</v>
      </c>
      <c r="M119" s="54">
        <f t="shared" si="3"/>
        <v>13.391029999999999</v>
      </c>
      <c r="N119" s="55">
        <f>M119/M125*100</f>
        <v>9.055588312007902</v>
      </c>
    </row>
    <row r="120" spans="1:14" ht="12" customHeight="1">
      <c r="A120" s="36"/>
      <c r="B120" s="24" t="s">
        <v>11</v>
      </c>
      <c r="C120" s="54">
        <f t="shared" si="4"/>
        <v>47</v>
      </c>
      <c r="D120" s="55">
        <f>C120/C125*100</f>
        <v>23.15270935960591</v>
      </c>
      <c r="E120" s="54">
        <f t="shared" si="4"/>
        <v>31.759000000000004</v>
      </c>
      <c r="F120" s="55">
        <f>E120/E125*100</f>
        <v>29.83783434388379</v>
      </c>
      <c r="G120" s="54">
        <f t="shared" si="0"/>
        <v>5</v>
      </c>
      <c r="H120" s="55">
        <f>G120/G125*100</f>
        <v>13.157894736842104</v>
      </c>
      <c r="I120" s="54">
        <f t="shared" si="1"/>
        <v>3.92243</v>
      </c>
      <c r="J120" s="55">
        <f>I120/I125*100</f>
        <v>9.4659675199905</v>
      </c>
      <c r="K120" s="54">
        <f t="shared" si="2"/>
        <v>52</v>
      </c>
      <c r="L120" s="55">
        <f>K120/K125*100</f>
        <v>21.57676348547718</v>
      </c>
      <c r="M120" s="54">
        <f t="shared" si="3"/>
        <v>35.68143</v>
      </c>
      <c r="N120" s="55">
        <f>M120/M125*100</f>
        <v>24.129311969559332</v>
      </c>
    </row>
    <row r="121" spans="1:14" ht="12" customHeight="1">
      <c r="A121" s="36"/>
      <c r="B121" s="24" t="s">
        <v>12</v>
      </c>
      <c r="C121" s="54">
        <f t="shared" si="4"/>
        <v>16</v>
      </c>
      <c r="D121" s="55">
        <f>C121/C125*100</f>
        <v>7.8817733990147785</v>
      </c>
      <c r="E121" s="54">
        <f t="shared" si="4"/>
        <v>22.493969999999997</v>
      </c>
      <c r="F121" s="55">
        <f>E121/E125*100</f>
        <v>21.13326460519196</v>
      </c>
      <c r="G121" s="54">
        <f t="shared" si="0"/>
        <v>6</v>
      </c>
      <c r="H121" s="55">
        <f>G121/G125*100</f>
        <v>15.789473684210526</v>
      </c>
      <c r="I121" s="54">
        <f t="shared" si="1"/>
        <v>8.75558</v>
      </c>
      <c r="J121" s="55">
        <f>I121/I125*100</f>
        <v>21.129768000621663</v>
      </c>
      <c r="K121" s="54">
        <f t="shared" si="2"/>
        <v>22</v>
      </c>
      <c r="L121" s="55">
        <f>K121/K125*100</f>
        <v>9.12863070539419</v>
      </c>
      <c r="M121" s="54">
        <f t="shared" si="3"/>
        <v>31.24955</v>
      </c>
      <c r="N121" s="55">
        <f>M121/M125*100</f>
        <v>21.132284800758907</v>
      </c>
    </row>
    <row r="122" spans="1:14" ht="12" customHeight="1">
      <c r="A122" s="36"/>
      <c r="B122" s="24" t="s">
        <v>13</v>
      </c>
      <c r="C122" s="54">
        <f t="shared" si="4"/>
        <v>11</v>
      </c>
      <c r="D122" s="55">
        <f>C122/C125*100</f>
        <v>5.41871921182266</v>
      </c>
      <c r="E122" s="54">
        <f t="shared" si="4"/>
        <v>28.08111</v>
      </c>
      <c r="F122" s="55">
        <f>E122/E125*100</f>
        <v>26.382427292181067</v>
      </c>
      <c r="G122" s="54">
        <f t="shared" si="0"/>
        <v>4</v>
      </c>
      <c r="H122" s="55">
        <f>G122/G125*100</f>
        <v>10.526315789473683</v>
      </c>
      <c r="I122" s="54">
        <f t="shared" si="1"/>
        <v>14.37476</v>
      </c>
      <c r="J122" s="55">
        <f>I122/I125*100</f>
        <v>34.69048810754013</v>
      </c>
      <c r="K122" s="54">
        <f t="shared" si="2"/>
        <v>15</v>
      </c>
      <c r="L122" s="55">
        <f>K122/K125*100</f>
        <v>6.224066390041494</v>
      </c>
      <c r="M122" s="54">
        <f t="shared" si="3"/>
        <v>42.455870000000004</v>
      </c>
      <c r="N122" s="55">
        <f>M122/M125*100</f>
        <v>28.71047859261961</v>
      </c>
    </row>
    <row r="123" spans="1:14" ht="12" customHeight="1">
      <c r="A123" s="36"/>
      <c r="B123" s="24" t="s">
        <v>14</v>
      </c>
      <c r="C123" s="54">
        <f t="shared" si="4"/>
        <v>0</v>
      </c>
      <c r="D123" s="55">
        <f>C123/C125*100</f>
        <v>0</v>
      </c>
      <c r="E123" s="54">
        <f t="shared" si="4"/>
        <v>0</v>
      </c>
      <c r="F123" s="55">
        <f>E123/E125*100</f>
        <v>0</v>
      </c>
      <c r="G123" s="54">
        <f t="shared" si="0"/>
        <v>0</v>
      </c>
      <c r="H123" s="55">
        <f>G123/G125*100</f>
        <v>0</v>
      </c>
      <c r="I123" s="54">
        <f t="shared" si="1"/>
        <v>0</v>
      </c>
      <c r="J123" s="55">
        <f>I123/I125*100</f>
        <v>0</v>
      </c>
      <c r="K123" s="54">
        <f t="shared" si="2"/>
        <v>0</v>
      </c>
      <c r="L123" s="55">
        <f>K123/K125*100</f>
        <v>0</v>
      </c>
      <c r="M123" s="54">
        <f t="shared" si="3"/>
        <v>0</v>
      </c>
      <c r="N123" s="55">
        <f>M123/M125*100</f>
        <v>0</v>
      </c>
    </row>
    <row r="124" spans="1:14" ht="12" customHeight="1">
      <c r="A124" s="36"/>
      <c r="B124" s="25" t="s">
        <v>15</v>
      </c>
      <c r="C124" s="56">
        <f t="shared" si="4"/>
        <v>0</v>
      </c>
      <c r="D124" s="57">
        <v>0</v>
      </c>
      <c r="E124" s="56">
        <f t="shared" si="4"/>
        <v>0</v>
      </c>
      <c r="F124" s="57">
        <v>0</v>
      </c>
      <c r="G124" s="56">
        <f t="shared" si="0"/>
        <v>1</v>
      </c>
      <c r="H124" s="57">
        <f>G124/G125*100</f>
        <v>2.631578947368421</v>
      </c>
      <c r="I124" s="56">
        <f t="shared" si="1"/>
        <v>10.255</v>
      </c>
      <c r="J124" s="57">
        <f>I124/I125*100</f>
        <v>24.74830574860548</v>
      </c>
      <c r="K124" s="56">
        <f t="shared" si="2"/>
        <v>1</v>
      </c>
      <c r="L124" s="57">
        <f>K124/K125*100</f>
        <v>0.4149377593360996</v>
      </c>
      <c r="M124" s="56">
        <f t="shared" si="3"/>
        <v>10.255</v>
      </c>
      <c r="N124" s="57">
        <f>M124/M125*100</f>
        <v>6.934870442351413</v>
      </c>
    </row>
    <row r="125" spans="1:14" ht="12" customHeight="1">
      <c r="A125" s="37"/>
      <c r="B125" s="26" t="s">
        <v>16</v>
      </c>
      <c r="C125" s="58">
        <f aca="true" t="shared" si="5" ref="C125:N125">SUM(C114:C124)</f>
        <v>203</v>
      </c>
      <c r="D125" s="59">
        <f t="shared" si="5"/>
        <v>100</v>
      </c>
      <c r="E125" s="58">
        <f t="shared" si="5"/>
        <v>106.43869000000001</v>
      </c>
      <c r="F125" s="59">
        <f t="shared" si="5"/>
        <v>100</v>
      </c>
      <c r="G125" s="58">
        <f t="shared" si="5"/>
        <v>38</v>
      </c>
      <c r="H125" s="59">
        <f t="shared" si="5"/>
        <v>100</v>
      </c>
      <c r="I125" s="58">
        <f t="shared" si="5"/>
        <v>41.437180000000005</v>
      </c>
      <c r="J125" s="59">
        <f t="shared" si="5"/>
        <v>99.99999999999999</v>
      </c>
      <c r="K125" s="58">
        <f t="shared" si="5"/>
        <v>241</v>
      </c>
      <c r="L125" s="59">
        <f t="shared" si="5"/>
        <v>100</v>
      </c>
      <c r="M125" s="58">
        <f t="shared" si="5"/>
        <v>147.87587</v>
      </c>
      <c r="N125" s="59">
        <f t="shared" si="5"/>
        <v>100</v>
      </c>
    </row>
    <row r="126" spans="1:14" ht="9.75" customHeight="1">
      <c r="A126" s="21"/>
      <c r="B126" s="22"/>
      <c r="C126" s="64"/>
      <c r="D126" s="65"/>
      <c r="E126" s="64"/>
      <c r="F126" s="65"/>
      <c r="G126" s="64"/>
      <c r="H126" s="65"/>
      <c r="I126" s="64"/>
      <c r="J126" s="65"/>
      <c r="K126" s="64"/>
      <c r="L126" s="65"/>
      <c r="M126" s="64"/>
      <c r="N126" s="65"/>
    </row>
    <row r="127" spans="1:2" ht="12.75">
      <c r="A127" s="20" t="s">
        <v>61</v>
      </c>
      <c r="B127" s="20"/>
    </row>
    <row r="128" spans="1:2" ht="12.75">
      <c r="A128" s="20" t="s">
        <v>55</v>
      </c>
      <c r="B128" s="20"/>
    </row>
    <row r="129" spans="1:2" ht="12.75">
      <c r="A129" s="20" t="s">
        <v>56</v>
      </c>
      <c r="B129" s="20"/>
    </row>
    <row r="130" spans="1:2" ht="12.75">
      <c r="A130" s="20" t="s">
        <v>57</v>
      </c>
      <c r="B130" s="19"/>
    </row>
    <row r="132" spans="1:3" ht="12.75">
      <c r="A132" s="3"/>
      <c r="C132" s="64"/>
    </row>
    <row r="133" spans="1:3" ht="12.75">
      <c r="A133" s="3"/>
      <c r="C133" s="64"/>
    </row>
    <row r="134" spans="1:3" ht="12.75">
      <c r="A134" s="3"/>
      <c r="C134" s="64"/>
    </row>
  </sheetData>
  <sheetProtection/>
  <mergeCells count="16">
    <mergeCell ref="A78:A89"/>
    <mergeCell ref="A90:A101"/>
    <mergeCell ref="A102:A113"/>
    <mergeCell ref="A114:A125"/>
    <mergeCell ref="A6:A17"/>
    <mergeCell ref="A18:A29"/>
    <mergeCell ref="A30:A41"/>
    <mergeCell ref="A42:A53"/>
    <mergeCell ref="A54:A65"/>
    <mergeCell ref="A66:A77"/>
    <mergeCell ref="A1:N1"/>
    <mergeCell ref="A3:N3"/>
    <mergeCell ref="A4:B5"/>
    <mergeCell ref="C4:F4"/>
    <mergeCell ref="G4:J4"/>
    <mergeCell ref="K4:N4"/>
  </mergeCells>
  <printOptions/>
  <pageMargins left="0.5905511811023623" right="0.2755905511811024" top="0.3937007874015748" bottom="0.3937007874015748" header="0.5118110236220472" footer="0.31496062992125984"/>
  <pageSetup firstPageNumber="173" useFirstPageNumber="1" horizontalDpi="600" verticalDpi="600" orientation="portrait" paperSize="9" scale="99" r:id="rId1"/>
  <headerFooter alignWithMargins="0">
    <oddFooter>&amp;C&amp;"Times New Roman,標準"&amp;10- &amp;P -</oddFooter>
  </headerFooter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O274"/>
  <sheetViews>
    <sheetView showGridLines="0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283" sqref="O283"/>
    </sheetView>
  </sheetViews>
  <sheetFormatPr defaultColWidth="9.00390625" defaultRowHeight="13.5"/>
  <cols>
    <col min="1" max="1" width="2.875" style="3" bestFit="1" customWidth="1"/>
    <col min="2" max="2" width="12.125" style="3" customWidth="1"/>
    <col min="3" max="3" width="7.625" style="66" customWidth="1"/>
    <col min="4" max="4" width="5.625" style="88" customWidth="1"/>
    <col min="5" max="5" width="7.625" style="66" customWidth="1"/>
    <col min="6" max="6" width="5.625" style="88" customWidth="1"/>
    <col min="7" max="7" width="7.625" style="66" customWidth="1"/>
    <col min="8" max="8" width="6.00390625" style="88" customWidth="1"/>
    <col min="9" max="9" width="7.625" style="66" customWidth="1"/>
    <col min="10" max="10" width="5.625" style="88" customWidth="1"/>
    <col min="11" max="11" width="7.625" style="66" customWidth="1"/>
    <col min="12" max="12" width="5.625" style="88" customWidth="1"/>
    <col min="13" max="13" width="7.625" style="66" customWidth="1"/>
    <col min="14" max="14" width="5.625" style="18" customWidth="1"/>
    <col min="15" max="16384" width="9.00390625" style="3" customWidth="1"/>
  </cols>
  <sheetData>
    <row r="1" spans="1:14" ht="14.25">
      <c r="A1" s="27" t="s">
        <v>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4.25" customHeight="1">
      <c r="A2" s="1"/>
      <c r="B2" s="2"/>
      <c r="C2" s="46"/>
      <c r="D2" s="67"/>
      <c r="E2" s="46"/>
      <c r="F2" s="67"/>
      <c r="G2" s="46"/>
      <c r="H2" s="67"/>
      <c r="I2" s="46"/>
      <c r="J2" s="67"/>
      <c r="K2" s="46"/>
      <c r="L2" s="67"/>
      <c r="M2" s="46"/>
      <c r="N2" s="4"/>
    </row>
    <row r="3" spans="1:14" ht="12.75">
      <c r="A3" s="29" t="s">
        <v>54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2.75">
      <c r="A4" s="31" t="s">
        <v>0</v>
      </c>
      <c r="B4" s="32"/>
      <c r="C4" s="68" t="s">
        <v>1</v>
      </c>
      <c r="D4" s="69"/>
      <c r="E4" s="69"/>
      <c r="F4" s="70"/>
      <c r="G4" s="68" t="s">
        <v>2</v>
      </c>
      <c r="H4" s="69"/>
      <c r="I4" s="69"/>
      <c r="J4" s="70"/>
      <c r="K4" s="41" t="s">
        <v>3</v>
      </c>
      <c r="L4" s="42"/>
      <c r="M4" s="42"/>
      <c r="N4" s="43"/>
    </row>
    <row r="5" spans="1:14" ht="12.75">
      <c r="A5" s="33"/>
      <c r="B5" s="34"/>
      <c r="C5" s="71" t="s">
        <v>4</v>
      </c>
      <c r="D5" s="72" t="s">
        <v>5</v>
      </c>
      <c r="E5" s="71" t="s">
        <v>6</v>
      </c>
      <c r="F5" s="72" t="s">
        <v>5</v>
      </c>
      <c r="G5" s="50" t="s">
        <v>4</v>
      </c>
      <c r="H5" s="51" t="s">
        <v>5</v>
      </c>
      <c r="I5" s="50" t="s">
        <v>6</v>
      </c>
      <c r="J5" s="51" t="s">
        <v>5</v>
      </c>
      <c r="K5" s="50" t="s">
        <v>4</v>
      </c>
      <c r="L5" s="51" t="s">
        <v>5</v>
      </c>
      <c r="M5" s="50" t="s">
        <v>6</v>
      </c>
      <c r="N5" s="5" t="s">
        <v>5</v>
      </c>
    </row>
    <row r="6" spans="1:15" ht="12" customHeight="1">
      <c r="A6" s="38" t="s">
        <v>30</v>
      </c>
      <c r="B6" s="6" t="s">
        <v>7</v>
      </c>
      <c r="C6" s="73">
        <v>757</v>
      </c>
      <c r="D6" s="74">
        <f>C6/C15*100</f>
        <v>14.339837090358024</v>
      </c>
      <c r="E6" s="75">
        <v>43072.78</v>
      </c>
      <c r="F6" s="74">
        <f>E6/E15*100</f>
        <v>0.22903000727899928</v>
      </c>
      <c r="G6" s="73">
        <v>68</v>
      </c>
      <c r="H6" s="74">
        <f>G6/G15*100</f>
        <v>11.724137931034482</v>
      </c>
      <c r="I6" s="75">
        <v>3086.37</v>
      </c>
      <c r="J6" s="74">
        <f>I6/I15*100</f>
        <v>0.02408917374304991</v>
      </c>
      <c r="K6" s="73">
        <f>C6+G6</f>
        <v>825</v>
      </c>
      <c r="L6" s="74">
        <f>K6/K15*100</f>
        <v>14.08090117767537</v>
      </c>
      <c r="M6" s="75">
        <f>E6+I6</f>
        <v>46159.15</v>
      </c>
      <c r="N6" s="7">
        <f>M6/M15*100</f>
        <v>0.14598603759461376</v>
      </c>
      <c r="O6" s="9"/>
    </row>
    <row r="7" spans="1:15" ht="12" customHeight="1">
      <c r="A7" s="39"/>
      <c r="B7" s="10" t="s">
        <v>8</v>
      </c>
      <c r="C7" s="76">
        <v>1135</v>
      </c>
      <c r="D7" s="77">
        <f>C7/C15*100</f>
        <v>21.50028414472438</v>
      </c>
      <c r="E7" s="78">
        <v>166690.46</v>
      </c>
      <c r="F7" s="77">
        <f>E7/E15*100</f>
        <v>0.886339754878597</v>
      </c>
      <c r="G7" s="76">
        <v>35</v>
      </c>
      <c r="H7" s="77">
        <f>G7/G15*100</f>
        <v>6.0344827586206895</v>
      </c>
      <c r="I7" s="78">
        <v>4767.02</v>
      </c>
      <c r="J7" s="77">
        <f>I7/I15*100</f>
        <v>0.037206677429016545</v>
      </c>
      <c r="K7" s="76">
        <f>C7+G7</f>
        <v>1170</v>
      </c>
      <c r="L7" s="77">
        <f>K7/K15*100</f>
        <v>19.969278033794165</v>
      </c>
      <c r="M7" s="78">
        <f>E7+I7</f>
        <v>171457.47999999998</v>
      </c>
      <c r="N7" s="11">
        <f>M7/M15*100</f>
        <v>0.542262977571245</v>
      </c>
      <c r="O7" s="9"/>
    </row>
    <row r="8" spans="1:15" ht="12" customHeight="1">
      <c r="A8" s="39"/>
      <c r="B8" s="10" t="s">
        <v>9</v>
      </c>
      <c r="C8" s="76">
        <v>497</v>
      </c>
      <c r="D8" s="77">
        <f>C8/C15*100</f>
        <v>9.414661867777989</v>
      </c>
      <c r="E8" s="78">
        <v>122852.06</v>
      </c>
      <c r="F8" s="77">
        <f>E8/E15*100</f>
        <v>0.6532387321189869</v>
      </c>
      <c r="G8" s="76">
        <v>37</v>
      </c>
      <c r="H8" s="77">
        <f>G8/G15*100</f>
        <v>6.379310344827586</v>
      </c>
      <c r="I8" s="78">
        <v>8788.83</v>
      </c>
      <c r="J8" s="77">
        <f>I8/I15*100</f>
        <v>0.06859697731254819</v>
      </c>
      <c r="K8" s="76">
        <f aca="true" t="shared" si="0" ref="K8:K14">C8+G8</f>
        <v>534</v>
      </c>
      <c r="L8" s="77">
        <f>K8/K15*100</f>
        <v>9.114183307731695</v>
      </c>
      <c r="M8" s="78">
        <f aca="true" t="shared" si="1" ref="M8:M14">E8+I8</f>
        <v>131640.88999999998</v>
      </c>
      <c r="N8" s="11">
        <f>M8/M15*100</f>
        <v>0.4163363475395109</v>
      </c>
      <c r="O8" s="9"/>
    </row>
    <row r="9" spans="1:15" ht="12" customHeight="1">
      <c r="A9" s="39"/>
      <c r="B9" s="10" t="s">
        <v>10</v>
      </c>
      <c r="C9" s="76">
        <v>574</v>
      </c>
      <c r="D9" s="77">
        <f>C9/C15*100</f>
        <v>10.87327145292669</v>
      </c>
      <c r="E9" s="78">
        <v>220892.54</v>
      </c>
      <c r="F9" s="77">
        <f>E9/E15*100</f>
        <v>1.1745473601675267</v>
      </c>
      <c r="G9" s="76">
        <v>56</v>
      </c>
      <c r="H9" s="77">
        <f>G9/G15*100</f>
        <v>9.655172413793103</v>
      </c>
      <c r="I9" s="78">
        <v>21294.03</v>
      </c>
      <c r="J9" s="77">
        <f>I9/I15*100</f>
        <v>0.16620028977721954</v>
      </c>
      <c r="K9" s="76">
        <f t="shared" si="0"/>
        <v>630</v>
      </c>
      <c r="L9" s="77">
        <f>K9/K15*100</f>
        <v>10.75268817204301</v>
      </c>
      <c r="M9" s="78">
        <f t="shared" si="1"/>
        <v>242186.57</v>
      </c>
      <c r="N9" s="11">
        <f>M9/M15*100</f>
        <v>0.7659555627200795</v>
      </c>
      <c r="O9" s="9"/>
    </row>
    <row r="10" spans="1:15" ht="12" customHeight="1">
      <c r="A10" s="39"/>
      <c r="B10" s="10" t="s">
        <v>11</v>
      </c>
      <c r="C10" s="76">
        <v>546</v>
      </c>
      <c r="D10" s="77">
        <f>C10/C15*100</f>
        <v>10.342867967418073</v>
      </c>
      <c r="E10" s="78">
        <v>395036.18</v>
      </c>
      <c r="F10" s="77">
        <f>E10/E15*100</f>
        <v>2.1005177557814485</v>
      </c>
      <c r="G10" s="76">
        <v>64</v>
      </c>
      <c r="H10" s="77">
        <f>G10/G15*100</f>
        <v>11.03448275862069</v>
      </c>
      <c r="I10" s="78">
        <v>48698.61</v>
      </c>
      <c r="J10" s="77">
        <f>I10/I15*100</f>
        <v>0.38009353296430043</v>
      </c>
      <c r="K10" s="76">
        <f t="shared" si="0"/>
        <v>610</v>
      </c>
      <c r="L10" s="77">
        <f>K10/K15*100</f>
        <v>10.411332991978153</v>
      </c>
      <c r="M10" s="78">
        <f t="shared" si="1"/>
        <v>443734.79</v>
      </c>
      <c r="N10" s="11">
        <f>M10/M15*100</f>
        <v>1.4033855418693377</v>
      </c>
      <c r="O10" s="9"/>
    </row>
    <row r="11" spans="1:15" ht="12" customHeight="1">
      <c r="A11" s="39"/>
      <c r="B11" s="10" t="s">
        <v>12</v>
      </c>
      <c r="C11" s="76">
        <v>478</v>
      </c>
      <c r="D11" s="77">
        <f>C11/C15*100</f>
        <v>9.054745216897139</v>
      </c>
      <c r="E11" s="78">
        <v>692600.98</v>
      </c>
      <c r="F11" s="77">
        <f>E11/E15*100</f>
        <v>3.6827529472405085</v>
      </c>
      <c r="G11" s="76">
        <v>44</v>
      </c>
      <c r="H11" s="77">
        <f>G11/G15*100</f>
        <v>7.586206896551724</v>
      </c>
      <c r="I11" s="78">
        <v>66776.52</v>
      </c>
      <c r="J11" s="77">
        <f>I11/I15*100</f>
        <v>0.5211919478987443</v>
      </c>
      <c r="K11" s="76">
        <f t="shared" si="0"/>
        <v>522</v>
      </c>
      <c r="L11" s="77">
        <f>K11/K15*100</f>
        <v>8.90937019969278</v>
      </c>
      <c r="M11" s="78">
        <f t="shared" si="1"/>
        <v>759377.5</v>
      </c>
      <c r="N11" s="11">
        <f>M11/M15*100</f>
        <v>2.4016584417933133</v>
      </c>
      <c r="O11" s="9"/>
    </row>
    <row r="12" spans="1:15" ht="12" customHeight="1">
      <c r="A12" s="39"/>
      <c r="B12" s="10" t="s">
        <v>13</v>
      </c>
      <c r="C12" s="76">
        <v>570</v>
      </c>
      <c r="D12" s="77">
        <f>C12/C15*100</f>
        <v>10.79749952642546</v>
      </c>
      <c r="E12" s="78">
        <v>1857659.74</v>
      </c>
      <c r="F12" s="77">
        <f>E12/E15*100</f>
        <v>9.877695931725416</v>
      </c>
      <c r="G12" s="76">
        <v>86</v>
      </c>
      <c r="H12" s="77">
        <f>G12/G15*100</f>
        <v>14.827586206896552</v>
      </c>
      <c r="I12" s="78">
        <v>287707.87</v>
      </c>
      <c r="J12" s="77">
        <f>I12/I15*100</f>
        <v>2.2455651356359794</v>
      </c>
      <c r="K12" s="76">
        <f t="shared" si="0"/>
        <v>656</v>
      </c>
      <c r="L12" s="77">
        <f>K12/K15*100</f>
        <v>11.196449906127325</v>
      </c>
      <c r="M12" s="78">
        <f t="shared" si="1"/>
        <v>2145367.61</v>
      </c>
      <c r="N12" s="11">
        <f>M12/M15*100</f>
        <v>6.785084139715022</v>
      </c>
      <c r="O12" s="9"/>
    </row>
    <row r="13" spans="1:15" ht="12" customHeight="1">
      <c r="A13" s="39"/>
      <c r="B13" s="10" t="s">
        <v>14</v>
      </c>
      <c r="C13" s="76">
        <v>319</v>
      </c>
      <c r="D13" s="77">
        <f>C13/C15*100</f>
        <v>6.042811138473195</v>
      </c>
      <c r="E13" s="78">
        <v>2271699.41</v>
      </c>
      <c r="F13" s="77">
        <f>E13/E15*100</f>
        <v>12.079260554066824</v>
      </c>
      <c r="G13" s="76">
        <v>61</v>
      </c>
      <c r="H13" s="77">
        <f>G13/G15*100</f>
        <v>10.517241379310345</v>
      </c>
      <c r="I13" s="78">
        <v>453126.88</v>
      </c>
      <c r="J13" s="77">
        <f>I13/I15*100</f>
        <v>3.536663504364716</v>
      </c>
      <c r="K13" s="76">
        <f t="shared" si="0"/>
        <v>380</v>
      </c>
      <c r="L13" s="77">
        <f>K13/K15*100</f>
        <v>6.485748421232292</v>
      </c>
      <c r="M13" s="78">
        <f t="shared" si="1"/>
        <v>2724826.29</v>
      </c>
      <c r="N13" s="11">
        <f>M13/M15*100</f>
        <v>8.617719200001126</v>
      </c>
      <c r="O13" s="9"/>
    </row>
    <row r="14" spans="1:15" ht="12" customHeight="1">
      <c r="A14" s="39"/>
      <c r="B14" s="12" t="s">
        <v>15</v>
      </c>
      <c r="C14" s="79">
        <v>403</v>
      </c>
      <c r="D14" s="80">
        <f>C14/C15*100</f>
        <v>7.634021594999053</v>
      </c>
      <c r="E14" s="81">
        <v>13036105.74</v>
      </c>
      <c r="F14" s="80">
        <f>E14/E15*100</f>
        <v>69.3166169567417</v>
      </c>
      <c r="G14" s="79">
        <v>129</v>
      </c>
      <c r="H14" s="80">
        <f>G14/G15*100</f>
        <v>22.24137931034483</v>
      </c>
      <c r="I14" s="81">
        <v>11918023.95</v>
      </c>
      <c r="J14" s="80">
        <f>I14/I15*100</f>
        <v>93.02039276087442</v>
      </c>
      <c r="K14" s="76">
        <f t="shared" si="0"/>
        <v>532</v>
      </c>
      <c r="L14" s="80">
        <f>K14/K15*100</f>
        <v>9.08004778972521</v>
      </c>
      <c r="M14" s="81">
        <f t="shared" si="1"/>
        <v>24954129.689999998</v>
      </c>
      <c r="N14" s="13">
        <f>M14/M15*100</f>
        <v>78.92161175119575</v>
      </c>
      <c r="O14" s="9"/>
    </row>
    <row r="15" spans="1:15" ht="12" customHeight="1">
      <c r="A15" s="40"/>
      <c r="B15" s="14" t="s">
        <v>16</v>
      </c>
      <c r="C15" s="73">
        <f aca="true" t="shared" si="2" ref="C15:N15">SUM(C6:C14)</f>
        <v>5279</v>
      </c>
      <c r="D15" s="77">
        <f t="shared" si="2"/>
        <v>100.00000000000001</v>
      </c>
      <c r="E15" s="75">
        <f t="shared" si="2"/>
        <v>18806609.89</v>
      </c>
      <c r="F15" s="77">
        <f t="shared" si="2"/>
        <v>100</v>
      </c>
      <c r="G15" s="73">
        <f t="shared" si="2"/>
        <v>580</v>
      </c>
      <c r="H15" s="77">
        <f t="shared" si="2"/>
        <v>100</v>
      </c>
      <c r="I15" s="75">
        <f t="shared" si="2"/>
        <v>12812270.08</v>
      </c>
      <c r="J15" s="77">
        <f t="shared" si="2"/>
        <v>99.99999999999999</v>
      </c>
      <c r="K15" s="73">
        <f t="shared" si="2"/>
        <v>5859</v>
      </c>
      <c r="L15" s="77">
        <f t="shared" si="2"/>
        <v>100</v>
      </c>
      <c r="M15" s="75">
        <f t="shared" si="2"/>
        <v>31618879.97</v>
      </c>
      <c r="N15" s="11">
        <f t="shared" si="2"/>
        <v>100</v>
      </c>
      <c r="O15" s="15"/>
    </row>
    <row r="16" spans="1:15" ht="12" customHeight="1">
      <c r="A16" s="38" t="s">
        <v>31</v>
      </c>
      <c r="B16" s="6" t="s">
        <v>7</v>
      </c>
      <c r="C16" s="73">
        <v>6</v>
      </c>
      <c r="D16" s="74">
        <f>C16/C25*100</f>
        <v>22.22222222222222</v>
      </c>
      <c r="E16" s="75">
        <v>353.47</v>
      </c>
      <c r="F16" s="74">
        <f>E16/E25*100</f>
        <v>1.4624599961521834</v>
      </c>
      <c r="G16" s="73">
        <v>1</v>
      </c>
      <c r="H16" s="82">
        <f>G16/G25*100</f>
        <v>50</v>
      </c>
      <c r="I16" s="75">
        <v>37</v>
      </c>
      <c r="J16" s="74">
        <f>I16/I25*100</f>
        <v>1.8935516888433983</v>
      </c>
      <c r="K16" s="73">
        <f>C16+G16</f>
        <v>7</v>
      </c>
      <c r="L16" s="74">
        <f>K16/K25*100</f>
        <v>24.137931034482758</v>
      </c>
      <c r="M16" s="75">
        <f>E16+I16</f>
        <v>390.47</v>
      </c>
      <c r="N16" s="7">
        <f>M16/M25*100</f>
        <v>1.494704969271022</v>
      </c>
      <c r="O16" s="9"/>
    </row>
    <row r="17" spans="1:15" ht="12" customHeight="1">
      <c r="A17" s="39"/>
      <c r="B17" s="10" t="s">
        <v>8</v>
      </c>
      <c r="C17" s="76">
        <v>2</v>
      </c>
      <c r="D17" s="77">
        <f>C17/C25*100</f>
        <v>7.4074074074074066</v>
      </c>
      <c r="E17" s="78">
        <v>296.05</v>
      </c>
      <c r="F17" s="77">
        <f>E17/E25*100</f>
        <v>1.2248883409082918</v>
      </c>
      <c r="G17" s="76">
        <v>0</v>
      </c>
      <c r="H17" s="77">
        <f>G17/G25*100</f>
        <v>0</v>
      </c>
      <c r="I17" s="76">
        <v>0</v>
      </c>
      <c r="J17" s="77">
        <f>I17/I25*100</f>
        <v>0</v>
      </c>
      <c r="K17" s="76">
        <f>C17+G17</f>
        <v>2</v>
      </c>
      <c r="L17" s="77">
        <f>K17/K25*100</f>
        <v>6.896551724137931</v>
      </c>
      <c r="M17" s="78">
        <f>E17+I17</f>
        <v>296.05</v>
      </c>
      <c r="N17" s="11">
        <f>M17/M25*100</f>
        <v>1.1332686407475248</v>
      </c>
      <c r="O17" s="9"/>
    </row>
    <row r="18" spans="1:15" ht="12" customHeight="1">
      <c r="A18" s="39"/>
      <c r="B18" s="10" t="s">
        <v>9</v>
      </c>
      <c r="C18" s="76">
        <v>2</v>
      </c>
      <c r="D18" s="77">
        <f>C18/C25*100</f>
        <v>7.4074074074074066</v>
      </c>
      <c r="E18" s="78">
        <v>402</v>
      </c>
      <c r="F18" s="77">
        <f>E18/E25*100</f>
        <v>1.663249832950965</v>
      </c>
      <c r="G18" s="76">
        <v>0</v>
      </c>
      <c r="H18" s="77">
        <f>G18/G25*100</f>
        <v>0</v>
      </c>
      <c r="I18" s="76">
        <v>0</v>
      </c>
      <c r="J18" s="77">
        <f>I18/I25*100</f>
        <v>0</v>
      </c>
      <c r="K18" s="76">
        <f aca="true" t="shared" si="3" ref="K18:K24">C18+G18</f>
        <v>2</v>
      </c>
      <c r="L18" s="77">
        <f>K18/K25*100</f>
        <v>6.896551724137931</v>
      </c>
      <c r="M18" s="78">
        <f aca="true" t="shared" si="4" ref="M18:M24">E18+I18</f>
        <v>402</v>
      </c>
      <c r="N18" s="11">
        <f>M18/M25*100</f>
        <v>1.5388413902398412</v>
      </c>
      <c r="O18" s="9"/>
    </row>
    <row r="19" spans="1:15" ht="12" customHeight="1">
      <c r="A19" s="39"/>
      <c r="B19" s="10" t="s">
        <v>10</v>
      </c>
      <c r="C19" s="76">
        <v>4</v>
      </c>
      <c r="D19" s="77">
        <f>C19/C25*100</f>
        <v>14.814814814814813</v>
      </c>
      <c r="E19" s="78">
        <v>1669</v>
      </c>
      <c r="F19" s="77">
        <f>E19/E25*100</f>
        <v>6.905383012923286</v>
      </c>
      <c r="G19" s="76">
        <v>0</v>
      </c>
      <c r="H19" s="77">
        <f>G19/G25*100</f>
        <v>0</v>
      </c>
      <c r="I19" s="76">
        <v>0</v>
      </c>
      <c r="J19" s="77">
        <f>I19/I25*100</f>
        <v>0</v>
      </c>
      <c r="K19" s="76">
        <f t="shared" si="3"/>
        <v>4</v>
      </c>
      <c r="L19" s="77">
        <f>K19/K25*100</f>
        <v>13.793103448275861</v>
      </c>
      <c r="M19" s="78">
        <f t="shared" si="4"/>
        <v>1669</v>
      </c>
      <c r="N19" s="11">
        <f>M19/M25*100</f>
        <v>6.38887134405546</v>
      </c>
      <c r="O19" s="9"/>
    </row>
    <row r="20" spans="1:15" ht="12" customHeight="1">
      <c r="A20" s="39"/>
      <c r="B20" s="10" t="s">
        <v>11</v>
      </c>
      <c r="C20" s="76">
        <v>5</v>
      </c>
      <c r="D20" s="77">
        <f>C20/C25*100</f>
        <v>18.51851851851852</v>
      </c>
      <c r="E20" s="78">
        <v>3211.23</v>
      </c>
      <c r="F20" s="77">
        <f>E20/E25*100</f>
        <v>13.286263087231662</v>
      </c>
      <c r="G20" s="76">
        <v>0</v>
      </c>
      <c r="H20" s="77">
        <f>G20/G25*100</f>
        <v>0</v>
      </c>
      <c r="I20" s="76">
        <v>0</v>
      </c>
      <c r="J20" s="77">
        <f>I20/I25*100</f>
        <v>0</v>
      </c>
      <c r="K20" s="76">
        <f t="shared" si="3"/>
        <v>5</v>
      </c>
      <c r="L20" s="77">
        <f>K20/K25*100</f>
        <v>17.24137931034483</v>
      </c>
      <c r="M20" s="78">
        <f t="shared" si="4"/>
        <v>3211.23</v>
      </c>
      <c r="N20" s="11">
        <f>M20/M25*100</f>
        <v>12.292471735273345</v>
      </c>
      <c r="O20" s="9"/>
    </row>
    <row r="21" spans="1:15" ht="12" customHeight="1">
      <c r="A21" s="39"/>
      <c r="B21" s="10" t="s">
        <v>12</v>
      </c>
      <c r="C21" s="76">
        <v>4</v>
      </c>
      <c r="D21" s="77">
        <f>C21/C25*100</f>
        <v>14.814814814814813</v>
      </c>
      <c r="E21" s="78">
        <v>4837</v>
      </c>
      <c r="F21" s="77">
        <f>E21/E25*100</f>
        <v>20.012784681551786</v>
      </c>
      <c r="G21" s="76">
        <v>1</v>
      </c>
      <c r="H21" s="77">
        <f>G21/G25*100</f>
        <v>50</v>
      </c>
      <c r="I21" s="76">
        <v>1917</v>
      </c>
      <c r="J21" s="77">
        <f>I21/I25*100</f>
        <v>98.1064483111566</v>
      </c>
      <c r="K21" s="76">
        <f t="shared" si="3"/>
        <v>5</v>
      </c>
      <c r="L21" s="77">
        <f>K21/K25*100</f>
        <v>17.24137931034483</v>
      </c>
      <c r="M21" s="78">
        <f t="shared" si="4"/>
        <v>6754</v>
      </c>
      <c r="N21" s="11">
        <f>M21/M25*100</f>
        <v>25.854066541492255</v>
      </c>
      <c r="O21" s="9"/>
    </row>
    <row r="22" spans="1:15" ht="12" customHeight="1">
      <c r="A22" s="39"/>
      <c r="B22" s="10" t="s">
        <v>13</v>
      </c>
      <c r="C22" s="76">
        <v>4</v>
      </c>
      <c r="D22" s="77">
        <f>C22/C25*100</f>
        <v>14.814814814814813</v>
      </c>
      <c r="E22" s="78">
        <v>13400.8</v>
      </c>
      <c r="F22" s="77">
        <f>E22/E25*100</f>
        <v>55.44497104828182</v>
      </c>
      <c r="G22" s="76">
        <v>0</v>
      </c>
      <c r="H22" s="77">
        <f>G22/G25*100</f>
        <v>0</v>
      </c>
      <c r="I22" s="76">
        <v>0</v>
      </c>
      <c r="J22" s="77">
        <f>I22/I25*100</f>
        <v>0</v>
      </c>
      <c r="K22" s="76">
        <f t="shared" si="3"/>
        <v>4</v>
      </c>
      <c r="L22" s="77">
        <f>K22/K25*100</f>
        <v>13.793103448275861</v>
      </c>
      <c r="M22" s="78">
        <f t="shared" si="4"/>
        <v>13400.8</v>
      </c>
      <c r="N22" s="11">
        <f>M22/M25*100</f>
        <v>51.29777537892055</v>
      </c>
      <c r="O22" s="9"/>
    </row>
    <row r="23" spans="1:15" ht="12" customHeight="1">
      <c r="A23" s="39"/>
      <c r="B23" s="10" t="s">
        <v>14</v>
      </c>
      <c r="C23" s="76">
        <v>0</v>
      </c>
      <c r="D23" s="77">
        <f>C23/C25*100</f>
        <v>0</v>
      </c>
      <c r="E23" s="78">
        <v>0</v>
      </c>
      <c r="F23" s="77">
        <f>E23/E25*100</f>
        <v>0</v>
      </c>
      <c r="G23" s="76">
        <v>0</v>
      </c>
      <c r="H23" s="77">
        <f>G23/G25*100</f>
        <v>0</v>
      </c>
      <c r="I23" s="76">
        <v>0</v>
      </c>
      <c r="J23" s="77">
        <f>I23/I25*100</f>
        <v>0</v>
      </c>
      <c r="K23" s="76">
        <f t="shared" si="3"/>
        <v>0</v>
      </c>
      <c r="L23" s="77">
        <f>K23/K25*100</f>
        <v>0</v>
      </c>
      <c r="M23" s="78">
        <f t="shared" si="4"/>
        <v>0</v>
      </c>
      <c r="N23" s="11">
        <f>M23/M25*100</f>
        <v>0</v>
      </c>
      <c r="O23" s="9"/>
    </row>
    <row r="24" spans="1:15" ht="12" customHeight="1">
      <c r="A24" s="39"/>
      <c r="B24" s="12" t="s">
        <v>15</v>
      </c>
      <c r="C24" s="79">
        <v>0</v>
      </c>
      <c r="D24" s="80">
        <f>C24/C25*100</f>
        <v>0</v>
      </c>
      <c r="E24" s="81">
        <v>0</v>
      </c>
      <c r="F24" s="80">
        <f>E24/E25*100</f>
        <v>0</v>
      </c>
      <c r="G24" s="79">
        <v>0</v>
      </c>
      <c r="H24" s="80">
        <f>G24/G25*100</f>
        <v>0</v>
      </c>
      <c r="I24" s="76">
        <v>0</v>
      </c>
      <c r="J24" s="77">
        <f>I24/I25*100</f>
        <v>0</v>
      </c>
      <c r="K24" s="76">
        <f t="shared" si="3"/>
        <v>0</v>
      </c>
      <c r="L24" s="80">
        <f>K24/K25*100</f>
        <v>0</v>
      </c>
      <c r="M24" s="81">
        <f t="shared" si="4"/>
        <v>0</v>
      </c>
      <c r="N24" s="13">
        <f>M24/M25*100</f>
        <v>0</v>
      </c>
      <c r="O24" s="9"/>
    </row>
    <row r="25" spans="1:15" ht="12" customHeight="1">
      <c r="A25" s="40"/>
      <c r="B25" s="14" t="s">
        <v>16</v>
      </c>
      <c r="C25" s="73">
        <f aca="true" t="shared" si="5" ref="C25:N25">SUM(C16:C24)</f>
        <v>27</v>
      </c>
      <c r="D25" s="77">
        <f t="shared" si="5"/>
        <v>99.99999999999999</v>
      </c>
      <c r="E25" s="75">
        <f t="shared" si="5"/>
        <v>24169.55</v>
      </c>
      <c r="F25" s="77">
        <f t="shared" si="5"/>
        <v>100</v>
      </c>
      <c r="G25" s="73">
        <f t="shared" si="5"/>
        <v>2</v>
      </c>
      <c r="H25" s="77">
        <f t="shared" si="5"/>
        <v>100</v>
      </c>
      <c r="I25" s="83">
        <f t="shared" si="5"/>
        <v>1954</v>
      </c>
      <c r="J25" s="84">
        <f t="shared" si="5"/>
        <v>100</v>
      </c>
      <c r="K25" s="73">
        <f t="shared" si="5"/>
        <v>29</v>
      </c>
      <c r="L25" s="77">
        <f t="shared" si="5"/>
        <v>99.99999999999999</v>
      </c>
      <c r="M25" s="75">
        <f t="shared" si="5"/>
        <v>26123.55</v>
      </c>
      <c r="N25" s="11">
        <f t="shared" si="5"/>
        <v>100</v>
      </c>
      <c r="O25" s="15"/>
    </row>
    <row r="26" spans="1:15" ht="12" customHeight="1">
      <c r="A26" s="38" t="s">
        <v>32</v>
      </c>
      <c r="B26" s="6" t="s">
        <v>7</v>
      </c>
      <c r="C26" s="73">
        <v>0</v>
      </c>
      <c r="D26" s="74">
        <f>C26/C35*100</f>
        <v>0</v>
      </c>
      <c r="E26" s="75">
        <v>0</v>
      </c>
      <c r="F26" s="74">
        <f>E26/E35*100</f>
        <v>0</v>
      </c>
      <c r="G26" s="73">
        <v>0</v>
      </c>
      <c r="H26" s="74"/>
      <c r="I26" s="73">
        <v>0</v>
      </c>
      <c r="J26" s="74"/>
      <c r="K26" s="73">
        <f>C26+G26</f>
        <v>0</v>
      </c>
      <c r="L26" s="74">
        <f>K26/K35*100</f>
        <v>0</v>
      </c>
      <c r="M26" s="75">
        <f>E26+I26</f>
        <v>0</v>
      </c>
      <c r="N26" s="7">
        <f>M26/M35*100</f>
        <v>0</v>
      </c>
      <c r="O26" s="9"/>
    </row>
    <row r="27" spans="1:15" ht="12" customHeight="1">
      <c r="A27" s="39"/>
      <c r="B27" s="10" t="s">
        <v>8</v>
      </c>
      <c r="C27" s="85">
        <v>1</v>
      </c>
      <c r="D27" s="77">
        <f>C27/C35*100</f>
        <v>100</v>
      </c>
      <c r="E27" s="78">
        <v>180</v>
      </c>
      <c r="F27" s="77">
        <f>E27/E35*100</f>
        <v>100</v>
      </c>
      <c r="G27" s="76">
        <v>0</v>
      </c>
      <c r="H27" s="77"/>
      <c r="I27" s="76">
        <v>0</v>
      </c>
      <c r="J27" s="77"/>
      <c r="K27" s="76">
        <f>C27+G27</f>
        <v>1</v>
      </c>
      <c r="L27" s="77">
        <f>K27/K35*100</f>
        <v>100</v>
      </c>
      <c r="M27" s="78">
        <f>E27+I27</f>
        <v>180</v>
      </c>
      <c r="N27" s="11">
        <f>M27/M35*100</f>
        <v>100</v>
      </c>
      <c r="O27" s="9"/>
    </row>
    <row r="28" spans="1:15" ht="12" customHeight="1">
      <c r="A28" s="39"/>
      <c r="B28" s="10" t="s">
        <v>9</v>
      </c>
      <c r="C28" s="76">
        <v>0</v>
      </c>
      <c r="D28" s="77">
        <f>C28/C35*100</f>
        <v>0</v>
      </c>
      <c r="E28" s="78">
        <v>0</v>
      </c>
      <c r="F28" s="77">
        <f>E28/E35*100</f>
        <v>0</v>
      </c>
      <c r="G28" s="76">
        <v>0</v>
      </c>
      <c r="H28" s="77"/>
      <c r="I28" s="76">
        <v>0</v>
      </c>
      <c r="J28" s="77"/>
      <c r="K28" s="76">
        <f aca="true" t="shared" si="6" ref="K28:K34">C28+G28</f>
        <v>0</v>
      </c>
      <c r="L28" s="77">
        <f>K28/K35*100</f>
        <v>0</v>
      </c>
      <c r="M28" s="78">
        <f aca="true" t="shared" si="7" ref="M28:M34">E28+I28</f>
        <v>0</v>
      </c>
      <c r="N28" s="11">
        <f>M28/M35*100</f>
        <v>0</v>
      </c>
      <c r="O28" s="9"/>
    </row>
    <row r="29" spans="1:15" ht="12" customHeight="1">
      <c r="A29" s="39"/>
      <c r="B29" s="10" t="s">
        <v>10</v>
      </c>
      <c r="C29" s="76">
        <v>0</v>
      </c>
      <c r="D29" s="77">
        <f>C29/C35*100</f>
        <v>0</v>
      </c>
      <c r="E29" s="78">
        <v>0</v>
      </c>
      <c r="F29" s="77">
        <f>E29/E35*100</f>
        <v>0</v>
      </c>
      <c r="G29" s="76">
        <v>0</v>
      </c>
      <c r="H29" s="77"/>
      <c r="I29" s="76">
        <v>0</v>
      </c>
      <c r="J29" s="77"/>
      <c r="K29" s="76">
        <f t="shared" si="6"/>
        <v>0</v>
      </c>
      <c r="L29" s="77">
        <f>K29/K35*100</f>
        <v>0</v>
      </c>
      <c r="M29" s="78">
        <f t="shared" si="7"/>
        <v>0</v>
      </c>
      <c r="N29" s="11">
        <f>M29/M35*100</f>
        <v>0</v>
      </c>
      <c r="O29" s="9"/>
    </row>
    <row r="30" spans="1:15" ht="12" customHeight="1">
      <c r="A30" s="39"/>
      <c r="B30" s="10" t="s">
        <v>11</v>
      </c>
      <c r="C30" s="76">
        <v>0</v>
      </c>
      <c r="D30" s="77">
        <f>C30/C35*100</f>
        <v>0</v>
      </c>
      <c r="E30" s="78">
        <v>0</v>
      </c>
      <c r="F30" s="77">
        <f>E30/E35*100</f>
        <v>0</v>
      </c>
      <c r="G30" s="76">
        <v>0</v>
      </c>
      <c r="H30" s="77"/>
      <c r="I30" s="76">
        <v>0</v>
      </c>
      <c r="J30" s="77"/>
      <c r="K30" s="76">
        <f t="shared" si="6"/>
        <v>0</v>
      </c>
      <c r="L30" s="77">
        <f>K30/K35*100</f>
        <v>0</v>
      </c>
      <c r="M30" s="78">
        <f t="shared" si="7"/>
        <v>0</v>
      </c>
      <c r="N30" s="11">
        <f>M30/M35*100</f>
        <v>0</v>
      </c>
      <c r="O30" s="9"/>
    </row>
    <row r="31" spans="1:15" ht="12" customHeight="1">
      <c r="A31" s="39"/>
      <c r="B31" s="10" t="s">
        <v>12</v>
      </c>
      <c r="C31" s="76">
        <v>0</v>
      </c>
      <c r="D31" s="77">
        <f>C31/C35*100</f>
        <v>0</v>
      </c>
      <c r="E31" s="78">
        <v>0</v>
      </c>
      <c r="F31" s="77">
        <f>E31/E35*100</f>
        <v>0</v>
      </c>
      <c r="G31" s="76">
        <v>0</v>
      </c>
      <c r="H31" s="77"/>
      <c r="I31" s="76">
        <v>0</v>
      </c>
      <c r="J31" s="77"/>
      <c r="K31" s="76">
        <f t="shared" si="6"/>
        <v>0</v>
      </c>
      <c r="L31" s="77">
        <f>K31/K35*100</f>
        <v>0</v>
      </c>
      <c r="M31" s="78">
        <f t="shared" si="7"/>
        <v>0</v>
      </c>
      <c r="N31" s="11">
        <f>M31/M35*100</f>
        <v>0</v>
      </c>
      <c r="O31" s="9"/>
    </row>
    <row r="32" spans="1:15" ht="12" customHeight="1">
      <c r="A32" s="39"/>
      <c r="B32" s="10" t="s">
        <v>13</v>
      </c>
      <c r="C32" s="76">
        <v>0</v>
      </c>
      <c r="D32" s="77">
        <f>C32/C35*100</f>
        <v>0</v>
      </c>
      <c r="E32" s="78">
        <v>0</v>
      </c>
      <c r="F32" s="77">
        <f>E32/E35*100</f>
        <v>0</v>
      </c>
      <c r="G32" s="76">
        <v>0</v>
      </c>
      <c r="H32" s="77"/>
      <c r="I32" s="76">
        <v>0</v>
      </c>
      <c r="J32" s="77"/>
      <c r="K32" s="76">
        <f t="shared" si="6"/>
        <v>0</v>
      </c>
      <c r="L32" s="77">
        <f>K32/K35*100</f>
        <v>0</v>
      </c>
      <c r="M32" s="78">
        <f t="shared" si="7"/>
        <v>0</v>
      </c>
      <c r="N32" s="11">
        <f>M32/M35*100</f>
        <v>0</v>
      </c>
      <c r="O32" s="9"/>
    </row>
    <row r="33" spans="1:15" ht="12" customHeight="1">
      <c r="A33" s="39"/>
      <c r="B33" s="10" t="s">
        <v>14</v>
      </c>
      <c r="C33" s="76">
        <v>0</v>
      </c>
      <c r="D33" s="77">
        <f>C33/C35*100</f>
        <v>0</v>
      </c>
      <c r="E33" s="78">
        <v>0</v>
      </c>
      <c r="F33" s="77">
        <f>E33/E35*100</f>
        <v>0</v>
      </c>
      <c r="G33" s="76">
        <v>0</v>
      </c>
      <c r="H33" s="77"/>
      <c r="I33" s="76">
        <v>0</v>
      </c>
      <c r="J33" s="77"/>
      <c r="K33" s="76">
        <f t="shared" si="6"/>
        <v>0</v>
      </c>
      <c r="L33" s="77">
        <f>K33/K35*100</f>
        <v>0</v>
      </c>
      <c r="M33" s="78">
        <f t="shared" si="7"/>
        <v>0</v>
      </c>
      <c r="N33" s="11">
        <f>M33/M35*100</f>
        <v>0</v>
      </c>
      <c r="O33" s="9"/>
    </row>
    <row r="34" spans="1:15" ht="12" customHeight="1">
      <c r="A34" s="39"/>
      <c r="B34" s="12" t="s">
        <v>15</v>
      </c>
      <c r="C34" s="79">
        <v>0</v>
      </c>
      <c r="D34" s="80">
        <f>C34/C35*100</f>
        <v>0</v>
      </c>
      <c r="E34" s="81">
        <v>0</v>
      </c>
      <c r="F34" s="80">
        <f>E34/E35*100</f>
        <v>0</v>
      </c>
      <c r="G34" s="79">
        <v>0</v>
      </c>
      <c r="H34" s="80"/>
      <c r="I34" s="79">
        <v>0</v>
      </c>
      <c r="J34" s="80"/>
      <c r="K34" s="76">
        <f t="shared" si="6"/>
        <v>0</v>
      </c>
      <c r="L34" s="80">
        <f>K34/K35*100</f>
        <v>0</v>
      </c>
      <c r="M34" s="81">
        <f t="shared" si="7"/>
        <v>0</v>
      </c>
      <c r="N34" s="13">
        <f>M34/M35*100</f>
        <v>0</v>
      </c>
      <c r="O34" s="9"/>
    </row>
    <row r="35" spans="1:15" ht="12" customHeight="1">
      <c r="A35" s="40"/>
      <c r="B35" s="14" t="s">
        <v>16</v>
      </c>
      <c r="C35" s="73">
        <f aca="true" t="shared" si="8" ref="C35:N35">SUM(C26:C34)</f>
        <v>1</v>
      </c>
      <c r="D35" s="77">
        <f t="shared" si="8"/>
        <v>100</v>
      </c>
      <c r="E35" s="75">
        <f t="shared" si="8"/>
        <v>180</v>
      </c>
      <c r="F35" s="77">
        <f t="shared" si="8"/>
        <v>100</v>
      </c>
      <c r="G35" s="73">
        <f t="shared" si="8"/>
        <v>0</v>
      </c>
      <c r="H35" s="77">
        <f t="shared" si="8"/>
        <v>0</v>
      </c>
      <c r="I35" s="73">
        <f t="shared" si="8"/>
        <v>0</v>
      </c>
      <c r="J35" s="77">
        <f t="shared" si="8"/>
        <v>0</v>
      </c>
      <c r="K35" s="73">
        <f t="shared" si="8"/>
        <v>1</v>
      </c>
      <c r="L35" s="77">
        <f t="shared" si="8"/>
        <v>100</v>
      </c>
      <c r="M35" s="75">
        <f t="shared" si="8"/>
        <v>180</v>
      </c>
      <c r="N35" s="11">
        <f t="shared" si="8"/>
        <v>100</v>
      </c>
      <c r="O35" s="15"/>
    </row>
    <row r="36" spans="1:15" ht="12" customHeight="1">
      <c r="A36" s="38" t="s">
        <v>33</v>
      </c>
      <c r="B36" s="6" t="s">
        <v>7</v>
      </c>
      <c r="C36" s="73">
        <v>1</v>
      </c>
      <c r="D36" s="74">
        <f>C36/C45*100</f>
        <v>5</v>
      </c>
      <c r="E36" s="75">
        <v>39</v>
      </c>
      <c r="F36" s="74">
        <f>E36/E45*100</f>
        <v>0.29987105544615816</v>
      </c>
      <c r="G36" s="73">
        <v>0</v>
      </c>
      <c r="H36" s="74">
        <f>G36/G45*100</f>
        <v>0</v>
      </c>
      <c r="I36" s="75">
        <v>0</v>
      </c>
      <c r="J36" s="74">
        <f>I36/I45*100</f>
        <v>0</v>
      </c>
      <c r="K36" s="73">
        <f>C36+G36</f>
        <v>1</v>
      </c>
      <c r="L36" s="74">
        <f>K36/K45*100</f>
        <v>4.761904761904762</v>
      </c>
      <c r="M36" s="75">
        <f>E36+I36</f>
        <v>39</v>
      </c>
      <c r="N36" s="7">
        <f>M36/M45*100</f>
        <v>0.05005491280626708</v>
      </c>
      <c r="O36" s="9"/>
    </row>
    <row r="37" spans="1:15" ht="12" customHeight="1">
      <c r="A37" s="39"/>
      <c r="B37" s="10" t="s">
        <v>8</v>
      </c>
      <c r="C37" s="76">
        <v>0</v>
      </c>
      <c r="D37" s="77">
        <f>C37/C45*100</f>
        <v>0</v>
      </c>
      <c r="E37" s="78">
        <v>0</v>
      </c>
      <c r="F37" s="77">
        <f>E37/E45*100</f>
        <v>0</v>
      </c>
      <c r="G37" s="76">
        <v>0</v>
      </c>
      <c r="H37" s="77">
        <f>G37/G45*100</f>
        <v>0</v>
      </c>
      <c r="I37" s="78">
        <v>0</v>
      </c>
      <c r="J37" s="77">
        <f>I37/I45*100</f>
        <v>0</v>
      </c>
      <c r="K37" s="76">
        <f>C37+G37</f>
        <v>0</v>
      </c>
      <c r="L37" s="77">
        <f>K37/K45*100</f>
        <v>0</v>
      </c>
      <c r="M37" s="78">
        <f>E37+I37</f>
        <v>0</v>
      </c>
      <c r="N37" s="11">
        <f>M37/M45*100</f>
        <v>0</v>
      </c>
      <c r="O37" s="9"/>
    </row>
    <row r="38" spans="1:15" ht="12" customHeight="1">
      <c r="A38" s="39"/>
      <c r="B38" s="10" t="s">
        <v>9</v>
      </c>
      <c r="C38" s="76">
        <v>1</v>
      </c>
      <c r="D38" s="77">
        <f>C38/C45*100</f>
        <v>5</v>
      </c>
      <c r="E38" s="78">
        <v>240.78</v>
      </c>
      <c r="F38" s="77">
        <f>E38/E45*100</f>
        <v>1.8513577623160502</v>
      </c>
      <c r="G38" s="76">
        <v>0</v>
      </c>
      <c r="H38" s="77">
        <f>G38/G45*100</f>
        <v>0</v>
      </c>
      <c r="I38" s="78">
        <v>0</v>
      </c>
      <c r="J38" s="77">
        <f>I38/I45*100</f>
        <v>0</v>
      </c>
      <c r="K38" s="76">
        <f aca="true" t="shared" si="9" ref="K38:K44">C38+G38</f>
        <v>1</v>
      </c>
      <c r="L38" s="77">
        <f>K38/K45*100</f>
        <v>4.761904761904762</v>
      </c>
      <c r="M38" s="78">
        <f aca="true" t="shared" si="10" ref="M38:M44">E38+I38</f>
        <v>240.78</v>
      </c>
      <c r="N38" s="11">
        <f>M38/M45*100</f>
        <v>0.3090313309100766</v>
      </c>
      <c r="O38" s="9"/>
    </row>
    <row r="39" spans="1:15" ht="12" customHeight="1">
      <c r="A39" s="39"/>
      <c r="B39" s="10" t="s">
        <v>10</v>
      </c>
      <c r="C39" s="76">
        <v>8</v>
      </c>
      <c r="D39" s="77">
        <f>C39/C45*100</f>
        <v>40</v>
      </c>
      <c r="E39" s="78">
        <v>2856.58</v>
      </c>
      <c r="F39" s="77">
        <f>E39/E45*100</f>
        <v>21.964247681189395</v>
      </c>
      <c r="G39" s="76">
        <v>0</v>
      </c>
      <c r="H39" s="77">
        <f>G39/G45*100</f>
        <v>0</v>
      </c>
      <c r="I39" s="78">
        <v>0</v>
      </c>
      <c r="J39" s="77">
        <f>I39/I45*100</f>
        <v>0</v>
      </c>
      <c r="K39" s="76">
        <f t="shared" si="9"/>
        <v>8</v>
      </c>
      <c r="L39" s="77">
        <f>K39/K45*100</f>
        <v>38.095238095238095</v>
      </c>
      <c r="M39" s="78">
        <f t="shared" si="10"/>
        <v>2856.58</v>
      </c>
      <c r="N39" s="11">
        <f>M39/M45*100</f>
        <v>3.6663041749776006</v>
      </c>
      <c r="O39" s="9"/>
    </row>
    <row r="40" spans="1:15" ht="12" customHeight="1">
      <c r="A40" s="39"/>
      <c r="B40" s="10" t="s">
        <v>11</v>
      </c>
      <c r="C40" s="76">
        <v>7</v>
      </c>
      <c r="D40" s="77">
        <f>C40/C45*100</f>
        <v>35</v>
      </c>
      <c r="E40" s="78">
        <v>5060.23</v>
      </c>
      <c r="F40" s="77">
        <f>E40/E45*100</f>
        <v>38.90811566411058</v>
      </c>
      <c r="G40" s="76">
        <v>0</v>
      </c>
      <c r="H40" s="77">
        <f>G40/G45*100</f>
        <v>0</v>
      </c>
      <c r="I40" s="78">
        <v>0</v>
      </c>
      <c r="J40" s="77">
        <f>I40/I45*100</f>
        <v>0</v>
      </c>
      <c r="K40" s="76">
        <f t="shared" si="9"/>
        <v>7</v>
      </c>
      <c r="L40" s="77">
        <f>K40/K45*100</f>
        <v>33.33333333333333</v>
      </c>
      <c r="M40" s="78">
        <f t="shared" si="10"/>
        <v>5060.23</v>
      </c>
      <c r="N40" s="11">
        <f>M40/M45*100</f>
        <v>6.494599267427099</v>
      </c>
      <c r="O40" s="9"/>
    </row>
    <row r="41" spans="1:15" ht="12" customHeight="1">
      <c r="A41" s="39"/>
      <c r="B41" s="10" t="s">
        <v>12</v>
      </c>
      <c r="C41" s="76">
        <v>3</v>
      </c>
      <c r="D41" s="77">
        <f>C41/C45*100</f>
        <v>15</v>
      </c>
      <c r="E41" s="78">
        <v>4809</v>
      </c>
      <c r="F41" s="77">
        <f>E41/E45*100</f>
        <v>36.97640783693781</v>
      </c>
      <c r="G41" s="76">
        <v>0</v>
      </c>
      <c r="H41" s="77">
        <f>G41/G45*100</f>
        <v>0</v>
      </c>
      <c r="I41" s="78">
        <v>0</v>
      </c>
      <c r="J41" s="77">
        <f>I41/I45*100</f>
        <v>0</v>
      </c>
      <c r="K41" s="76">
        <f t="shared" si="9"/>
        <v>3</v>
      </c>
      <c r="L41" s="77">
        <f>K41/K45*100</f>
        <v>14.285714285714285</v>
      </c>
      <c r="M41" s="78">
        <f t="shared" si="10"/>
        <v>4809</v>
      </c>
      <c r="N41" s="11">
        <f>M41/M45*100</f>
        <v>6.172155786803549</v>
      </c>
      <c r="O41" s="9"/>
    </row>
    <row r="42" spans="1:15" ht="12" customHeight="1">
      <c r="A42" s="39"/>
      <c r="B42" s="10" t="s">
        <v>13</v>
      </c>
      <c r="C42" s="76">
        <v>0</v>
      </c>
      <c r="D42" s="77">
        <f>C42/C45*100</f>
        <v>0</v>
      </c>
      <c r="E42" s="78">
        <v>0</v>
      </c>
      <c r="F42" s="77">
        <f>E42/E45*100</f>
        <v>0</v>
      </c>
      <c r="G42" s="76">
        <v>0</v>
      </c>
      <c r="H42" s="77">
        <f>G42/G45*100</f>
        <v>0</v>
      </c>
      <c r="I42" s="78">
        <v>0</v>
      </c>
      <c r="J42" s="77">
        <f>I42/I45*100</f>
        <v>0</v>
      </c>
      <c r="K42" s="76">
        <f t="shared" si="9"/>
        <v>0</v>
      </c>
      <c r="L42" s="77">
        <f>K42/K45*100</f>
        <v>0</v>
      </c>
      <c r="M42" s="78">
        <f t="shared" si="10"/>
        <v>0</v>
      </c>
      <c r="N42" s="11">
        <f>M42/M45*100</f>
        <v>0</v>
      </c>
      <c r="O42" s="9"/>
    </row>
    <row r="43" spans="1:15" ht="12" customHeight="1">
      <c r="A43" s="39"/>
      <c r="B43" s="10" t="s">
        <v>14</v>
      </c>
      <c r="C43" s="76">
        <v>0</v>
      </c>
      <c r="D43" s="77">
        <f>C43/C45*100</f>
        <v>0</v>
      </c>
      <c r="E43" s="78">
        <v>0</v>
      </c>
      <c r="F43" s="77">
        <f>E43/E45*100</f>
        <v>0</v>
      </c>
      <c r="G43" s="76">
        <v>0</v>
      </c>
      <c r="H43" s="77">
        <f>G43/G45*100</f>
        <v>0</v>
      </c>
      <c r="I43" s="78">
        <v>0</v>
      </c>
      <c r="J43" s="77">
        <f>I43/I45*100</f>
        <v>0</v>
      </c>
      <c r="K43" s="76">
        <f t="shared" si="9"/>
        <v>0</v>
      </c>
      <c r="L43" s="77">
        <f>K43/K45*100</f>
        <v>0</v>
      </c>
      <c r="M43" s="78">
        <f t="shared" si="10"/>
        <v>0</v>
      </c>
      <c r="N43" s="11">
        <f>M43/M45*100</f>
        <v>0</v>
      </c>
      <c r="O43" s="9"/>
    </row>
    <row r="44" spans="1:15" ht="12" customHeight="1">
      <c r="A44" s="39"/>
      <c r="B44" s="12" t="s">
        <v>15</v>
      </c>
      <c r="C44" s="79">
        <v>0</v>
      </c>
      <c r="D44" s="80">
        <f>C44/C45*100</f>
        <v>0</v>
      </c>
      <c r="E44" s="81">
        <v>0</v>
      </c>
      <c r="F44" s="80">
        <f>E44/E45*100</f>
        <v>0</v>
      </c>
      <c r="G44" s="79">
        <v>1</v>
      </c>
      <c r="H44" s="80">
        <f>G44/G45*100</f>
        <v>100</v>
      </c>
      <c r="I44" s="81">
        <v>64908.84</v>
      </c>
      <c r="J44" s="80">
        <f>I44/I45*100</f>
        <v>100</v>
      </c>
      <c r="K44" s="76">
        <f t="shared" si="9"/>
        <v>1</v>
      </c>
      <c r="L44" s="80">
        <f>K44/K45*100</f>
        <v>4.761904761904762</v>
      </c>
      <c r="M44" s="81">
        <f t="shared" si="10"/>
        <v>64908.84</v>
      </c>
      <c r="N44" s="13">
        <f>M44/M45*100</f>
        <v>83.3078545270754</v>
      </c>
      <c r="O44" s="9"/>
    </row>
    <row r="45" spans="1:15" ht="12" customHeight="1">
      <c r="A45" s="40"/>
      <c r="B45" s="14" t="s">
        <v>16</v>
      </c>
      <c r="C45" s="73">
        <f aca="true" t="shared" si="11" ref="C45:N45">SUM(C36:C44)</f>
        <v>20</v>
      </c>
      <c r="D45" s="77">
        <f t="shared" si="11"/>
        <v>100</v>
      </c>
      <c r="E45" s="75">
        <f t="shared" si="11"/>
        <v>13005.59</v>
      </c>
      <c r="F45" s="77">
        <f t="shared" si="11"/>
        <v>100</v>
      </c>
      <c r="G45" s="73">
        <f t="shared" si="11"/>
        <v>1</v>
      </c>
      <c r="H45" s="77">
        <f t="shared" si="11"/>
        <v>100</v>
      </c>
      <c r="I45" s="75">
        <f t="shared" si="11"/>
        <v>64908.84</v>
      </c>
      <c r="J45" s="77">
        <f t="shared" si="11"/>
        <v>100</v>
      </c>
      <c r="K45" s="73">
        <f t="shared" si="11"/>
        <v>21</v>
      </c>
      <c r="L45" s="77">
        <f t="shared" si="11"/>
        <v>100</v>
      </c>
      <c r="M45" s="75">
        <f t="shared" si="11"/>
        <v>77914.43</v>
      </c>
      <c r="N45" s="11">
        <f t="shared" si="11"/>
        <v>100</v>
      </c>
      <c r="O45" s="15"/>
    </row>
    <row r="46" spans="1:15" ht="12" customHeight="1">
      <c r="A46" s="38" t="s">
        <v>34</v>
      </c>
      <c r="B46" s="6" t="s">
        <v>7</v>
      </c>
      <c r="C46" s="73">
        <v>289</v>
      </c>
      <c r="D46" s="74">
        <f>C46/C55*100</f>
        <v>9.380071405387861</v>
      </c>
      <c r="E46" s="75">
        <v>15532.410000000003</v>
      </c>
      <c r="F46" s="74">
        <f>E46/E55*100</f>
        <v>0.06497328909078691</v>
      </c>
      <c r="G46" s="73">
        <v>18</v>
      </c>
      <c r="H46" s="74">
        <f>G46/G55*100</f>
        <v>6.164383561643835</v>
      </c>
      <c r="I46" s="75">
        <v>1022.66</v>
      </c>
      <c r="J46" s="74">
        <f>I46/I55*100</f>
        <v>0.009919983478657753</v>
      </c>
      <c r="K46" s="73">
        <f>C46+G46</f>
        <v>307</v>
      </c>
      <c r="L46" s="74">
        <f>K46/K55*100</f>
        <v>9.101689890305366</v>
      </c>
      <c r="M46" s="75">
        <f>E46+I46</f>
        <v>16555.070000000003</v>
      </c>
      <c r="N46" s="7">
        <f>M46/M55*100</f>
        <v>0.04838551625774194</v>
      </c>
      <c r="O46" s="9"/>
    </row>
    <row r="47" spans="1:15" ht="12" customHeight="1">
      <c r="A47" s="39"/>
      <c r="B47" s="10" t="s">
        <v>8</v>
      </c>
      <c r="C47" s="76">
        <v>310</v>
      </c>
      <c r="D47" s="77">
        <f>C47/C55*100</f>
        <v>10.061668289516392</v>
      </c>
      <c r="E47" s="78">
        <v>46986.299999999996</v>
      </c>
      <c r="F47" s="77">
        <f>E47/E55*100</f>
        <v>0.19654737759346042</v>
      </c>
      <c r="G47" s="76">
        <v>20</v>
      </c>
      <c r="H47" s="77">
        <f>G47/G55*100</f>
        <v>6.8493150684931505</v>
      </c>
      <c r="I47" s="78">
        <v>2790.2200000000003</v>
      </c>
      <c r="J47" s="77">
        <f>I47/I55*100</f>
        <v>0.02706562914538599</v>
      </c>
      <c r="K47" s="76">
        <f>C47+G47</f>
        <v>330</v>
      </c>
      <c r="L47" s="77">
        <f>K47/K55*100</f>
        <v>9.783575452119775</v>
      </c>
      <c r="M47" s="78">
        <f>E47+I47</f>
        <v>49776.52</v>
      </c>
      <c r="N47" s="11">
        <f>M47/M55*100</f>
        <v>0.14548187459876738</v>
      </c>
      <c r="O47" s="9"/>
    </row>
    <row r="48" spans="1:15" ht="12" customHeight="1">
      <c r="A48" s="39"/>
      <c r="B48" s="10" t="s">
        <v>9</v>
      </c>
      <c r="C48" s="76">
        <v>217</v>
      </c>
      <c r="D48" s="77">
        <f>C48/C55*100</f>
        <v>7.043167802661474</v>
      </c>
      <c r="E48" s="78">
        <v>54297.12999999999</v>
      </c>
      <c r="F48" s="77">
        <f>E48/E55*100</f>
        <v>0.22712915280307674</v>
      </c>
      <c r="G48" s="76">
        <v>16</v>
      </c>
      <c r="H48" s="77">
        <f>G48/G55*100</f>
        <v>5.47945205479452</v>
      </c>
      <c r="I48" s="78">
        <v>4037.84</v>
      </c>
      <c r="J48" s="77">
        <f>I48/I55*100</f>
        <v>0.03916776454487652</v>
      </c>
      <c r="K48" s="76">
        <f aca="true" t="shared" si="12" ref="K48:K54">C48+G48</f>
        <v>233</v>
      </c>
      <c r="L48" s="77">
        <f>K48/K55*100</f>
        <v>6.907797213163357</v>
      </c>
      <c r="M48" s="78">
        <f aca="true" t="shared" si="13" ref="M48:M54">E48+I48</f>
        <v>58334.96999999999</v>
      </c>
      <c r="N48" s="11">
        <f>M48/M55*100</f>
        <v>0.17049566322159235</v>
      </c>
      <c r="O48" s="9"/>
    </row>
    <row r="49" spans="1:15" ht="12" customHeight="1">
      <c r="A49" s="39"/>
      <c r="B49" s="10" t="s">
        <v>10</v>
      </c>
      <c r="C49" s="76">
        <v>282</v>
      </c>
      <c r="D49" s="77">
        <f>C49/C55*100</f>
        <v>9.152872444011685</v>
      </c>
      <c r="E49" s="78">
        <v>109321.33000000003</v>
      </c>
      <c r="F49" s="77">
        <f>E49/E55*100</f>
        <v>0.4572996964334135</v>
      </c>
      <c r="G49" s="76">
        <v>20</v>
      </c>
      <c r="H49" s="77">
        <f>G49/G55*100</f>
        <v>6.8493150684931505</v>
      </c>
      <c r="I49" s="78">
        <v>7586.82</v>
      </c>
      <c r="J49" s="77">
        <f>I49/I55*100</f>
        <v>0.07359350033789354</v>
      </c>
      <c r="K49" s="76">
        <f t="shared" si="12"/>
        <v>302</v>
      </c>
      <c r="L49" s="77">
        <f>K49/K55*100</f>
        <v>8.953453898606583</v>
      </c>
      <c r="M49" s="78">
        <f t="shared" si="13"/>
        <v>116908.15000000002</v>
      </c>
      <c r="N49" s="11">
        <f>M49/M55*100</f>
        <v>0.3416875429996692</v>
      </c>
      <c r="O49" s="9"/>
    </row>
    <row r="50" spans="1:15" ht="12" customHeight="1">
      <c r="A50" s="39"/>
      <c r="B50" s="10" t="s">
        <v>11</v>
      </c>
      <c r="C50" s="76">
        <v>348</v>
      </c>
      <c r="D50" s="77">
        <f>C50/C55*100</f>
        <v>11.295034079844205</v>
      </c>
      <c r="E50" s="78">
        <v>256211.24999999997</v>
      </c>
      <c r="F50" s="77">
        <f>E50/E55*100</f>
        <v>1.0717517509878938</v>
      </c>
      <c r="G50" s="76">
        <v>26</v>
      </c>
      <c r="H50" s="77">
        <f>G50/G55*100</f>
        <v>8.904109589041095</v>
      </c>
      <c r="I50" s="78">
        <v>18057.760000000002</v>
      </c>
      <c r="J50" s="77">
        <f>I50/I55*100</f>
        <v>0.17516347648442965</v>
      </c>
      <c r="K50" s="76">
        <f t="shared" si="12"/>
        <v>374</v>
      </c>
      <c r="L50" s="77">
        <f>K50/K55*100</f>
        <v>11.088052179069079</v>
      </c>
      <c r="M50" s="78">
        <f t="shared" si="13"/>
        <v>274269.00999999995</v>
      </c>
      <c r="N50" s="11">
        <f>M50/M55*100</f>
        <v>0.8016062536944744</v>
      </c>
      <c r="O50" s="9"/>
    </row>
    <row r="51" spans="1:15" ht="12" customHeight="1">
      <c r="A51" s="39"/>
      <c r="B51" s="10" t="s">
        <v>12</v>
      </c>
      <c r="C51" s="76">
        <v>341</v>
      </c>
      <c r="D51" s="77">
        <f>C51/C55*100</f>
        <v>11.067835118468029</v>
      </c>
      <c r="E51" s="78">
        <v>493019.47</v>
      </c>
      <c r="F51" s="77">
        <f>E51/E55*100</f>
        <v>2.0623391058886895</v>
      </c>
      <c r="G51" s="76">
        <v>30</v>
      </c>
      <c r="H51" s="77">
        <f>G51/G55*100</f>
        <v>10.273972602739725</v>
      </c>
      <c r="I51" s="78">
        <v>41635.51</v>
      </c>
      <c r="J51" s="77">
        <f>I51/I55*100</f>
        <v>0.4038718355323271</v>
      </c>
      <c r="K51" s="76">
        <f t="shared" si="12"/>
        <v>371</v>
      </c>
      <c r="L51" s="77">
        <f>K51/K55*100</f>
        <v>10.999110584049808</v>
      </c>
      <c r="M51" s="78">
        <f t="shared" si="13"/>
        <v>534654.98</v>
      </c>
      <c r="N51" s="11">
        <f>M51/M55*100</f>
        <v>1.5626365353376752</v>
      </c>
      <c r="O51" s="9"/>
    </row>
    <row r="52" spans="1:15" ht="12" customHeight="1">
      <c r="A52" s="39"/>
      <c r="B52" s="10" t="s">
        <v>13</v>
      </c>
      <c r="C52" s="76">
        <v>465</v>
      </c>
      <c r="D52" s="77">
        <f>C52/C55*100</f>
        <v>15.092502434274586</v>
      </c>
      <c r="E52" s="78">
        <v>1578813.6600000001</v>
      </c>
      <c r="F52" s="77">
        <f>E52/E55*100</f>
        <v>6.604301351281825</v>
      </c>
      <c r="G52" s="76">
        <v>33</v>
      </c>
      <c r="H52" s="77">
        <f>G52/G55*100</f>
        <v>11.301369863013697</v>
      </c>
      <c r="I52" s="78">
        <v>107778.6</v>
      </c>
      <c r="J52" s="77">
        <f>I52/I55*100</f>
        <v>1.0454715461178326</v>
      </c>
      <c r="K52" s="76">
        <f t="shared" si="12"/>
        <v>498</v>
      </c>
      <c r="L52" s="77">
        <f>K52/K55*100</f>
        <v>14.764304773198933</v>
      </c>
      <c r="M52" s="78">
        <f t="shared" si="13"/>
        <v>1686592.2600000002</v>
      </c>
      <c r="N52" s="11">
        <f>M52/M55*100</f>
        <v>4.929404539902985</v>
      </c>
      <c r="O52" s="9"/>
    </row>
    <row r="53" spans="1:15" ht="12" customHeight="1">
      <c r="A53" s="39"/>
      <c r="B53" s="10" t="s">
        <v>14</v>
      </c>
      <c r="C53" s="76">
        <v>312</v>
      </c>
      <c r="D53" s="77">
        <f>C53/C55*100</f>
        <v>10.126582278481013</v>
      </c>
      <c r="E53" s="78">
        <v>2279665.3699999996</v>
      </c>
      <c r="F53" s="77">
        <f>E53/E55*100</f>
        <v>9.536019015417804</v>
      </c>
      <c r="G53" s="76">
        <v>28</v>
      </c>
      <c r="H53" s="77">
        <f>G53/G55*100</f>
        <v>9.58904109589041</v>
      </c>
      <c r="I53" s="78">
        <v>211357.10000000003</v>
      </c>
      <c r="J53" s="77">
        <f>I53/I55*100</f>
        <v>2.0502013768965393</v>
      </c>
      <c r="K53" s="76">
        <f t="shared" si="12"/>
        <v>340</v>
      </c>
      <c r="L53" s="77">
        <f>K53/K55*100</f>
        <v>10.080047435517344</v>
      </c>
      <c r="M53" s="78">
        <f t="shared" si="13"/>
        <v>2491022.4699999997</v>
      </c>
      <c r="N53" s="11">
        <f>M53/M55*100</f>
        <v>7.280513354554554</v>
      </c>
      <c r="O53" s="9"/>
    </row>
    <row r="54" spans="1:15" ht="12" customHeight="1">
      <c r="A54" s="39"/>
      <c r="B54" s="12" t="s">
        <v>15</v>
      </c>
      <c r="C54" s="79">
        <v>517</v>
      </c>
      <c r="D54" s="80">
        <f>C54/C55*100</f>
        <v>16.780266147354755</v>
      </c>
      <c r="E54" s="81">
        <v>19071992.26</v>
      </c>
      <c r="F54" s="80">
        <f>E54/E55*100</f>
        <v>79.77963926050306</v>
      </c>
      <c r="G54" s="79">
        <v>101</v>
      </c>
      <c r="H54" s="80">
        <f>G54/G55*100</f>
        <v>34.58904109589041</v>
      </c>
      <c r="I54" s="81">
        <v>9914823.240000002</v>
      </c>
      <c r="J54" s="80">
        <f>I54/I55*100</f>
        <v>96.17554488746207</v>
      </c>
      <c r="K54" s="76">
        <f t="shared" si="12"/>
        <v>618</v>
      </c>
      <c r="L54" s="80">
        <f>K54/K55*100</f>
        <v>18.32196857396976</v>
      </c>
      <c r="M54" s="81">
        <f t="shared" si="13"/>
        <v>28986815.500000004</v>
      </c>
      <c r="N54" s="13">
        <f>M54/M55*100</f>
        <v>84.71978871943253</v>
      </c>
      <c r="O54" s="9"/>
    </row>
    <row r="55" spans="1:15" ht="12" customHeight="1">
      <c r="A55" s="40"/>
      <c r="B55" s="14" t="s">
        <v>16</v>
      </c>
      <c r="C55" s="73">
        <f aca="true" t="shared" si="14" ref="C55:N55">SUM(C46:C54)</f>
        <v>3081</v>
      </c>
      <c r="D55" s="77">
        <f t="shared" si="14"/>
        <v>100</v>
      </c>
      <c r="E55" s="75">
        <f t="shared" si="14"/>
        <v>23905839.18</v>
      </c>
      <c r="F55" s="77">
        <f t="shared" si="14"/>
        <v>100.00000000000001</v>
      </c>
      <c r="G55" s="73">
        <f t="shared" si="14"/>
        <v>292</v>
      </c>
      <c r="H55" s="77">
        <f t="shared" si="14"/>
        <v>100</v>
      </c>
      <c r="I55" s="75">
        <f t="shared" si="14"/>
        <v>10309089.750000002</v>
      </c>
      <c r="J55" s="77">
        <f t="shared" si="14"/>
        <v>100.00000000000001</v>
      </c>
      <c r="K55" s="73">
        <f t="shared" si="14"/>
        <v>3373</v>
      </c>
      <c r="L55" s="77">
        <f t="shared" si="14"/>
        <v>100</v>
      </c>
      <c r="M55" s="75">
        <f t="shared" si="14"/>
        <v>34214928.93000001</v>
      </c>
      <c r="N55" s="11">
        <f t="shared" si="14"/>
        <v>99.99999999999999</v>
      </c>
      <c r="O55" s="15"/>
    </row>
    <row r="56" spans="1:15" ht="12" customHeight="1">
      <c r="A56" s="38" t="s">
        <v>35</v>
      </c>
      <c r="B56" s="6" t="s">
        <v>7</v>
      </c>
      <c r="C56" s="73">
        <v>8</v>
      </c>
      <c r="D56" s="74">
        <f>C56/C65*100</f>
        <v>18.6046511627907</v>
      </c>
      <c r="E56" s="75">
        <v>457</v>
      </c>
      <c r="F56" s="74">
        <f>E56/E65*100</f>
        <v>1.148460221434188</v>
      </c>
      <c r="G56" s="73">
        <v>1</v>
      </c>
      <c r="H56" s="74">
        <f>G56/G65*100</f>
        <v>8.333333333333332</v>
      </c>
      <c r="I56" s="75">
        <v>3.3</v>
      </c>
      <c r="J56" s="74">
        <f>I56/I65*100</f>
        <v>0.002276926414292143</v>
      </c>
      <c r="K56" s="73">
        <f>C56+G56</f>
        <v>9</v>
      </c>
      <c r="L56" s="74">
        <f>K56/K65*100</f>
        <v>16.363636363636363</v>
      </c>
      <c r="M56" s="75">
        <f>E56+I56</f>
        <v>460.3</v>
      </c>
      <c r="N56" s="7">
        <f>M56/M65*100</f>
        <v>0.2491817144254126</v>
      </c>
      <c r="O56" s="9"/>
    </row>
    <row r="57" spans="1:15" ht="12" customHeight="1">
      <c r="A57" s="39"/>
      <c r="B57" s="10" t="s">
        <v>8</v>
      </c>
      <c r="C57" s="76">
        <v>9</v>
      </c>
      <c r="D57" s="77">
        <f>C57/C65*100</f>
        <v>20.930232558139537</v>
      </c>
      <c r="E57" s="78">
        <v>1298.5</v>
      </c>
      <c r="F57" s="77">
        <f>E57/E65*100</f>
        <v>3.263185114950313</v>
      </c>
      <c r="G57" s="76">
        <v>2</v>
      </c>
      <c r="H57" s="77">
        <f>G57/G65*100</f>
        <v>16.666666666666664</v>
      </c>
      <c r="I57" s="78">
        <v>366</v>
      </c>
      <c r="J57" s="77">
        <f>I57/I65*100</f>
        <v>0.2525318386760377</v>
      </c>
      <c r="K57" s="76">
        <f>C57+G57</f>
        <v>11</v>
      </c>
      <c r="L57" s="77">
        <f>K57/K65*100</f>
        <v>20</v>
      </c>
      <c r="M57" s="78">
        <f>E57+I57</f>
        <v>1664.5</v>
      </c>
      <c r="N57" s="11">
        <f>M57/M65*100</f>
        <v>0.9010709616795551</v>
      </c>
      <c r="O57" s="9"/>
    </row>
    <row r="58" spans="1:15" ht="12" customHeight="1">
      <c r="A58" s="39"/>
      <c r="B58" s="10" t="s">
        <v>9</v>
      </c>
      <c r="C58" s="76">
        <v>10</v>
      </c>
      <c r="D58" s="77">
        <f>C58/C65*100</f>
        <v>23.25581395348837</v>
      </c>
      <c r="E58" s="78">
        <v>2315</v>
      </c>
      <c r="F58" s="77">
        <f>E58/E65*100</f>
        <v>5.817692368971871</v>
      </c>
      <c r="G58" s="76">
        <v>1</v>
      </c>
      <c r="H58" s="77">
        <f>G58/G65*100</f>
        <v>8.333333333333332</v>
      </c>
      <c r="I58" s="78">
        <v>251</v>
      </c>
      <c r="J58" s="77">
        <f>I58/I65*100</f>
        <v>0.17318440302646299</v>
      </c>
      <c r="K58" s="76">
        <f aca="true" t="shared" si="15" ref="K58:K64">C58+G58</f>
        <v>11</v>
      </c>
      <c r="L58" s="77">
        <f>K58/K65*100</f>
        <v>20</v>
      </c>
      <c r="M58" s="78">
        <f aca="true" t="shared" si="16" ref="M58:M64">E58+I58</f>
        <v>2566</v>
      </c>
      <c r="N58" s="11">
        <f>M58/M65*100</f>
        <v>1.3890946756802274</v>
      </c>
      <c r="O58" s="9"/>
    </row>
    <row r="59" spans="1:15" ht="12" customHeight="1">
      <c r="A59" s="39"/>
      <c r="B59" s="10" t="s">
        <v>10</v>
      </c>
      <c r="C59" s="76">
        <v>5</v>
      </c>
      <c r="D59" s="77">
        <f>C59/C65*100</f>
        <v>11.627906976744185</v>
      </c>
      <c r="E59" s="78">
        <v>1749.06</v>
      </c>
      <c r="F59" s="77">
        <f>E59/E65*100</f>
        <v>4.395461345517901</v>
      </c>
      <c r="G59" s="76">
        <v>1</v>
      </c>
      <c r="H59" s="77">
        <f>G59/G65*100</f>
        <v>8.333333333333332</v>
      </c>
      <c r="I59" s="78">
        <v>362</v>
      </c>
      <c r="J59" s="77">
        <f>I59/I65*100</f>
        <v>0.24977192787083505</v>
      </c>
      <c r="K59" s="76">
        <f t="shared" si="15"/>
        <v>6</v>
      </c>
      <c r="L59" s="77">
        <f>K59/K65*100</f>
        <v>10.909090909090908</v>
      </c>
      <c r="M59" s="78">
        <f t="shared" si="16"/>
        <v>2111.06</v>
      </c>
      <c r="N59" s="11">
        <f>M59/M65*100</f>
        <v>1.1428145775687844</v>
      </c>
      <c r="O59" s="9"/>
    </row>
    <row r="60" spans="1:15" ht="12" customHeight="1">
      <c r="A60" s="39"/>
      <c r="B60" s="10" t="s">
        <v>11</v>
      </c>
      <c r="C60" s="76">
        <v>7</v>
      </c>
      <c r="D60" s="77">
        <f>C60/C65*100</f>
        <v>16.27906976744186</v>
      </c>
      <c r="E60" s="78">
        <v>4725.85</v>
      </c>
      <c r="F60" s="77">
        <f>E60/E65*100</f>
        <v>11.876259819397719</v>
      </c>
      <c r="G60" s="76">
        <v>2</v>
      </c>
      <c r="H60" s="77">
        <f>G60/G65*100</f>
        <v>16.666666666666664</v>
      </c>
      <c r="I60" s="78">
        <v>1092</v>
      </c>
      <c r="J60" s="77">
        <f>I60/I65*100</f>
        <v>0.7534556498203091</v>
      </c>
      <c r="K60" s="76">
        <f t="shared" si="15"/>
        <v>9</v>
      </c>
      <c r="L60" s="77">
        <f>K60/K65*100</f>
        <v>16.363636363636363</v>
      </c>
      <c r="M60" s="78">
        <f t="shared" si="16"/>
        <v>5817.85</v>
      </c>
      <c r="N60" s="11">
        <f>M60/M65*100</f>
        <v>3.1494717298933015</v>
      </c>
      <c r="O60" s="9"/>
    </row>
    <row r="61" spans="1:15" ht="12" customHeight="1">
      <c r="A61" s="39"/>
      <c r="B61" s="10" t="s">
        <v>12</v>
      </c>
      <c r="C61" s="76">
        <v>1</v>
      </c>
      <c r="D61" s="77">
        <f>C61/C65*100</f>
        <v>2.3255813953488373</v>
      </c>
      <c r="E61" s="78">
        <v>1037</v>
      </c>
      <c r="F61" s="77">
        <f>E61/E65*100</f>
        <v>2.6060246162521947</v>
      </c>
      <c r="G61" s="76">
        <v>1</v>
      </c>
      <c r="H61" s="77">
        <f>G61/G65*100</f>
        <v>8.333333333333332</v>
      </c>
      <c r="I61" s="78">
        <v>1524</v>
      </c>
      <c r="J61" s="77">
        <f>I61/I65*100</f>
        <v>1.0515260167821896</v>
      </c>
      <c r="K61" s="76">
        <f t="shared" si="15"/>
        <v>2</v>
      </c>
      <c r="L61" s="77">
        <f>K61/K65*100</f>
        <v>3.6363636363636362</v>
      </c>
      <c r="M61" s="78">
        <f t="shared" si="16"/>
        <v>2561</v>
      </c>
      <c r="N61" s="11">
        <f>M61/M65*100</f>
        <v>1.3863879440440616</v>
      </c>
      <c r="O61" s="9"/>
    </row>
    <row r="62" spans="1:15" ht="12" customHeight="1">
      <c r="A62" s="39"/>
      <c r="B62" s="10" t="s">
        <v>13</v>
      </c>
      <c r="C62" s="76">
        <v>1</v>
      </c>
      <c r="D62" s="77">
        <f>C62/C65*100</f>
        <v>2.3255813953488373</v>
      </c>
      <c r="E62" s="78">
        <v>2031</v>
      </c>
      <c r="F62" s="77">
        <f>E62/E65*100</f>
        <v>5.103988423923054</v>
      </c>
      <c r="G62" s="76">
        <v>0</v>
      </c>
      <c r="H62" s="77">
        <f>G62/G65*100</f>
        <v>0</v>
      </c>
      <c r="I62" s="78">
        <v>0</v>
      </c>
      <c r="J62" s="77">
        <f>I62/I65*100</f>
        <v>0</v>
      </c>
      <c r="K62" s="76">
        <f t="shared" si="15"/>
        <v>1</v>
      </c>
      <c r="L62" s="77">
        <f>K62/K65*100</f>
        <v>1.8181818181818181</v>
      </c>
      <c r="M62" s="78">
        <f t="shared" si="16"/>
        <v>2031</v>
      </c>
      <c r="N62" s="11">
        <f>M62/M65*100</f>
        <v>1.0994743906104993</v>
      </c>
      <c r="O62" s="9"/>
    </row>
    <row r="63" spans="1:15" ht="12" customHeight="1">
      <c r="A63" s="39"/>
      <c r="B63" s="10" t="s">
        <v>14</v>
      </c>
      <c r="C63" s="76">
        <v>0</v>
      </c>
      <c r="D63" s="77">
        <f>C63/C65*100</f>
        <v>0</v>
      </c>
      <c r="E63" s="76">
        <v>0</v>
      </c>
      <c r="F63" s="77">
        <f>E63/E65*100</f>
        <v>0</v>
      </c>
      <c r="G63" s="76">
        <v>0</v>
      </c>
      <c r="H63" s="77">
        <f>G63/G65*100</f>
        <v>0</v>
      </c>
      <c r="I63" s="78">
        <v>0</v>
      </c>
      <c r="J63" s="77">
        <f>I63/I65*100</f>
        <v>0</v>
      </c>
      <c r="K63" s="76">
        <f t="shared" si="15"/>
        <v>0</v>
      </c>
      <c r="L63" s="77">
        <f>K63/K65*100</f>
        <v>0</v>
      </c>
      <c r="M63" s="78">
        <f t="shared" si="16"/>
        <v>0</v>
      </c>
      <c r="N63" s="11">
        <f>M63/M65*100</f>
        <v>0</v>
      </c>
      <c r="O63" s="9"/>
    </row>
    <row r="64" spans="1:15" ht="12" customHeight="1">
      <c r="A64" s="39"/>
      <c r="B64" s="12" t="s">
        <v>15</v>
      </c>
      <c r="C64" s="79">
        <v>2</v>
      </c>
      <c r="D64" s="80">
        <f>C64/C65*100</f>
        <v>4.651162790697675</v>
      </c>
      <c r="E64" s="81">
        <v>26179</v>
      </c>
      <c r="F64" s="80">
        <f>E64/E65*100</f>
        <v>65.78892808955275</v>
      </c>
      <c r="G64" s="79">
        <v>4</v>
      </c>
      <c r="H64" s="80">
        <f>G64/G65*100</f>
        <v>33.33333333333333</v>
      </c>
      <c r="I64" s="81">
        <v>141333.92</v>
      </c>
      <c r="J64" s="80">
        <f>I64/I65*100</f>
        <v>97.51725323740989</v>
      </c>
      <c r="K64" s="76">
        <f t="shared" si="15"/>
        <v>6</v>
      </c>
      <c r="L64" s="80">
        <f>K64/K65*100</f>
        <v>10.909090909090908</v>
      </c>
      <c r="M64" s="81">
        <f t="shared" si="16"/>
        <v>167512.92</v>
      </c>
      <c r="N64" s="13">
        <f>M64/M65*100</f>
        <v>90.68250400609816</v>
      </c>
      <c r="O64" s="9"/>
    </row>
    <row r="65" spans="1:15" ht="12" customHeight="1">
      <c r="A65" s="40"/>
      <c r="B65" s="14" t="s">
        <v>16</v>
      </c>
      <c r="C65" s="86">
        <f aca="true" t="shared" si="17" ref="C65:N65">SUM(C56:C64)</f>
        <v>43</v>
      </c>
      <c r="D65" s="84">
        <f t="shared" si="17"/>
        <v>100</v>
      </c>
      <c r="E65" s="83">
        <f t="shared" si="17"/>
        <v>39792.41</v>
      </c>
      <c r="F65" s="84">
        <f t="shared" si="17"/>
        <v>100</v>
      </c>
      <c r="G65" s="86">
        <f t="shared" si="17"/>
        <v>12</v>
      </c>
      <c r="H65" s="84">
        <f t="shared" si="17"/>
        <v>99.99999999999999</v>
      </c>
      <c r="I65" s="83">
        <f t="shared" si="17"/>
        <v>144932.22</v>
      </c>
      <c r="J65" s="84">
        <f t="shared" si="17"/>
        <v>100.00000000000001</v>
      </c>
      <c r="K65" s="86">
        <f t="shared" si="17"/>
        <v>55</v>
      </c>
      <c r="L65" s="84">
        <f t="shared" si="17"/>
        <v>99.99999999999999</v>
      </c>
      <c r="M65" s="83">
        <f t="shared" si="17"/>
        <v>184724.63</v>
      </c>
      <c r="N65" s="16">
        <f t="shared" si="17"/>
        <v>100</v>
      </c>
      <c r="O65" s="15"/>
    </row>
    <row r="66" spans="1:15" ht="12" customHeight="1">
      <c r="A66" s="38" t="s">
        <v>36</v>
      </c>
      <c r="B66" s="6" t="s">
        <v>7</v>
      </c>
      <c r="C66" s="73">
        <v>7</v>
      </c>
      <c r="D66" s="74">
        <f>C66/C75*100</f>
        <v>17.073170731707318</v>
      </c>
      <c r="E66" s="75">
        <v>316.78</v>
      </c>
      <c r="F66" s="74">
        <f>E66/E75*100</f>
        <v>1.599877981400244</v>
      </c>
      <c r="G66" s="73">
        <v>2</v>
      </c>
      <c r="H66" s="74">
        <f>G66/G75*100</f>
        <v>40</v>
      </c>
      <c r="I66" s="75">
        <v>111.39</v>
      </c>
      <c r="J66" s="74">
        <f>I66/I75*100</f>
        <v>2.7496303464005987</v>
      </c>
      <c r="K66" s="73">
        <f>C66+G66</f>
        <v>9</v>
      </c>
      <c r="L66" s="74">
        <f>K66/K75*100</f>
        <v>19.565217391304348</v>
      </c>
      <c r="M66" s="75">
        <f>E66+I66</f>
        <v>428.16999999999996</v>
      </c>
      <c r="N66" s="7">
        <f>M66/M75*100</f>
        <v>1.7951604416521494</v>
      </c>
      <c r="O66" s="9"/>
    </row>
    <row r="67" spans="1:15" ht="12" customHeight="1">
      <c r="A67" s="39"/>
      <c r="B67" s="10" t="s">
        <v>8</v>
      </c>
      <c r="C67" s="76">
        <v>10</v>
      </c>
      <c r="D67" s="77">
        <f>C67/C75*100</f>
        <v>24.390243902439025</v>
      </c>
      <c r="E67" s="78">
        <v>1490.8</v>
      </c>
      <c r="F67" s="77">
        <f>E67/E75*100</f>
        <v>7.529194061088086</v>
      </c>
      <c r="G67" s="76">
        <v>0</v>
      </c>
      <c r="H67" s="77">
        <f>G67/G75*100</f>
        <v>0</v>
      </c>
      <c r="I67" s="78">
        <v>0</v>
      </c>
      <c r="J67" s="77">
        <f>I67/I75*100</f>
        <v>0</v>
      </c>
      <c r="K67" s="76">
        <f>C67+G67</f>
        <v>10</v>
      </c>
      <c r="L67" s="77">
        <f>K67/K75*100</f>
        <v>21.73913043478261</v>
      </c>
      <c r="M67" s="78">
        <f>E67+I67</f>
        <v>1490.8</v>
      </c>
      <c r="N67" s="11">
        <f>M67/M75*100</f>
        <v>6.250379957528608</v>
      </c>
      <c r="O67" s="9"/>
    </row>
    <row r="68" spans="1:15" ht="12" customHeight="1">
      <c r="A68" s="39"/>
      <c r="B68" s="10" t="s">
        <v>9</v>
      </c>
      <c r="C68" s="76">
        <v>2</v>
      </c>
      <c r="D68" s="77">
        <f>C68/C75*100</f>
        <v>4.878048780487805</v>
      </c>
      <c r="E68" s="78">
        <v>486</v>
      </c>
      <c r="F68" s="77">
        <f>E68/E75*100</f>
        <v>2.4545132235637306</v>
      </c>
      <c r="G68" s="76">
        <v>0</v>
      </c>
      <c r="H68" s="77">
        <f>G68/G75*100</f>
        <v>0</v>
      </c>
      <c r="I68" s="78">
        <v>0</v>
      </c>
      <c r="J68" s="77">
        <f>I68/I75*100</f>
        <v>0</v>
      </c>
      <c r="K68" s="76">
        <f aca="true" t="shared" si="18" ref="K68:K74">C68+G68</f>
        <v>2</v>
      </c>
      <c r="L68" s="77">
        <f>K68/K75*100</f>
        <v>4.3478260869565215</v>
      </c>
      <c r="M68" s="78">
        <f aca="true" t="shared" si="19" ref="M68:M74">E68+I68</f>
        <v>486</v>
      </c>
      <c r="N68" s="11">
        <f>M68/M75*100</f>
        <v>2.037620512046488</v>
      </c>
      <c r="O68" s="9"/>
    </row>
    <row r="69" spans="1:15" ht="12" customHeight="1">
      <c r="A69" s="39"/>
      <c r="B69" s="10" t="s">
        <v>10</v>
      </c>
      <c r="C69" s="76">
        <v>6</v>
      </c>
      <c r="D69" s="77">
        <f>C69/C75*100</f>
        <v>14.634146341463413</v>
      </c>
      <c r="E69" s="78">
        <v>2357.68</v>
      </c>
      <c r="F69" s="77">
        <f>E69/E75*100</f>
        <v>11.907318388748427</v>
      </c>
      <c r="G69" s="76">
        <v>1</v>
      </c>
      <c r="H69" s="77">
        <f>G69/G75*100</f>
        <v>20</v>
      </c>
      <c r="I69" s="78">
        <v>394</v>
      </c>
      <c r="J69" s="77">
        <f>I69/I75*100</f>
        <v>9.725777506794469</v>
      </c>
      <c r="K69" s="76">
        <f t="shared" si="18"/>
        <v>7</v>
      </c>
      <c r="L69" s="77">
        <f>K69/K75*100</f>
        <v>15.217391304347828</v>
      </c>
      <c r="M69" s="78">
        <f t="shared" si="19"/>
        <v>2751.68</v>
      </c>
      <c r="N69" s="11">
        <f>M69/M75*100</f>
        <v>11.536789322197693</v>
      </c>
      <c r="O69" s="9"/>
    </row>
    <row r="70" spans="1:15" ht="12" customHeight="1">
      <c r="A70" s="39"/>
      <c r="B70" s="10" t="s">
        <v>11</v>
      </c>
      <c r="C70" s="76">
        <v>11</v>
      </c>
      <c r="D70" s="77">
        <f>C70/C75*100</f>
        <v>26.82926829268293</v>
      </c>
      <c r="E70" s="78">
        <v>7610</v>
      </c>
      <c r="F70" s="77">
        <f>E70/E75*100</f>
        <v>38.433838747572</v>
      </c>
      <c r="G70" s="76">
        <v>0</v>
      </c>
      <c r="H70" s="77">
        <f>G70/G75*100</f>
        <v>0</v>
      </c>
      <c r="I70" s="78">
        <v>0</v>
      </c>
      <c r="J70" s="77">
        <f>I70/I75*100</f>
        <v>0</v>
      </c>
      <c r="K70" s="76">
        <f t="shared" si="18"/>
        <v>11</v>
      </c>
      <c r="L70" s="77">
        <f>K70/K75*100</f>
        <v>23.91304347826087</v>
      </c>
      <c r="M70" s="78">
        <f t="shared" si="19"/>
        <v>7610</v>
      </c>
      <c r="N70" s="11">
        <f>M70/M75*100</f>
        <v>31.905950816201177</v>
      </c>
      <c r="O70" s="9"/>
    </row>
    <row r="71" spans="1:15" ht="12" customHeight="1">
      <c r="A71" s="39"/>
      <c r="B71" s="10" t="s">
        <v>12</v>
      </c>
      <c r="C71" s="76">
        <v>4</v>
      </c>
      <c r="D71" s="77">
        <f>C71/C75*100</f>
        <v>9.75609756097561</v>
      </c>
      <c r="E71" s="78">
        <v>5367</v>
      </c>
      <c r="F71" s="77">
        <f>E71/E75*100</f>
        <v>27.1057046725649</v>
      </c>
      <c r="G71" s="76">
        <v>1</v>
      </c>
      <c r="H71" s="77">
        <f>G71/G75*100</f>
        <v>20</v>
      </c>
      <c r="I71" s="78">
        <v>1013</v>
      </c>
      <c r="J71" s="77">
        <f>I71/I75*100</f>
        <v>25.00561577254517</v>
      </c>
      <c r="K71" s="76">
        <f t="shared" si="18"/>
        <v>5</v>
      </c>
      <c r="L71" s="77">
        <f>K71/K75*100</f>
        <v>10.869565217391305</v>
      </c>
      <c r="M71" s="78">
        <f t="shared" si="19"/>
        <v>6380</v>
      </c>
      <c r="N71" s="11">
        <f>M71/M75*100</f>
        <v>26.749010014108215</v>
      </c>
      <c r="O71" s="9"/>
    </row>
    <row r="72" spans="1:15" ht="12" customHeight="1">
      <c r="A72" s="39"/>
      <c r="B72" s="10" t="s">
        <v>13</v>
      </c>
      <c r="C72" s="76">
        <v>1</v>
      </c>
      <c r="D72" s="77">
        <f>C72/C75*100</f>
        <v>2.4390243902439024</v>
      </c>
      <c r="E72" s="78">
        <v>2172</v>
      </c>
      <c r="F72" s="77">
        <f>E72/E75*100</f>
        <v>10.9695529250626</v>
      </c>
      <c r="G72" s="76">
        <v>1</v>
      </c>
      <c r="H72" s="77">
        <f>G72/G75*100</f>
        <v>20</v>
      </c>
      <c r="I72" s="78">
        <v>2532.7</v>
      </c>
      <c r="J72" s="77">
        <f>I72/I75*100</f>
        <v>62.51897637425977</v>
      </c>
      <c r="K72" s="76">
        <f t="shared" si="18"/>
        <v>2</v>
      </c>
      <c r="L72" s="77">
        <f>K72/K75*100</f>
        <v>4.3478260869565215</v>
      </c>
      <c r="M72" s="78">
        <f t="shared" si="19"/>
        <v>4704.7</v>
      </c>
      <c r="N72" s="11">
        <f>M72/M75*100</f>
        <v>19.72508893626566</v>
      </c>
      <c r="O72" s="9"/>
    </row>
    <row r="73" spans="1:15" ht="12" customHeight="1">
      <c r="A73" s="39"/>
      <c r="B73" s="10" t="s">
        <v>14</v>
      </c>
      <c r="C73" s="76">
        <v>0</v>
      </c>
      <c r="D73" s="77">
        <f>C73/C75*100</f>
        <v>0</v>
      </c>
      <c r="E73" s="78">
        <v>0</v>
      </c>
      <c r="F73" s="77">
        <f>E73/E75*100</f>
        <v>0</v>
      </c>
      <c r="G73" s="76">
        <v>0</v>
      </c>
      <c r="H73" s="77">
        <f>G73/G75*100</f>
        <v>0</v>
      </c>
      <c r="I73" s="78">
        <v>0</v>
      </c>
      <c r="J73" s="77">
        <f>I73/I75*100</f>
        <v>0</v>
      </c>
      <c r="K73" s="76">
        <f t="shared" si="18"/>
        <v>0</v>
      </c>
      <c r="L73" s="77">
        <f>K73/K75*100</f>
        <v>0</v>
      </c>
      <c r="M73" s="78">
        <f t="shared" si="19"/>
        <v>0</v>
      </c>
      <c r="N73" s="11">
        <f>M73/M75*100</f>
        <v>0</v>
      </c>
      <c r="O73" s="9"/>
    </row>
    <row r="74" spans="1:15" ht="12" customHeight="1">
      <c r="A74" s="39"/>
      <c r="B74" s="12" t="s">
        <v>15</v>
      </c>
      <c r="C74" s="79">
        <v>0</v>
      </c>
      <c r="D74" s="80">
        <f>C74/C75*100</f>
        <v>0</v>
      </c>
      <c r="E74" s="81">
        <v>0</v>
      </c>
      <c r="F74" s="80">
        <f>E74/E75*100</f>
        <v>0</v>
      </c>
      <c r="G74" s="79">
        <v>0</v>
      </c>
      <c r="H74" s="80">
        <f>G74/G75*100</f>
        <v>0</v>
      </c>
      <c r="I74" s="81">
        <v>0</v>
      </c>
      <c r="J74" s="80">
        <f>I74/I75*100</f>
        <v>0</v>
      </c>
      <c r="K74" s="76">
        <f t="shared" si="18"/>
        <v>0</v>
      </c>
      <c r="L74" s="80">
        <f>K74/K75*100</f>
        <v>0</v>
      </c>
      <c r="M74" s="81">
        <f t="shared" si="19"/>
        <v>0</v>
      </c>
      <c r="N74" s="13">
        <f>M74/M75*100</f>
        <v>0</v>
      </c>
      <c r="O74" s="9"/>
    </row>
    <row r="75" spans="1:15" ht="12" customHeight="1">
      <c r="A75" s="40"/>
      <c r="B75" s="14" t="s">
        <v>16</v>
      </c>
      <c r="C75" s="86">
        <f aca="true" t="shared" si="20" ref="C75:N75">SUM(C66:C74)</f>
        <v>41</v>
      </c>
      <c r="D75" s="80">
        <f t="shared" si="20"/>
        <v>100</v>
      </c>
      <c r="E75" s="83">
        <f t="shared" si="20"/>
        <v>19800.260000000002</v>
      </c>
      <c r="F75" s="80">
        <f t="shared" si="20"/>
        <v>99.99999999999999</v>
      </c>
      <c r="G75" s="86">
        <f t="shared" si="20"/>
        <v>5</v>
      </c>
      <c r="H75" s="80">
        <f t="shared" si="20"/>
        <v>100</v>
      </c>
      <c r="I75" s="83">
        <f t="shared" si="20"/>
        <v>4051.0899999999997</v>
      </c>
      <c r="J75" s="80">
        <f t="shared" si="20"/>
        <v>100</v>
      </c>
      <c r="K75" s="86">
        <f t="shared" si="20"/>
        <v>46</v>
      </c>
      <c r="L75" s="80">
        <f t="shared" si="20"/>
        <v>99.99999999999999</v>
      </c>
      <c r="M75" s="83">
        <f t="shared" si="20"/>
        <v>23851.350000000002</v>
      </c>
      <c r="N75" s="13">
        <f t="shared" si="20"/>
        <v>99.99999999999999</v>
      </c>
      <c r="O75" s="15"/>
    </row>
    <row r="76" spans="1:15" ht="12" customHeight="1">
      <c r="A76" s="38" t="s">
        <v>37</v>
      </c>
      <c r="B76" s="6" t="s">
        <v>7</v>
      </c>
      <c r="C76" s="73">
        <v>369</v>
      </c>
      <c r="D76" s="74">
        <f>C76/C85*100</f>
        <v>14.442270058708415</v>
      </c>
      <c r="E76" s="75">
        <v>20958.26</v>
      </c>
      <c r="F76" s="74">
        <f>E76/E85*100</f>
        <v>0.4862434405192016</v>
      </c>
      <c r="G76" s="73">
        <v>34</v>
      </c>
      <c r="H76" s="74">
        <f>G76/G85*100</f>
        <v>15.454545454545453</v>
      </c>
      <c r="I76" s="75">
        <v>1404.68</v>
      </c>
      <c r="J76" s="74">
        <f>I76/I85*100</f>
        <v>0.11068918984855594</v>
      </c>
      <c r="K76" s="73">
        <f>C76+G76</f>
        <v>403</v>
      </c>
      <c r="L76" s="74">
        <f>K76/K85*100</f>
        <v>14.522522522522522</v>
      </c>
      <c r="M76" s="75">
        <f>E76+I76</f>
        <v>22362.94</v>
      </c>
      <c r="N76" s="7">
        <f>M76/M85*100</f>
        <v>0.40082189733664897</v>
      </c>
      <c r="O76" s="9"/>
    </row>
    <row r="77" spans="1:15" ht="12" customHeight="1">
      <c r="A77" s="39"/>
      <c r="B77" s="10" t="s">
        <v>8</v>
      </c>
      <c r="C77" s="76">
        <v>535</v>
      </c>
      <c r="D77" s="77">
        <f>C77/C85*100</f>
        <v>20.939334637964773</v>
      </c>
      <c r="E77" s="78">
        <v>78496.98</v>
      </c>
      <c r="F77" s="77">
        <f>E77/E85*100</f>
        <v>1.821174163578797</v>
      </c>
      <c r="G77" s="76">
        <v>28</v>
      </c>
      <c r="H77" s="77">
        <f>G77/G85*100</f>
        <v>12.727272727272727</v>
      </c>
      <c r="I77" s="78">
        <v>4270.64</v>
      </c>
      <c r="J77" s="77">
        <f>I77/I85*100</f>
        <v>0.3365276658988787</v>
      </c>
      <c r="K77" s="76">
        <f>C77+G77</f>
        <v>563</v>
      </c>
      <c r="L77" s="77">
        <f>K77/K85*100</f>
        <v>20.28828828828829</v>
      </c>
      <c r="M77" s="78">
        <f>E77+I77</f>
        <v>82767.62</v>
      </c>
      <c r="N77" s="11">
        <f>M77/M85*100</f>
        <v>1.483484483097427</v>
      </c>
      <c r="O77" s="9"/>
    </row>
    <row r="78" spans="1:15" ht="12" customHeight="1">
      <c r="A78" s="39"/>
      <c r="B78" s="10" t="s">
        <v>9</v>
      </c>
      <c r="C78" s="76">
        <v>251</v>
      </c>
      <c r="D78" s="77">
        <f>C78/C85*100</f>
        <v>9.823874755381604</v>
      </c>
      <c r="E78" s="78">
        <v>61681.33</v>
      </c>
      <c r="F78" s="77">
        <f>E78/E85*100</f>
        <v>1.431041609131686</v>
      </c>
      <c r="G78" s="76">
        <v>14</v>
      </c>
      <c r="H78" s="77">
        <f>G78/G85*100</f>
        <v>6.363636363636363</v>
      </c>
      <c r="I78" s="78">
        <v>3513.85</v>
      </c>
      <c r="J78" s="77">
        <f>I78/I85*100</f>
        <v>0.2768923952425807</v>
      </c>
      <c r="K78" s="76">
        <f aca="true" t="shared" si="21" ref="K78:K84">C78+G78</f>
        <v>265</v>
      </c>
      <c r="L78" s="77">
        <f>K78/K85*100</f>
        <v>9.54954954954955</v>
      </c>
      <c r="M78" s="78">
        <f aca="true" t="shared" si="22" ref="M78:M84">E78+I78</f>
        <v>65195.18</v>
      </c>
      <c r="N78" s="11">
        <f>M78/M85*100</f>
        <v>1.1685250572958812</v>
      </c>
      <c r="O78" s="9"/>
    </row>
    <row r="79" spans="1:15" ht="12" customHeight="1">
      <c r="A79" s="39"/>
      <c r="B79" s="10" t="s">
        <v>10</v>
      </c>
      <c r="C79" s="76">
        <v>302</v>
      </c>
      <c r="D79" s="77">
        <f>C79/C85*100</f>
        <v>11.819960861056751</v>
      </c>
      <c r="E79" s="78">
        <v>113683.66</v>
      </c>
      <c r="F79" s="77">
        <f>E79/E85*100</f>
        <v>2.6375249648212753</v>
      </c>
      <c r="G79" s="76">
        <v>17</v>
      </c>
      <c r="H79" s="77">
        <f>G79/G85*100</f>
        <v>7.727272727272727</v>
      </c>
      <c r="I79" s="78">
        <v>6646.1</v>
      </c>
      <c r="J79" s="77">
        <f>I79/I85*100</f>
        <v>0.5237146002310047</v>
      </c>
      <c r="K79" s="76">
        <f t="shared" si="21"/>
        <v>319</v>
      </c>
      <c r="L79" s="77">
        <f>K79/K85*100</f>
        <v>11.495495495495495</v>
      </c>
      <c r="M79" s="78">
        <f t="shared" si="22"/>
        <v>120329.76000000001</v>
      </c>
      <c r="N79" s="11">
        <f>M79/M85*100</f>
        <v>2.156729066449385</v>
      </c>
      <c r="O79" s="9"/>
    </row>
    <row r="80" spans="1:15" ht="12" customHeight="1">
      <c r="A80" s="39"/>
      <c r="B80" s="10" t="s">
        <v>11</v>
      </c>
      <c r="C80" s="76">
        <v>317</v>
      </c>
      <c r="D80" s="77">
        <f>C80/C85*100</f>
        <v>12.407045009784735</v>
      </c>
      <c r="E80" s="78">
        <v>226055.96</v>
      </c>
      <c r="F80" s="77">
        <f>E80/E85*100</f>
        <v>5.244625638782562</v>
      </c>
      <c r="G80" s="76">
        <v>26</v>
      </c>
      <c r="H80" s="77">
        <f>G80/G85*100</f>
        <v>11.818181818181818</v>
      </c>
      <c r="I80" s="78">
        <v>19607.19</v>
      </c>
      <c r="J80" s="77">
        <f>I80/I85*100</f>
        <v>1.5450522370267303</v>
      </c>
      <c r="K80" s="76">
        <f t="shared" si="21"/>
        <v>343</v>
      </c>
      <c r="L80" s="77">
        <f>K80/K85*100</f>
        <v>12.36036036036036</v>
      </c>
      <c r="M80" s="78">
        <f t="shared" si="22"/>
        <v>245663.15</v>
      </c>
      <c r="N80" s="11">
        <f>M80/M85*100</f>
        <v>4.403140637532355</v>
      </c>
      <c r="O80" s="9"/>
    </row>
    <row r="81" spans="1:15" ht="12" customHeight="1">
      <c r="A81" s="39"/>
      <c r="B81" s="10" t="s">
        <v>12</v>
      </c>
      <c r="C81" s="76">
        <v>295</v>
      </c>
      <c r="D81" s="77">
        <f>C81/C85*100</f>
        <v>11.545988258317024</v>
      </c>
      <c r="E81" s="78">
        <v>423477.09</v>
      </c>
      <c r="F81" s="77">
        <f>E81/E85*100</f>
        <v>9.824907087833608</v>
      </c>
      <c r="G81" s="76">
        <v>28</v>
      </c>
      <c r="H81" s="77">
        <f>G81/G85*100</f>
        <v>12.727272727272727</v>
      </c>
      <c r="I81" s="78">
        <v>40956.36</v>
      </c>
      <c r="J81" s="77">
        <f>I81/I85*100</f>
        <v>3.227373001356752</v>
      </c>
      <c r="K81" s="76">
        <f t="shared" si="21"/>
        <v>323</v>
      </c>
      <c r="L81" s="77">
        <f>K81/K85*100</f>
        <v>11.63963963963964</v>
      </c>
      <c r="M81" s="78">
        <f t="shared" si="22"/>
        <v>464433.45</v>
      </c>
      <c r="N81" s="11">
        <f>M81/M85*100</f>
        <v>8.32426758805442</v>
      </c>
      <c r="O81" s="9"/>
    </row>
    <row r="82" spans="1:15" ht="12" customHeight="1">
      <c r="A82" s="39"/>
      <c r="B82" s="10" t="s">
        <v>13</v>
      </c>
      <c r="C82" s="76">
        <v>297</v>
      </c>
      <c r="D82" s="77">
        <f>C82/C85*100</f>
        <v>11.62426614481409</v>
      </c>
      <c r="E82" s="78">
        <v>959423.06</v>
      </c>
      <c r="F82" s="77">
        <f>E82/E85*100</f>
        <v>22.259155560044604</v>
      </c>
      <c r="G82" s="76">
        <v>41</v>
      </c>
      <c r="H82" s="77">
        <f>G82/G85*100</f>
        <v>18.636363636363637</v>
      </c>
      <c r="I82" s="78">
        <v>141728.91</v>
      </c>
      <c r="J82" s="77">
        <f>I82/I85*100</f>
        <v>11.168279057165261</v>
      </c>
      <c r="K82" s="76">
        <f t="shared" si="21"/>
        <v>338</v>
      </c>
      <c r="L82" s="77">
        <f>K82/K85*100</f>
        <v>12.18018018018018</v>
      </c>
      <c r="M82" s="78">
        <f t="shared" si="22"/>
        <v>1101151.97</v>
      </c>
      <c r="N82" s="11">
        <f>M82/M85*100</f>
        <v>19.736484642510725</v>
      </c>
      <c r="O82" s="9"/>
    </row>
    <row r="83" spans="1:15" ht="12" customHeight="1">
      <c r="A83" s="39"/>
      <c r="B83" s="10" t="s">
        <v>14</v>
      </c>
      <c r="C83" s="76">
        <v>108</v>
      </c>
      <c r="D83" s="77">
        <f>C83/C85*100</f>
        <v>4.227005870841487</v>
      </c>
      <c r="E83" s="78">
        <v>737208.3</v>
      </c>
      <c r="F83" s="77">
        <f>E83/E85*100</f>
        <v>17.1036479255106</v>
      </c>
      <c r="G83" s="76">
        <v>13</v>
      </c>
      <c r="H83" s="77">
        <f>G83/G85*100</f>
        <v>5.909090909090909</v>
      </c>
      <c r="I83" s="78">
        <v>90621.57</v>
      </c>
      <c r="J83" s="77">
        <f>I83/I85*100</f>
        <v>7.141005898926591</v>
      </c>
      <c r="K83" s="76">
        <f t="shared" si="21"/>
        <v>121</v>
      </c>
      <c r="L83" s="77">
        <f>K83/K85*100</f>
        <v>4.36036036036036</v>
      </c>
      <c r="M83" s="78">
        <f t="shared" si="22"/>
        <v>827829.8700000001</v>
      </c>
      <c r="N83" s="11">
        <f>M83/M85*100</f>
        <v>14.837599133448084</v>
      </c>
      <c r="O83" s="9"/>
    </row>
    <row r="84" spans="1:15" ht="12" customHeight="1">
      <c r="A84" s="39"/>
      <c r="B84" s="12" t="s">
        <v>15</v>
      </c>
      <c r="C84" s="79">
        <v>81</v>
      </c>
      <c r="D84" s="80">
        <f>C84/C85*100</f>
        <v>3.1702544031311155</v>
      </c>
      <c r="E84" s="81">
        <v>1689255.51</v>
      </c>
      <c r="F84" s="80">
        <f>E84/E85*100</f>
        <v>39.19167960977766</v>
      </c>
      <c r="G84" s="79">
        <v>19</v>
      </c>
      <c r="H84" s="80">
        <f>G84/G85*100</f>
        <v>8.636363636363637</v>
      </c>
      <c r="I84" s="81">
        <v>960281.58</v>
      </c>
      <c r="J84" s="80">
        <f>I84/I85*100</f>
        <v>75.67046595430365</v>
      </c>
      <c r="K84" s="76">
        <f t="shared" si="21"/>
        <v>100</v>
      </c>
      <c r="L84" s="80">
        <f>K84/K85*100</f>
        <v>3.6036036036036037</v>
      </c>
      <c r="M84" s="81">
        <f t="shared" si="22"/>
        <v>2649537.09</v>
      </c>
      <c r="N84" s="13">
        <f>M84/M85*100</f>
        <v>47.48894749427507</v>
      </c>
      <c r="O84" s="9"/>
    </row>
    <row r="85" spans="1:15" ht="12" customHeight="1">
      <c r="A85" s="40"/>
      <c r="B85" s="14" t="s">
        <v>16</v>
      </c>
      <c r="C85" s="73">
        <f aca="true" t="shared" si="23" ref="C85:N85">SUM(C76:C84)</f>
        <v>2555</v>
      </c>
      <c r="D85" s="77">
        <f t="shared" si="23"/>
        <v>99.99999999999997</v>
      </c>
      <c r="E85" s="75">
        <f t="shared" si="23"/>
        <v>4310240.15</v>
      </c>
      <c r="F85" s="77">
        <f t="shared" si="23"/>
        <v>100</v>
      </c>
      <c r="G85" s="73">
        <f t="shared" si="23"/>
        <v>220</v>
      </c>
      <c r="H85" s="77">
        <f t="shared" si="23"/>
        <v>100</v>
      </c>
      <c r="I85" s="75">
        <f t="shared" si="23"/>
        <v>1269030.88</v>
      </c>
      <c r="J85" s="77">
        <f t="shared" si="23"/>
        <v>100</v>
      </c>
      <c r="K85" s="73">
        <f t="shared" si="23"/>
        <v>2775</v>
      </c>
      <c r="L85" s="77">
        <f t="shared" si="23"/>
        <v>100.00000000000001</v>
      </c>
      <c r="M85" s="75">
        <f t="shared" si="23"/>
        <v>5579271.03</v>
      </c>
      <c r="N85" s="11">
        <f t="shared" si="23"/>
        <v>99.99999999999999</v>
      </c>
      <c r="O85" s="15"/>
    </row>
    <row r="86" spans="1:15" ht="12" customHeight="1">
      <c r="A86" s="38" t="s">
        <v>38</v>
      </c>
      <c r="B86" s="6" t="s">
        <v>7</v>
      </c>
      <c r="C86" s="73">
        <v>1</v>
      </c>
      <c r="D86" s="74">
        <f>C86/C95*100</f>
        <v>5</v>
      </c>
      <c r="E86" s="75">
        <v>70</v>
      </c>
      <c r="F86" s="74">
        <f>E86/E95*100</f>
        <v>0.43674988207753185</v>
      </c>
      <c r="G86" s="73">
        <v>0</v>
      </c>
      <c r="H86" s="74">
        <f>G86/G95*100</f>
        <v>0</v>
      </c>
      <c r="I86" s="75">
        <v>0</v>
      </c>
      <c r="J86" s="74">
        <f>I86/I95*100</f>
        <v>0</v>
      </c>
      <c r="K86" s="73">
        <f>C86+G86</f>
        <v>1</v>
      </c>
      <c r="L86" s="74">
        <f>K86/K95*100</f>
        <v>4.761904761904762</v>
      </c>
      <c r="M86" s="75">
        <f>E86+I86</f>
        <v>70</v>
      </c>
      <c r="N86" s="7">
        <f>M86/M95*100</f>
        <v>0.17811469161222293</v>
      </c>
      <c r="O86" s="9"/>
    </row>
    <row r="87" spans="1:15" ht="12" customHeight="1">
      <c r="A87" s="39"/>
      <c r="B87" s="10" t="s">
        <v>8</v>
      </c>
      <c r="C87" s="76">
        <v>2</v>
      </c>
      <c r="D87" s="77">
        <f>C87/C95*100</f>
        <v>10</v>
      </c>
      <c r="E87" s="78">
        <v>331</v>
      </c>
      <c r="F87" s="77">
        <f>E87/E95*100</f>
        <v>2.0652030138237576</v>
      </c>
      <c r="G87" s="76">
        <v>0</v>
      </c>
      <c r="H87" s="77">
        <f>G87/G95*100</f>
        <v>0</v>
      </c>
      <c r="I87" s="78">
        <v>0</v>
      </c>
      <c r="J87" s="77">
        <f>I87/I95*100</f>
        <v>0</v>
      </c>
      <c r="K87" s="76">
        <f>C87+G87</f>
        <v>2</v>
      </c>
      <c r="L87" s="77">
        <f>K87/K95*100</f>
        <v>9.523809523809524</v>
      </c>
      <c r="M87" s="78">
        <f>E87+I87</f>
        <v>331</v>
      </c>
      <c r="N87" s="11">
        <f>M87/M95*100</f>
        <v>0.8422280417663683</v>
      </c>
      <c r="O87" s="9"/>
    </row>
    <row r="88" spans="1:15" ht="12" customHeight="1">
      <c r="A88" s="39"/>
      <c r="B88" s="10" t="s">
        <v>9</v>
      </c>
      <c r="C88" s="76">
        <v>1</v>
      </c>
      <c r="D88" s="77">
        <f>C88/C95*100</f>
        <v>5</v>
      </c>
      <c r="E88" s="78">
        <v>254</v>
      </c>
      <c r="F88" s="77">
        <f>E88/E95*100</f>
        <v>1.5847781435384727</v>
      </c>
      <c r="G88" s="76">
        <v>0</v>
      </c>
      <c r="H88" s="77">
        <f>G88/G95*100</f>
        <v>0</v>
      </c>
      <c r="I88" s="78">
        <v>0</v>
      </c>
      <c r="J88" s="77">
        <f>I88/I95*100</f>
        <v>0</v>
      </c>
      <c r="K88" s="76">
        <f aca="true" t="shared" si="24" ref="K88:K94">C88+G88</f>
        <v>1</v>
      </c>
      <c r="L88" s="77">
        <f>K88/K95*100</f>
        <v>4.761904761904762</v>
      </c>
      <c r="M88" s="78">
        <f aca="true" t="shared" si="25" ref="M88:M94">E88+I88</f>
        <v>254</v>
      </c>
      <c r="N88" s="11">
        <f>M88/M95*100</f>
        <v>0.6463018809929232</v>
      </c>
      <c r="O88" s="9"/>
    </row>
    <row r="89" spans="1:15" ht="12" customHeight="1">
      <c r="A89" s="39"/>
      <c r="B89" s="10" t="s">
        <v>10</v>
      </c>
      <c r="C89" s="76">
        <v>6</v>
      </c>
      <c r="D89" s="77">
        <f>C89/C95*100</f>
        <v>30</v>
      </c>
      <c r="E89" s="78">
        <v>2421</v>
      </c>
      <c r="F89" s="77">
        <f>E89/E95*100</f>
        <v>15.105306635852923</v>
      </c>
      <c r="G89" s="76">
        <v>0</v>
      </c>
      <c r="H89" s="77">
        <f>G89/G95*100</f>
        <v>0</v>
      </c>
      <c r="I89" s="78">
        <v>0</v>
      </c>
      <c r="J89" s="77">
        <f>I89/I95*100</f>
        <v>0</v>
      </c>
      <c r="K89" s="76">
        <f t="shared" si="24"/>
        <v>6</v>
      </c>
      <c r="L89" s="77">
        <f>K89/K95*100</f>
        <v>28.57142857142857</v>
      </c>
      <c r="M89" s="78">
        <f t="shared" si="25"/>
        <v>2421</v>
      </c>
      <c r="N89" s="11">
        <f>M89/M95*100</f>
        <v>6.160223834188453</v>
      </c>
      <c r="O89" s="9"/>
    </row>
    <row r="90" spans="1:15" ht="12" customHeight="1">
      <c r="A90" s="39"/>
      <c r="B90" s="10" t="s">
        <v>11</v>
      </c>
      <c r="C90" s="76">
        <v>5</v>
      </c>
      <c r="D90" s="77">
        <f>C90/C95*100</f>
        <v>25</v>
      </c>
      <c r="E90" s="78">
        <v>3616.71</v>
      </c>
      <c r="F90" s="77">
        <f>E90/E95*100</f>
        <v>22.565680942980432</v>
      </c>
      <c r="G90" s="76">
        <v>0</v>
      </c>
      <c r="H90" s="77">
        <f>G90/G95*100</f>
        <v>0</v>
      </c>
      <c r="I90" s="78">
        <v>0</v>
      </c>
      <c r="J90" s="77">
        <f>I90/I95*100</f>
        <v>0</v>
      </c>
      <c r="K90" s="76">
        <f t="shared" si="24"/>
        <v>5</v>
      </c>
      <c r="L90" s="77">
        <f>K90/K95*100</f>
        <v>23.809523809523807</v>
      </c>
      <c r="M90" s="78">
        <f t="shared" si="25"/>
        <v>3616.71</v>
      </c>
      <c r="N90" s="11">
        <f>M90/M95*100</f>
        <v>9.202702661440611</v>
      </c>
      <c r="O90" s="9"/>
    </row>
    <row r="91" spans="1:15" ht="12" customHeight="1">
      <c r="A91" s="39"/>
      <c r="B91" s="10" t="s">
        <v>12</v>
      </c>
      <c r="C91" s="76">
        <v>2</v>
      </c>
      <c r="D91" s="77">
        <f>C91/C95*100</f>
        <v>10</v>
      </c>
      <c r="E91" s="78">
        <v>2412.27</v>
      </c>
      <c r="F91" s="77">
        <f>E91/E95*100</f>
        <v>15.050837686273825</v>
      </c>
      <c r="G91" s="76">
        <v>0</v>
      </c>
      <c r="H91" s="77">
        <f>G91/G95*100</f>
        <v>0</v>
      </c>
      <c r="I91" s="78">
        <v>0</v>
      </c>
      <c r="J91" s="77">
        <f>I91/I95*100</f>
        <v>0</v>
      </c>
      <c r="K91" s="76">
        <f t="shared" si="24"/>
        <v>2</v>
      </c>
      <c r="L91" s="77">
        <f>K91/K95*100</f>
        <v>9.523809523809524</v>
      </c>
      <c r="M91" s="78">
        <f t="shared" si="25"/>
        <v>2412.27</v>
      </c>
      <c r="N91" s="11">
        <f>M91/M95*100</f>
        <v>6.138010387648815</v>
      </c>
      <c r="O91" s="9"/>
    </row>
    <row r="92" spans="1:15" ht="12" customHeight="1">
      <c r="A92" s="39"/>
      <c r="B92" s="10" t="s">
        <v>13</v>
      </c>
      <c r="C92" s="76">
        <v>3</v>
      </c>
      <c r="D92" s="77">
        <f>C92/C95*100</f>
        <v>15</v>
      </c>
      <c r="E92" s="78">
        <v>6922.5</v>
      </c>
      <c r="F92" s="77">
        <f>E92/E95*100</f>
        <v>43.19144369545306</v>
      </c>
      <c r="G92" s="76">
        <v>0</v>
      </c>
      <c r="H92" s="77">
        <f>G92/G95*100</f>
        <v>0</v>
      </c>
      <c r="I92" s="78">
        <v>0</v>
      </c>
      <c r="J92" s="77">
        <f>I92/I95*100</f>
        <v>0</v>
      </c>
      <c r="K92" s="76">
        <f t="shared" si="24"/>
        <v>3</v>
      </c>
      <c r="L92" s="77">
        <f>K92/K95*100</f>
        <v>14.285714285714285</v>
      </c>
      <c r="M92" s="78">
        <f t="shared" si="25"/>
        <v>6922.5</v>
      </c>
      <c r="N92" s="11">
        <f>M92/M95*100</f>
        <v>17.614270752651617</v>
      </c>
      <c r="O92" s="9"/>
    </row>
    <row r="93" spans="1:15" ht="12" customHeight="1">
      <c r="A93" s="39"/>
      <c r="B93" s="10" t="s">
        <v>14</v>
      </c>
      <c r="C93" s="76">
        <v>0</v>
      </c>
      <c r="D93" s="77">
        <f>C93/C95*100</f>
        <v>0</v>
      </c>
      <c r="E93" s="78">
        <v>0</v>
      </c>
      <c r="F93" s="77">
        <f>E93/E95*100</f>
        <v>0</v>
      </c>
      <c r="G93" s="76">
        <v>0</v>
      </c>
      <c r="H93" s="77">
        <f>G93/G95*100</f>
        <v>0</v>
      </c>
      <c r="I93" s="78">
        <v>0</v>
      </c>
      <c r="J93" s="77">
        <f>I93/I95*100</f>
        <v>0</v>
      </c>
      <c r="K93" s="76">
        <f t="shared" si="24"/>
        <v>0</v>
      </c>
      <c r="L93" s="77">
        <f>K93/K95*100</f>
        <v>0</v>
      </c>
      <c r="M93" s="76">
        <f t="shared" si="25"/>
        <v>0</v>
      </c>
      <c r="N93" s="11">
        <f>M93/M95*100</f>
        <v>0</v>
      </c>
      <c r="O93" s="9"/>
    </row>
    <row r="94" spans="1:15" ht="12" customHeight="1">
      <c r="A94" s="39"/>
      <c r="B94" s="12" t="s">
        <v>15</v>
      </c>
      <c r="C94" s="79">
        <v>0</v>
      </c>
      <c r="D94" s="80">
        <f>C94/C95*100</f>
        <v>0</v>
      </c>
      <c r="E94" s="81">
        <v>0</v>
      </c>
      <c r="F94" s="80">
        <f>E94/E95*100</f>
        <v>0</v>
      </c>
      <c r="G94" s="79">
        <v>1</v>
      </c>
      <c r="H94" s="80">
        <f>G94/G95*100</f>
        <v>100</v>
      </c>
      <c r="I94" s="81">
        <v>23273.04</v>
      </c>
      <c r="J94" s="80">
        <f>I94/I95*100</f>
        <v>100</v>
      </c>
      <c r="K94" s="76">
        <f t="shared" si="24"/>
        <v>1</v>
      </c>
      <c r="L94" s="80">
        <f>K94/K95*100</f>
        <v>4.761904761904762</v>
      </c>
      <c r="M94" s="81">
        <f t="shared" si="25"/>
        <v>23273.04</v>
      </c>
      <c r="N94" s="13">
        <f>M94/M95*100</f>
        <v>59.21814774969898</v>
      </c>
      <c r="O94" s="9"/>
    </row>
    <row r="95" spans="1:15" ht="12" customHeight="1">
      <c r="A95" s="40"/>
      <c r="B95" s="14" t="s">
        <v>16</v>
      </c>
      <c r="C95" s="73">
        <f aca="true" t="shared" si="26" ref="C95:N95">SUM(C86:C94)</f>
        <v>20</v>
      </c>
      <c r="D95" s="77">
        <f t="shared" si="26"/>
        <v>100</v>
      </c>
      <c r="E95" s="75">
        <f t="shared" si="26"/>
        <v>16027.48</v>
      </c>
      <c r="F95" s="77">
        <f t="shared" si="26"/>
        <v>100</v>
      </c>
      <c r="G95" s="73">
        <f t="shared" si="26"/>
        <v>1</v>
      </c>
      <c r="H95" s="77">
        <f t="shared" si="26"/>
        <v>100</v>
      </c>
      <c r="I95" s="75">
        <f t="shared" si="26"/>
        <v>23273.04</v>
      </c>
      <c r="J95" s="77">
        <f t="shared" si="26"/>
        <v>100</v>
      </c>
      <c r="K95" s="73">
        <f t="shared" si="26"/>
        <v>21</v>
      </c>
      <c r="L95" s="77">
        <f t="shared" si="26"/>
        <v>100</v>
      </c>
      <c r="M95" s="75">
        <f t="shared" si="26"/>
        <v>39300.520000000004</v>
      </c>
      <c r="N95" s="11">
        <f t="shared" si="26"/>
        <v>100</v>
      </c>
      <c r="O95" s="15"/>
    </row>
    <row r="96" spans="1:15" ht="12" customHeight="1">
      <c r="A96" s="38" t="s">
        <v>39</v>
      </c>
      <c r="B96" s="6" t="s">
        <v>7</v>
      </c>
      <c r="C96" s="73">
        <v>6</v>
      </c>
      <c r="D96" s="74">
        <f>C96/C105*100</f>
        <v>19.35483870967742</v>
      </c>
      <c r="E96" s="75">
        <v>311.15</v>
      </c>
      <c r="F96" s="74">
        <f>E96/E105*100</f>
        <v>2.261885895980145</v>
      </c>
      <c r="G96" s="73">
        <v>1</v>
      </c>
      <c r="H96" s="74">
        <f>G96/G105*100</f>
        <v>33.33333333333333</v>
      </c>
      <c r="I96" s="75">
        <v>188.88</v>
      </c>
      <c r="J96" s="74">
        <f>I96/I105*100</f>
        <v>23.026283708002147</v>
      </c>
      <c r="K96" s="73">
        <f>C96+G96</f>
        <v>7</v>
      </c>
      <c r="L96" s="74">
        <f>K96/K105*100</f>
        <v>20.588235294117645</v>
      </c>
      <c r="M96" s="75">
        <f>E96+I96</f>
        <v>500.03</v>
      </c>
      <c r="N96" s="7">
        <f>M96/M105*100</f>
        <v>3.43038452303365</v>
      </c>
      <c r="O96" s="9"/>
    </row>
    <row r="97" spans="1:15" ht="12" customHeight="1">
      <c r="A97" s="39"/>
      <c r="B97" s="10" t="s">
        <v>8</v>
      </c>
      <c r="C97" s="76">
        <v>4</v>
      </c>
      <c r="D97" s="77">
        <f>C97/C105*100</f>
        <v>12.903225806451612</v>
      </c>
      <c r="E97" s="78">
        <v>588.07</v>
      </c>
      <c r="F97" s="77">
        <f>E97/E105*100</f>
        <v>4.274938900366525</v>
      </c>
      <c r="G97" s="76">
        <v>0</v>
      </c>
      <c r="H97" s="77">
        <f>G97/G105*100</f>
        <v>0</v>
      </c>
      <c r="I97" s="78">
        <v>0</v>
      </c>
      <c r="J97" s="77">
        <f>I97/I105*100</f>
        <v>0</v>
      </c>
      <c r="K97" s="76">
        <f>C97+G97</f>
        <v>4</v>
      </c>
      <c r="L97" s="77">
        <f>K97/K105*100</f>
        <v>11.76470588235294</v>
      </c>
      <c r="M97" s="78">
        <f>E97+I97</f>
        <v>588.07</v>
      </c>
      <c r="N97" s="11">
        <f>M97/M105*100</f>
        <v>4.034370390697355</v>
      </c>
      <c r="O97" s="9"/>
    </row>
    <row r="98" spans="1:15" ht="12" customHeight="1">
      <c r="A98" s="39"/>
      <c r="B98" s="10" t="s">
        <v>9</v>
      </c>
      <c r="C98" s="76">
        <v>4</v>
      </c>
      <c r="D98" s="77">
        <f>C98/C105*100</f>
        <v>12.903225806451612</v>
      </c>
      <c r="E98" s="78">
        <v>1003</v>
      </c>
      <c r="F98" s="77">
        <f>E98/E105*100</f>
        <v>7.291247159466771</v>
      </c>
      <c r="G98" s="76">
        <v>1</v>
      </c>
      <c r="H98" s="77">
        <f>G98/G105*100</f>
        <v>33.33333333333333</v>
      </c>
      <c r="I98" s="78">
        <v>274.4</v>
      </c>
      <c r="J98" s="77">
        <f>I98/I105*100</f>
        <v>33.451992002730776</v>
      </c>
      <c r="K98" s="76">
        <f aca="true" t="shared" si="27" ref="K98:K104">C98+G98</f>
        <v>5</v>
      </c>
      <c r="L98" s="77">
        <f>K98/K105*100</f>
        <v>14.705882352941178</v>
      </c>
      <c r="M98" s="78">
        <f aca="true" t="shared" si="28" ref="M98:M104">E98+I98</f>
        <v>1277.4</v>
      </c>
      <c r="N98" s="11">
        <f>M98/M105*100</f>
        <v>8.763420574211917</v>
      </c>
      <c r="O98" s="9"/>
    </row>
    <row r="99" spans="1:15" ht="12" customHeight="1">
      <c r="A99" s="39"/>
      <c r="B99" s="10" t="s">
        <v>10</v>
      </c>
      <c r="C99" s="76">
        <v>8</v>
      </c>
      <c r="D99" s="77">
        <f>C99/C105*100</f>
        <v>25.806451612903224</v>
      </c>
      <c r="E99" s="78">
        <v>3378</v>
      </c>
      <c r="F99" s="77">
        <f>E99/E105*100</f>
        <v>24.55616441144442</v>
      </c>
      <c r="G99" s="76">
        <v>1</v>
      </c>
      <c r="H99" s="77">
        <f>G99/G105*100</f>
        <v>33.33333333333333</v>
      </c>
      <c r="I99" s="78">
        <v>357</v>
      </c>
      <c r="J99" s="77">
        <f>I99/I105*100</f>
        <v>43.521724289267084</v>
      </c>
      <c r="K99" s="76">
        <f t="shared" si="27"/>
        <v>9</v>
      </c>
      <c r="L99" s="77">
        <f>K99/K105*100</f>
        <v>26.47058823529412</v>
      </c>
      <c r="M99" s="78">
        <f t="shared" si="28"/>
        <v>3735</v>
      </c>
      <c r="N99" s="11">
        <f>M99/M105*100</f>
        <v>25.623434980962507</v>
      </c>
      <c r="O99" s="9"/>
    </row>
    <row r="100" spans="1:15" ht="12" customHeight="1">
      <c r="A100" s="39"/>
      <c r="B100" s="10" t="s">
        <v>11</v>
      </c>
      <c r="C100" s="76">
        <v>7</v>
      </c>
      <c r="D100" s="77">
        <f>C100/C105*100</f>
        <v>22.58064516129032</v>
      </c>
      <c r="E100" s="78">
        <v>5578</v>
      </c>
      <c r="F100" s="77">
        <f>E100/E105*100</f>
        <v>40.54892986590793</v>
      </c>
      <c r="G100" s="76">
        <v>0</v>
      </c>
      <c r="H100" s="77">
        <f>G100/G105*100</f>
        <v>0</v>
      </c>
      <c r="I100" s="78">
        <v>0</v>
      </c>
      <c r="J100" s="77">
        <f>I100/I105*100</f>
        <v>0</v>
      </c>
      <c r="K100" s="76">
        <f t="shared" si="27"/>
        <v>7</v>
      </c>
      <c r="L100" s="77">
        <f>K100/K105*100</f>
        <v>20.588235294117645</v>
      </c>
      <c r="M100" s="78">
        <f t="shared" si="28"/>
        <v>5578</v>
      </c>
      <c r="N100" s="11">
        <f>M100/M105*100</f>
        <v>38.26707371454053</v>
      </c>
      <c r="O100" s="9"/>
    </row>
    <row r="101" spans="1:15" ht="12" customHeight="1">
      <c r="A101" s="39"/>
      <c r="B101" s="10" t="s">
        <v>12</v>
      </c>
      <c r="C101" s="76">
        <v>2</v>
      </c>
      <c r="D101" s="77">
        <f>C101/C105*100</f>
        <v>6.451612903225806</v>
      </c>
      <c r="E101" s="78">
        <v>2898</v>
      </c>
      <c r="F101" s="77">
        <f>E101/E105*100</f>
        <v>21.0668337668342</v>
      </c>
      <c r="G101" s="76">
        <v>0</v>
      </c>
      <c r="H101" s="77">
        <f>G101/G105*100</f>
        <v>0</v>
      </c>
      <c r="I101" s="78">
        <v>0</v>
      </c>
      <c r="J101" s="77">
        <f>I101/I105*100</f>
        <v>0</v>
      </c>
      <c r="K101" s="76">
        <f t="shared" si="27"/>
        <v>2</v>
      </c>
      <c r="L101" s="77">
        <f>K101/K105*100</f>
        <v>5.88235294117647</v>
      </c>
      <c r="M101" s="78">
        <f t="shared" si="28"/>
        <v>2898</v>
      </c>
      <c r="N101" s="11">
        <f>M101/M105*100</f>
        <v>19.881315816554043</v>
      </c>
      <c r="O101" s="9"/>
    </row>
    <row r="102" spans="1:15" ht="12" customHeight="1">
      <c r="A102" s="39"/>
      <c r="B102" s="10" t="s">
        <v>13</v>
      </c>
      <c r="C102" s="76">
        <v>0</v>
      </c>
      <c r="D102" s="77">
        <f>C102/C105*100</f>
        <v>0</v>
      </c>
      <c r="E102" s="78">
        <v>0</v>
      </c>
      <c r="F102" s="77">
        <f>E102/E105*100</f>
        <v>0</v>
      </c>
      <c r="G102" s="76">
        <v>0</v>
      </c>
      <c r="H102" s="77">
        <f>G102/G105*100</f>
        <v>0</v>
      </c>
      <c r="I102" s="78">
        <v>0</v>
      </c>
      <c r="J102" s="77">
        <f>I102/I105*100</f>
        <v>0</v>
      </c>
      <c r="K102" s="76">
        <f t="shared" si="27"/>
        <v>0</v>
      </c>
      <c r="L102" s="77">
        <f>K102/K105*100</f>
        <v>0</v>
      </c>
      <c r="M102" s="78">
        <f t="shared" si="28"/>
        <v>0</v>
      </c>
      <c r="N102" s="11">
        <f>M102/M105*100</f>
        <v>0</v>
      </c>
      <c r="O102" s="9"/>
    </row>
    <row r="103" spans="1:15" ht="12" customHeight="1">
      <c r="A103" s="39"/>
      <c r="B103" s="10" t="s">
        <v>14</v>
      </c>
      <c r="C103" s="76">
        <v>0</v>
      </c>
      <c r="D103" s="77">
        <f>C103/C105*100</f>
        <v>0</v>
      </c>
      <c r="E103" s="78">
        <v>0</v>
      </c>
      <c r="F103" s="77">
        <f>E103/E105*100</f>
        <v>0</v>
      </c>
      <c r="G103" s="76">
        <v>0</v>
      </c>
      <c r="H103" s="77">
        <f>G103/G105*100</f>
        <v>0</v>
      </c>
      <c r="I103" s="78">
        <v>0</v>
      </c>
      <c r="J103" s="77">
        <f>I103/I105*100</f>
        <v>0</v>
      </c>
      <c r="K103" s="76">
        <f t="shared" si="27"/>
        <v>0</v>
      </c>
      <c r="L103" s="77">
        <f>K103/K105*100</f>
        <v>0</v>
      </c>
      <c r="M103" s="78">
        <f t="shared" si="28"/>
        <v>0</v>
      </c>
      <c r="N103" s="11">
        <f>M103/M105*100</f>
        <v>0</v>
      </c>
      <c r="O103" s="9"/>
    </row>
    <row r="104" spans="1:15" ht="12" customHeight="1">
      <c r="A104" s="39"/>
      <c r="B104" s="12" t="s">
        <v>15</v>
      </c>
      <c r="C104" s="79">
        <v>0</v>
      </c>
      <c r="D104" s="80">
        <f>C104/C105*100</f>
        <v>0</v>
      </c>
      <c r="E104" s="81">
        <v>0</v>
      </c>
      <c r="F104" s="80">
        <f>E104/E105*100</f>
        <v>0</v>
      </c>
      <c r="G104" s="79">
        <v>0</v>
      </c>
      <c r="H104" s="80">
        <f>G104/G105*100</f>
        <v>0</v>
      </c>
      <c r="I104" s="81">
        <v>0</v>
      </c>
      <c r="J104" s="80">
        <f>I104/I105*100</f>
        <v>0</v>
      </c>
      <c r="K104" s="76">
        <f t="shared" si="27"/>
        <v>0</v>
      </c>
      <c r="L104" s="80">
        <f>K104/K105*100</f>
        <v>0</v>
      </c>
      <c r="M104" s="81">
        <f t="shared" si="28"/>
        <v>0</v>
      </c>
      <c r="N104" s="13">
        <f>M104/M105*100</f>
        <v>0</v>
      </c>
      <c r="O104" s="9"/>
    </row>
    <row r="105" spans="1:15" ht="12" customHeight="1">
      <c r="A105" s="40"/>
      <c r="B105" s="14" t="s">
        <v>16</v>
      </c>
      <c r="C105" s="73">
        <f aca="true" t="shared" si="29" ref="C105:N105">SUM(C96:C104)</f>
        <v>31</v>
      </c>
      <c r="D105" s="77">
        <f t="shared" si="29"/>
        <v>100</v>
      </c>
      <c r="E105" s="75">
        <f t="shared" si="29"/>
        <v>13756.220000000001</v>
      </c>
      <c r="F105" s="77">
        <f t="shared" si="29"/>
        <v>100</v>
      </c>
      <c r="G105" s="73">
        <f t="shared" si="29"/>
        <v>3</v>
      </c>
      <c r="H105" s="77">
        <f t="shared" si="29"/>
        <v>99.99999999999999</v>
      </c>
      <c r="I105" s="75">
        <f t="shared" si="29"/>
        <v>820.28</v>
      </c>
      <c r="J105" s="77">
        <f t="shared" si="29"/>
        <v>100</v>
      </c>
      <c r="K105" s="73">
        <f t="shared" si="29"/>
        <v>34</v>
      </c>
      <c r="L105" s="77">
        <f t="shared" si="29"/>
        <v>100</v>
      </c>
      <c r="M105" s="75">
        <f t="shared" si="29"/>
        <v>14576.5</v>
      </c>
      <c r="N105" s="11">
        <f t="shared" si="29"/>
        <v>100</v>
      </c>
      <c r="O105" s="15"/>
    </row>
    <row r="106" spans="1:15" ht="12" customHeight="1">
      <c r="A106" s="38" t="s">
        <v>40</v>
      </c>
      <c r="B106" s="6" t="s">
        <v>7</v>
      </c>
      <c r="C106" s="73">
        <v>51</v>
      </c>
      <c r="D106" s="74">
        <f>C106/C115*100</f>
        <v>21.338912133891213</v>
      </c>
      <c r="E106" s="75">
        <v>3076.44</v>
      </c>
      <c r="F106" s="74">
        <f>E106/E115*100</f>
        <v>0.717731998241015</v>
      </c>
      <c r="G106" s="73">
        <v>5</v>
      </c>
      <c r="H106" s="74">
        <f>G106/G115*100</f>
        <v>13.88888888888889</v>
      </c>
      <c r="I106" s="75">
        <v>182</v>
      </c>
      <c r="J106" s="74">
        <f>I106/I115*100</f>
        <v>0.1580622608982626</v>
      </c>
      <c r="K106" s="73">
        <f>C106+G106</f>
        <v>56</v>
      </c>
      <c r="L106" s="74">
        <f>K106/K115*100</f>
        <v>20.363636363636363</v>
      </c>
      <c r="M106" s="75">
        <f>E106+I106</f>
        <v>3258.44</v>
      </c>
      <c r="N106" s="7">
        <f>M106/M115*100</f>
        <v>0.5992224437607382</v>
      </c>
      <c r="O106" s="9"/>
    </row>
    <row r="107" spans="1:15" ht="12" customHeight="1">
      <c r="A107" s="39"/>
      <c r="B107" s="10" t="s">
        <v>8</v>
      </c>
      <c r="C107" s="76">
        <v>37</v>
      </c>
      <c r="D107" s="77">
        <f>C107/C115*100</f>
        <v>15.481171548117153</v>
      </c>
      <c r="E107" s="78">
        <v>6836.99</v>
      </c>
      <c r="F107" s="77">
        <f>E107/E115*100</f>
        <v>1.5950665362086816</v>
      </c>
      <c r="G107" s="76">
        <v>4</v>
      </c>
      <c r="H107" s="77">
        <f>G107/G115*100</f>
        <v>11.11111111111111</v>
      </c>
      <c r="I107" s="78">
        <v>1384.18</v>
      </c>
      <c r="J107" s="77">
        <f>I107/I115*100</f>
        <v>1.2021242873085558</v>
      </c>
      <c r="K107" s="76">
        <f>C107+G107</f>
        <v>41</v>
      </c>
      <c r="L107" s="77">
        <f>K107/K115*100</f>
        <v>14.909090909090908</v>
      </c>
      <c r="M107" s="78">
        <f>E107+I107</f>
        <v>8221.17</v>
      </c>
      <c r="N107" s="11">
        <f>M107/M115*100</f>
        <v>1.5118613747598444</v>
      </c>
      <c r="O107" s="9"/>
    </row>
    <row r="108" spans="1:15" ht="12" customHeight="1">
      <c r="A108" s="39"/>
      <c r="B108" s="10" t="s">
        <v>9</v>
      </c>
      <c r="C108" s="76">
        <v>22</v>
      </c>
      <c r="D108" s="77">
        <f>C108/C115*100</f>
        <v>9.205020920502092</v>
      </c>
      <c r="E108" s="78">
        <v>6692.24</v>
      </c>
      <c r="F108" s="77">
        <f>E108/E115*100</f>
        <v>1.561296429609695</v>
      </c>
      <c r="G108" s="76">
        <v>1</v>
      </c>
      <c r="H108" s="77">
        <f>G108/G115*100</f>
        <v>2.7777777777777777</v>
      </c>
      <c r="I108" s="78">
        <v>260</v>
      </c>
      <c r="J108" s="77">
        <f>I108/I115*100</f>
        <v>0.2258032298546609</v>
      </c>
      <c r="K108" s="76">
        <f aca="true" t="shared" si="30" ref="K108:K114">C108+G108</f>
        <v>23</v>
      </c>
      <c r="L108" s="77">
        <f>K108/K115*100</f>
        <v>8.363636363636363</v>
      </c>
      <c r="M108" s="78">
        <f aca="true" t="shared" si="31" ref="M108:M114">E108+I108</f>
        <v>6952.24</v>
      </c>
      <c r="N108" s="11">
        <f>M108/M115*100</f>
        <v>1.2785069672638298</v>
      </c>
      <c r="O108" s="9"/>
    </row>
    <row r="109" spans="1:15" ht="12" customHeight="1">
      <c r="A109" s="39"/>
      <c r="B109" s="10" t="s">
        <v>10</v>
      </c>
      <c r="C109" s="76">
        <v>30</v>
      </c>
      <c r="D109" s="77">
        <f>C109/C115*100</f>
        <v>12.552301255230125</v>
      </c>
      <c r="E109" s="78">
        <v>12475.1</v>
      </c>
      <c r="F109" s="77">
        <f>E109/E115*100</f>
        <v>2.910434934943144</v>
      </c>
      <c r="G109" s="76">
        <v>4</v>
      </c>
      <c r="H109" s="77">
        <f>G109/G115*100</f>
        <v>11.11111111111111</v>
      </c>
      <c r="I109" s="78">
        <v>1725</v>
      </c>
      <c r="J109" s="77">
        <f>I109/I115*100</f>
        <v>1.498117582689577</v>
      </c>
      <c r="K109" s="76">
        <f t="shared" si="30"/>
        <v>34</v>
      </c>
      <c r="L109" s="77">
        <f>K109/K115*100</f>
        <v>12.363636363636363</v>
      </c>
      <c r="M109" s="78">
        <f t="shared" si="31"/>
        <v>14200.1</v>
      </c>
      <c r="N109" s="11">
        <f>M109/M115*100</f>
        <v>2.6113780286415764</v>
      </c>
      <c r="O109" s="9"/>
    </row>
    <row r="110" spans="1:15" ht="12" customHeight="1">
      <c r="A110" s="39"/>
      <c r="B110" s="10" t="s">
        <v>11</v>
      </c>
      <c r="C110" s="76">
        <v>42</v>
      </c>
      <c r="D110" s="77">
        <f>C110/C115*100</f>
        <v>17.573221757322173</v>
      </c>
      <c r="E110" s="78">
        <v>42568.94</v>
      </c>
      <c r="F110" s="77">
        <f>E110/E115*100</f>
        <v>9.931313586223647</v>
      </c>
      <c r="G110" s="76">
        <v>11</v>
      </c>
      <c r="H110" s="77">
        <f>G110/G115*100</f>
        <v>30.555555555555557</v>
      </c>
      <c r="I110" s="78">
        <v>10606.18</v>
      </c>
      <c r="J110" s="77">
        <f>I110/I115*100</f>
        <v>9.211191155461181</v>
      </c>
      <c r="K110" s="76">
        <f t="shared" si="30"/>
        <v>53</v>
      </c>
      <c r="L110" s="77">
        <f>K110/K115*100</f>
        <v>19.272727272727273</v>
      </c>
      <c r="M110" s="78">
        <f t="shared" si="31"/>
        <v>53175.12</v>
      </c>
      <c r="N110" s="11">
        <f>M110/M115*100</f>
        <v>9.778828320813183</v>
      </c>
      <c r="O110" s="9"/>
    </row>
    <row r="111" spans="1:15" ht="12" customHeight="1">
      <c r="A111" s="39"/>
      <c r="B111" s="10" t="s">
        <v>12</v>
      </c>
      <c r="C111" s="76">
        <v>24</v>
      </c>
      <c r="D111" s="77">
        <f>C111/C115*100</f>
        <v>10.0418410041841</v>
      </c>
      <c r="E111" s="78">
        <v>58363.4</v>
      </c>
      <c r="F111" s="77">
        <f>E111/E115*100</f>
        <v>13.616153640616963</v>
      </c>
      <c r="G111" s="76">
        <v>3</v>
      </c>
      <c r="H111" s="77">
        <f>G111/G115*100</f>
        <v>8.333333333333332</v>
      </c>
      <c r="I111" s="78">
        <v>6315</v>
      </c>
      <c r="J111" s="77">
        <f>I111/I115*100</f>
        <v>5.484413063585321</v>
      </c>
      <c r="K111" s="76">
        <f t="shared" si="30"/>
        <v>27</v>
      </c>
      <c r="L111" s="77">
        <f>K111/K115*100</f>
        <v>9.818181818181818</v>
      </c>
      <c r="M111" s="78">
        <f t="shared" si="31"/>
        <v>64678.4</v>
      </c>
      <c r="N111" s="11">
        <f>M111/M115*100</f>
        <v>11.894265018393627</v>
      </c>
      <c r="O111" s="9"/>
    </row>
    <row r="112" spans="1:15" ht="12" customHeight="1">
      <c r="A112" s="39"/>
      <c r="B112" s="10" t="s">
        <v>13</v>
      </c>
      <c r="C112" s="76">
        <v>20</v>
      </c>
      <c r="D112" s="77">
        <f>C112/C115*100</f>
        <v>8.368200836820083</v>
      </c>
      <c r="E112" s="78">
        <v>83585.18</v>
      </c>
      <c r="F112" s="77">
        <f>E112/E115*100</f>
        <v>19.500382996169243</v>
      </c>
      <c r="G112" s="76">
        <v>3</v>
      </c>
      <c r="H112" s="77">
        <f>G112/G115*100</f>
        <v>8.333333333333332</v>
      </c>
      <c r="I112" s="78">
        <v>26170.71</v>
      </c>
      <c r="J112" s="77">
        <f>I112/I115*100</f>
        <v>22.72858017534489</v>
      </c>
      <c r="K112" s="76">
        <f t="shared" si="30"/>
        <v>23</v>
      </c>
      <c r="L112" s="77">
        <f>K112/K115*100</f>
        <v>8.363636363636363</v>
      </c>
      <c r="M112" s="78">
        <f t="shared" si="31"/>
        <v>109755.88999999998</v>
      </c>
      <c r="N112" s="11">
        <f>M112/M115*100</f>
        <v>20.18395079330439</v>
      </c>
      <c r="O112" s="9"/>
    </row>
    <row r="113" spans="1:15" ht="12" customHeight="1">
      <c r="A113" s="39"/>
      <c r="B113" s="10" t="s">
        <v>14</v>
      </c>
      <c r="C113" s="76">
        <v>8</v>
      </c>
      <c r="D113" s="77">
        <f>C113/C115*100</f>
        <v>3.3472803347280333</v>
      </c>
      <c r="E113" s="78">
        <v>105666.24</v>
      </c>
      <c r="F113" s="77">
        <f>E113/E115*100</f>
        <v>24.651883859855765</v>
      </c>
      <c r="G113" s="76">
        <v>5</v>
      </c>
      <c r="H113" s="77">
        <f>G113/G115*100</f>
        <v>13.88888888888889</v>
      </c>
      <c r="I113" s="78">
        <v>68501.43</v>
      </c>
      <c r="J113" s="77">
        <f>I113/I115*100</f>
        <v>59.49170824485754</v>
      </c>
      <c r="K113" s="76">
        <f t="shared" si="30"/>
        <v>13</v>
      </c>
      <c r="L113" s="77">
        <f>K113/K115*100</f>
        <v>4.7272727272727275</v>
      </c>
      <c r="M113" s="78">
        <f t="shared" si="31"/>
        <v>174167.66999999998</v>
      </c>
      <c r="N113" s="11">
        <f>M113/M115*100</f>
        <v>32.02918477600134</v>
      </c>
      <c r="O113" s="9"/>
    </row>
    <row r="114" spans="1:15" ht="12" customHeight="1">
      <c r="A114" s="39"/>
      <c r="B114" s="12" t="s">
        <v>15</v>
      </c>
      <c r="C114" s="79">
        <v>5</v>
      </c>
      <c r="D114" s="80">
        <f>C114/C115*100</f>
        <v>2.092050209205021</v>
      </c>
      <c r="E114" s="81">
        <v>109369</v>
      </c>
      <c r="F114" s="80">
        <f>E114/E115*100</f>
        <v>25.515736018131857</v>
      </c>
      <c r="G114" s="79">
        <v>0</v>
      </c>
      <c r="H114" s="80">
        <f>G114/G115*100</f>
        <v>0</v>
      </c>
      <c r="I114" s="81">
        <v>0</v>
      </c>
      <c r="J114" s="80">
        <f>I114/I115*100</f>
        <v>0</v>
      </c>
      <c r="K114" s="76">
        <f t="shared" si="30"/>
        <v>5</v>
      </c>
      <c r="L114" s="80">
        <f>K114/K115*100</f>
        <v>1.8181818181818181</v>
      </c>
      <c r="M114" s="81">
        <f t="shared" si="31"/>
        <v>109369</v>
      </c>
      <c r="N114" s="13">
        <f>M114/M115*100</f>
        <v>20.112802277061466</v>
      </c>
      <c r="O114" s="9"/>
    </row>
    <row r="115" spans="1:15" ht="12" customHeight="1">
      <c r="A115" s="40"/>
      <c r="B115" s="14" t="s">
        <v>16</v>
      </c>
      <c r="C115" s="73">
        <f aca="true" t="shared" si="32" ref="C115:N115">SUM(C106:C114)</f>
        <v>239</v>
      </c>
      <c r="D115" s="77">
        <f t="shared" si="32"/>
        <v>99.99999999999999</v>
      </c>
      <c r="E115" s="75">
        <f t="shared" si="32"/>
        <v>428633.52999999997</v>
      </c>
      <c r="F115" s="77">
        <f t="shared" si="32"/>
        <v>100.00000000000001</v>
      </c>
      <c r="G115" s="73">
        <f t="shared" si="32"/>
        <v>36</v>
      </c>
      <c r="H115" s="77">
        <f t="shared" si="32"/>
        <v>99.99999999999999</v>
      </c>
      <c r="I115" s="75">
        <f t="shared" si="32"/>
        <v>115144.5</v>
      </c>
      <c r="J115" s="77">
        <f t="shared" si="32"/>
        <v>100</v>
      </c>
      <c r="K115" s="73">
        <f t="shared" si="32"/>
        <v>275</v>
      </c>
      <c r="L115" s="77">
        <f t="shared" si="32"/>
        <v>100</v>
      </c>
      <c r="M115" s="75">
        <f t="shared" si="32"/>
        <v>543778.03</v>
      </c>
      <c r="N115" s="11">
        <f t="shared" si="32"/>
        <v>99.99999999999999</v>
      </c>
      <c r="O115" s="15"/>
    </row>
    <row r="116" spans="1:15" ht="12" customHeight="1">
      <c r="A116" s="38" t="s">
        <v>41</v>
      </c>
      <c r="B116" s="6" t="s">
        <v>7</v>
      </c>
      <c r="C116" s="73">
        <v>9</v>
      </c>
      <c r="D116" s="74">
        <f>C116/C125*100</f>
        <v>14.516129032258066</v>
      </c>
      <c r="E116" s="75">
        <v>385.62</v>
      </c>
      <c r="F116" s="74">
        <f>E116/E125*100</f>
        <v>0.4183090992046248</v>
      </c>
      <c r="G116" s="73">
        <v>0</v>
      </c>
      <c r="H116" s="74">
        <f>G116/G125*100</f>
        <v>0</v>
      </c>
      <c r="I116" s="75">
        <v>0</v>
      </c>
      <c r="J116" s="74">
        <f>I116/I125*100</f>
        <v>0</v>
      </c>
      <c r="K116" s="73">
        <f>C116+G116</f>
        <v>9</v>
      </c>
      <c r="L116" s="74">
        <f>K116/K125*100</f>
        <v>13.043478260869565</v>
      </c>
      <c r="M116" s="75">
        <f>E116+I116</f>
        <v>385.62</v>
      </c>
      <c r="N116" s="7">
        <f>M116/M125*100</f>
        <v>0.34793338648305594</v>
      </c>
      <c r="O116" s="9"/>
    </row>
    <row r="117" spans="1:15" ht="12" customHeight="1">
      <c r="A117" s="39"/>
      <c r="B117" s="10" t="s">
        <v>8</v>
      </c>
      <c r="C117" s="76">
        <v>6</v>
      </c>
      <c r="D117" s="77">
        <f>C117/C125*100</f>
        <v>9.67741935483871</v>
      </c>
      <c r="E117" s="78">
        <v>894.35</v>
      </c>
      <c r="F117" s="77">
        <f>E117/E125*100</f>
        <v>0.97016426241807</v>
      </c>
      <c r="G117" s="76">
        <v>1</v>
      </c>
      <c r="H117" s="77">
        <f>G117/G125*100</f>
        <v>14.285714285714285</v>
      </c>
      <c r="I117" s="78">
        <v>128.72</v>
      </c>
      <c r="J117" s="77">
        <f>I117/I125*100</f>
        <v>0.6903305456249926</v>
      </c>
      <c r="K117" s="76">
        <f>C117+G117</f>
        <v>7</v>
      </c>
      <c r="L117" s="77">
        <f>K117/K125*100</f>
        <v>10.144927536231885</v>
      </c>
      <c r="M117" s="78">
        <f>E117+I117</f>
        <v>1023.07</v>
      </c>
      <c r="N117" s="11">
        <f>M117/M125*100</f>
        <v>0.9230854460588663</v>
      </c>
      <c r="O117" s="9"/>
    </row>
    <row r="118" spans="1:15" ht="12" customHeight="1">
      <c r="A118" s="39"/>
      <c r="B118" s="10" t="s">
        <v>9</v>
      </c>
      <c r="C118" s="76">
        <v>4</v>
      </c>
      <c r="D118" s="77">
        <f>C118/C125*100</f>
        <v>6.451612903225806</v>
      </c>
      <c r="E118" s="78">
        <v>1045</v>
      </c>
      <c r="F118" s="77">
        <f>E118/E125*100</f>
        <v>1.1335848987833435</v>
      </c>
      <c r="G118" s="76">
        <v>0</v>
      </c>
      <c r="H118" s="77">
        <f>G118/G125*100</f>
        <v>0</v>
      </c>
      <c r="I118" s="78">
        <v>0</v>
      </c>
      <c r="J118" s="77">
        <f>I118/I125*100</f>
        <v>0</v>
      </c>
      <c r="K118" s="76">
        <f aca="true" t="shared" si="33" ref="K118:K124">C118+G118</f>
        <v>4</v>
      </c>
      <c r="L118" s="77">
        <f>K118/K125*100</f>
        <v>5.797101449275362</v>
      </c>
      <c r="M118" s="78">
        <f aca="true" t="shared" si="34" ref="M118:M124">E118+I118</f>
        <v>1045</v>
      </c>
      <c r="N118" s="11">
        <f>M118/M125*100</f>
        <v>0.942872228812804</v>
      </c>
      <c r="O118" s="9"/>
    </row>
    <row r="119" spans="1:15" ht="12" customHeight="1">
      <c r="A119" s="39"/>
      <c r="B119" s="10" t="s">
        <v>10</v>
      </c>
      <c r="C119" s="76">
        <v>6</v>
      </c>
      <c r="D119" s="77">
        <f>C119/C125*100</f>
        <v>9.67741935483871</v>
      </c>
      <c r="E119" s="78">
        <v>2241.97</v>
      </c>
      <c r="F119" s="77">
        <f>E119/E125*100</f>
        <v>2.4320223306462125</v>
      </c>
      <c r="G119" s="76">
        <v>0</v>
      </c>
      <c r="H119" s="77">
        <f>G119/G125*100</f>
        <v>0</v>
      </c>
      <c r="I119" s="78">
        <v>0</v>
      </c>
      <c r="J119" s="77">
        <f>I119/I125*100</f>
        <v>0</v>
      </c>
      <c r="K119" s="76">
        <f t="shared" si="33"/>
        <v>6</v>
      </c>
      <c r="L119" s="77">
        <f>K119/K125*100</f>
        <v>8.695652173913043</v>
      </c>
      <c r="M119" s="78">
        <f t="shared" si="34"/>
        <v>2241.97</v>
      </c>
      <c r="N119" s="11">
        <f>M119/M125*100</f>
        <v>2.0228624409870255</v>
      </c>
      <c r="O119" s="9"/>
    </row>
    <row r="120" spans="1:15" ht="12" customHeight="1">
      <c r="A120" s="39"/>
      <c r="B120" s="10" t="s">
        <v>11</v>
      </c>
      <c r="C120" s="76">
        <v>12</v>
      </c>
      <c r="D120" s="77">
        <f>C120/C125*100</f>
        <v>19.35483870967742</v>
      </c>
      <c r="E120" s="78">
        <v>7777.12</v>
      </c>
      <c r="F120" s="77">
        <f>E120/E125*100</f>
        <v>8.436388313900398</v>
      </c>
      <c r="G120" s="76">
        <v>1</v>
      </c>
      <c r="H120" s="77">
        <f>G120/G125*100</f>
        <v>14.285714285714285</v>
      </c>
      <c r="I120" s="78">
        <v>915</v>
      </c>
      <c r="J120" s="77">
        <f>I120/I125*100</f>
        <v>4.907181861768709</v>
      </c>
      <c r="K120" s="76">
        <f t="shared" si="33"/>
        <v>13</v>
      </c>
      <c r="L120" s="77">
        <f>K120/K125*100</f>
        <v>18.84057971014493</v>
      </c>
      <c r="M120" s="78">
        <f t="shared" si="34"/>
        <v>8692.119999999999</v>
      </c>
      <c r="N120" s="11">
        <f>M120/M125*100</f>
        <v>7.842639767950573</v>
      </c>
      <c r="O120" s="9"/>
    </row>
    <row r="121" spans="1:15" ht="12" customHeight="1">
      <c r="A121" s="39"/>
      <c r="B121" s="10" t="s">
        <v>12</v>
      </c>
      <c r="C121" s="76">
        <v>8</v>
      </c>
      <c r="D121" s="77">
        <f>C121/C125*100</f>
        <v>12.903225806451612</v>
      </c>
      <c r="E121" s="78">
        <v>10546</v>
      </c>
      <c r="F121" s="77">
        <f>E121/E125*100</f>
        <v>11.439986930688171</v>
      </c>
      <c r="G121" s="76">
        <v>1</v>
      </c>
      <c r="H121" s="77">
        <f>G121/G125*100</f>
        <v>14.285714285714285</v>
      </c>
      <c r="I121" s="78">
        <v>1263</v>
      </c>
      <c r="J121" s="77">
        <f>I121/I125*100</f>
        <v>6.773519881326645</v>
      </c>
      <c r="K121" s="76">
        <f t="shared" si="33"/>
        <v>9</v>
      </c>
      <c r="L121" s="77">
        <f>K121/K125*100</f>
        <v>13.043478260869565</v>
      </c>
      <c r="M121" s="78">
        <f t="shared" si="34"/>
        <v>11809</v>
      </c>
      <c r="N121" s="11">
        <f>M121/M125*100</f>
        <v>10.654907320622394</v>
      </c>
      <c r="O121" s="9"/>
    </row>
    <row r="122" spans="1:15" ht="12" customHeight="1">
      <c r="A122" s="39"/>
      <c r="B122" s="10" t="s">
        <v>13</v>
      </c>
      <c r="C122" s="76">
        <v>12</v>
      </c>
      <c r="D122" s="77">
        <f>C122/C125*100</f>
        <v>19.35483870967742</v>
      </c>
      <c r="E122" s="78">
        <v>37724.7</v>
      </c>
      <c r="F122" s="77">
        <f>E122/E125*100</f>
        <v>40.92263180012631</v>
      </c>
      <c r="G122" s="76">
        <v>3</v>
      </c>
      <c r="H122" s="77">
        <f>G122/G125*100</f>
        <v>42.857142857142854</v>
      </c>
      <c r="I122" s="78">
        <v>9430.42</v>
      </c>
      <c r="J122" s="77">
        <f>I122/I125*100</f>
        <v>50.57572237471134</v>
      </c>
      <c r="K122" s="76">
        <f t="shared" si="33"/>
        <v>15</v>
      </c>
      <c r="L122" s="77">
        <f>K122/K125*100</f>
        <v>21.73913043478261</v>
      </c>
      <c r="M122" s="78">
        <f t="shared" si="34"/>
        <v>47155.119999999995</v>
      </c>
      <c r="N122" s="11">
        <f>M122/M125*100</f>
        <v>42.54665367878969</v>
      </c>
      <c r="O122" s="9"/>
    </row>
    <row r="123" spans="1:15" ht="12" customHeight="1">
      <c r="A123" s="39"/>
      <c r="B123" s="10" t="s">
        <v>14</v>
      </c>
      <c r="C123" s="76">
        <v>5</v>
      </c>
      <c r="D123" s="77">
        <f>C123/C125*100</f>
        <v>8.064516129032258</v>
      </c>
      <c r="E123" s="78">
        <v>31570.66</v>
      </c>
      <c r="F123" s="77">
        <f>E123/E125*100</f>
        <v>34.24691236423287</v>
      </c>
      <c r="G123" s="76">
        <v>1</v>
      </c>
      <c r="H123" s="77">
        <f>G123/G125*100</f>
        <v>14.285714285714285</v>
      </c>
      <c r="I123" s="78">
        <v>6909</v>
      </c>
      <c r="J123" s="77">
        <f>I123/I125*100</f>
        <v>37.05324533656832</v>
      </c>
      <c r="K123" s="76">
        <f t="shared" si="33"/>
        <v>6</v>
      </c>
      <c r="L123" s="77">
        <f>K123/K125*100</f>
        <v>8.695652173913043</v>
      </c>
      <c r="M123" s="78">
        <f t="shared" si="34"/>
        <v>38479.66</v>
      </c>
      <c r="N123" s="11">
        <f>M123/M125*100</f>
        <v>34.7190457302956</v>
      </c>
      <c r="O123" s="9"/>
    </row>
    <row r="124" spans="1:15" ht="12" customHeight="1">
      <c r="A124" s="39"/>
      <c r="B124" s="12" t="s">
        <v>15</v>
      </c>
      <c r="C124" s="79">
        <v>0</v>
      </c>
      <c r="D124" s="80">
        <f>C124/C125*100</f>
        <v>0</v>
      </c>
      <c r="E124" s="81">
        <v>0</v>
      </c>
      <c r="F124" s="80">
        <f>E124/E125*100</f>
        <v>0</v>
      </c>
      <c r="G124" s="79">
        <v>0</v>
      </c>
      <c r="H124" s="80">
        <f>G124/G125*100</f>
        <v>0</v>
      </c>
      <c r="I124" s="81">
        <v>0</v>
      </c>
      <c r="J124" s="80">
        <f>I124/I125*100</f>
        <v>0</v>
      </c>
      <c r="K124" s="76">
        <f t="shared" si="33"/>
        <v>0</v>
      </c>
      <c r="L124" s="80">
        <f>K124/K125*100</f>
        <v>0</v>
      </c>
      <c r="M124" s="79">
        <f t="shared" si="34"/>
        <v>0</v>
      </c>
      <c r="N124" s="13">
        <f>M124/M125*100</f>
        <v>0</v>
      </c>
      <c r="O124" s="9"/>
    </row>
    <row r="125" spans="1:15" ht="12" customHeight="1">
      <c r="A125" s="40"/>
      <c r="B125" s="14" t="s">
        <v>16</v>
      </c>
      <c r="C125" s="86">
        <f aca="true" t="shared" si="35" ref="C125:N125">SUM(C116:C124)</f>
        <v>62</v>
      </c>
      <c r="D125" s="84">
        <f t="shared" si="35"/>
        <v>100.00000000000001</v>
      </c>
      <c r="E125" s="83">
        <f t="shared" si="35"/>
        <v>92185.42</v>
      </c>
      <c r="F125" s="84">
        <f t="shared" si="35"/>
        <v>100</v>
      </c>
      <c r="G125" s="86">
        <f t="shared" si="35"/>
        <v>7</v>
      </c>
      <c r="H125" s="84">
        <f t="shared" si="35"/>
        <v>100</v>
      </c>
      <c r="I125" s="83">
        <f t="shared" si="35"/>
        <v>18646.14</v>
      </c>
      <c r="J125" s="84">
        <f t="shared" si="35"/>
        <v>100</v>
      </c>
      <c r="K125" s="86">
        <f t="shared" si="35"/>
        <v>69</v>
      </c>
      <c r="L125" s="84">
        <f t="shared" si="35"/>
        <v>100.00000000000001</v>
      </c>
      <c r="M125" s="83">
        <f t="shared" si="35"/>
        <v>110831.56</v>
      </c>
      <c r="N125" s="16">
        <f t="shared" si="35"/>
        <v>100</v>
      </c>
      <c r="O125" s="15"/>
    </row>
    <row r="126" spans="1:15" ht="12" customHeight="1">
      <c r="A126" s="38" t="s">
        <v>42</v>
      </c>
      <c r="B126" s="6" t="s">
        <v>7</v>
      </c>
      <c r="C126" s="73">
        <v>3</v>
      </c>
      <c r="D126" s="74">
        <f>C126/C135*100</f>
        <v>5.660377358490567</v>
      </c>
      <c r="E126" s="75">
        <v>143</v>
      </c>
      <c r="F126" s="74">
        <f>E126/E135*100</f>
        <v>0.37618234373701115</v>
      </c>
      <c r="G126" s="73">
        <v>1</v>
      </c>
      <c r="H126" s="74">
        <f>G126/G135*100</f>
        <v>100</v>
      </c>
      <c r="I126" s="73">
        <v>11</v>
      </c>
      <c r="J126" s="74">
        <f>I126/I135*100</f>
        <v>100</v>
      </c>
      <c r="K126" s="73">
        <f>C126+G126</f>
        <v>4</v>
      </c>
      <c r="L126" s="74">
        <f>K126/K135*100</f>
        <v>7.4074074074074066</v>
      </c>
      <c r="M126" s="75">
        <f>E126+I126</f>
        <v>154</v>
      </c>
      <c r="N126" s="7">
        <f>M126/M135*100</f>
        <v>0.4050022511813442</v>
      </c>
      <c r="O126" s="9"/>
    </row>
    <row r="127" spans="1:15" ht="12" customHeight="1">
      <c r="A127" s="39"/>
      <c r="B127" s="10" t="s">
        <v>8</v>
      </c>
      <c r="C127" s="76">
        <v>12</v>
      </c>
      <c r="D127" s="77">
        <f>C127/C135*100</f>
        <v>22.641509433962266</v>
      </c>
      <c r="E127" s="78">
        <v>1916.3</v>
      </c>
      <c r="F127" s="77">
        <f>E127/E135*100</f>
        <v>5.041106470651989</v>
      </c>
      <c r="G127" s="76">
        <v>0</v>
      </c>
      <c r="H127" s="77">
        <f>G127/G135*100</f>
        <v>0</v>
      </c>
      <c r="I127" s="76">
        <v>0</v>
      </c>
      <c r="J127" s="77">
        <f>I127/I135*100</f>
        <v>0</v>
      </c>
      <c r="K127" s="76">
        <f>C127+G127</f>
        <v>12</v>
      </c>
      <c r="L127" s="77">
        <f>K127/K135*100</f>
        <v>22.22222222222222</v>
      </c>
      <c r="M127" s="78">
        <f>E127+I127</f>
        <v>1916.3</v>
      </c>
      <c r="N127" s="11">
        <f>M127/M135*100</f>
        <v>5.0396481424598045</v>
      </c>
      <c r="O127" s="9"/>
    </row>
    <row r="128" spans="1:15" ht="12" customHeight="1">
      <c r="A128" s="39"/>
      <c r="B128" s="10" t="s">
        <v>9</v>
      </c>
      <c r="C128" s="76">
        <v>8</v>
      </c>
      <c r="D128" s="77">
        <f>C128/C135*100</f>
        <v>15.09433962264151</v>
      </c>
      <c r="E128" s="78">
        <v>2115</v>
      </c>
      <c r="F128" s="77">
        <f>E128/E135*100</f>
        <v>5.563815783243207</v>
      </c>
      <c r="G128" s="76">
        <v>0</v>
      </c>
      <c r="H128" s="77">
        <f>G128/G135*100</f>
        <v>0</v>
      </c>
      <c r="I128" s="76">
        <v>0</v>
      </c>
      <c r="J128" s="77">
        <f>I128/I135*100</f>
        <v>0</v>
      </c>
      <c r="K128" s="76">
        <f aca="true" t="shared" si="36" ref="K128:K134">C128+G128</f>
        <v>8</v>
      </c>
      <c r="L128" s="77">
        <f>K128/K135*100</f>
        <v>14.814814814814813</v>
      </c>
      <c r="M128" s="78">
        <f aca="true" t="shared" si="37" ref="M128:M134">E128+I128</f>
        <v>2115</v>
      </c>
      <c r="N128" s="11">
        <f>M128/M135*100</f>
        <v>5.562206241873656</v>
      </c>
      <c r="O128" s="9"/>
    </row>
    <row r="129" spans="1:15" ht="12" customHeight="1">
      <c r="A129" s="39"/>
      <c r="B129" s="10" t="s">
        <v>10</v>
      </c>
      <c r="C129" s="76">
        <v>7</v>
      </c>
      <c r="D129" s="77">
        <f>C129/C135*100</f>
        <v>13.20754716981132</v>
      </c>
      <c r="E129" s="78">
        <v>2797</v>
      </c>
      <c r="F129" s="77">
        <f>E129/E135*100</f>
        <v>7.357916191835106</v>
      </c>
      <c r="G129" s="76">
        <v>0</v>
      </c>
      <c r="H129" s="77">
        <f>G129/G135*100</f>
        <v>0</v>
      </c>
      <c r="I129" s="76">
        <v>0</v>
      </c>
      <c r="J129" s="77">
        <f>I129/I135*100</f>
        <v>0</v>
      </c>
      <c r="K129" s="76">
        <f t="shared" si="36"/>
        <v>7</v>
      </c>
      <c r="L129" s="77">
        <f>K129/K135*100</f>
        <v>12.962962962962962</v>
      </c>
      <c r="M129" s="78">
        <f t="shared" si="37"/>
        <v>2797</v>
      </c>
      <c r="N129" s="11">
        <f>M129/M135*100</f>
        <v>7.355787639962466</v>
      </c>
      <c r="O129" s="9"/>
    </row>
    <row r="130" spans="1:15" ht="12" customHeight="1">
      <c r="A130" s="39"/>
      <c r="B130" s="10" t="s">
        <v>11</v>
      </c>
      <c r="C130" s="76">
        <v>11</v>
      </c>
      <c r="D130" s="77">
        <f>C130/C135*100</f>
        <v>20.754716981132077</v>
      </c>
      <c r="E130" s="78">
        <v>8059</v>
      </c>
      <c r="F130" s="77">
        <f>E130/E135*100</f>
        <v>21.200374183052958</v>
      </c>
      <c r="G130" s="76">
        <v>0</v>
      </c>
      <c r="H130" s="77">
        <f>G130/G135*100</f>
        <v>0</v>
      </c>
      <c r="I130" s="76">
        <v>0</v>
      </c>
      <c r="J130" s="77">
        <f>I130/I135*100</f>
        <v>0</v>
      </c>
      <c r="K130" s="76">
        <f t="shared" si="36"/>
        <v>11</v>
      </c>
      <c r="L130" s="77">
        <f>K130/K135*100</f>
        <v>20.37037037037037</v>
      </c>
      <c r="M130" s="78">
        <f t="shared" si="37"/>
        <v>8059</v>
      </c>
      <c r="N130" s="11">
        <f>M130/M135*100</f>
        <v>21.19424118357437</v>
      </c>
      <c r="O130" s="9"/>
    </row>
    <row r="131" spans="1:15" ht="12" customHeight="1">
      <c r="A131" s="39"/>
      <c r="B131" s="10" t="s">
        <v>12</v>
      </c>
      <c r="C131" s="76">
        <v>8</v>
      </c>
      <c r="D131" s="77">
        <f>C131/C135*100</f>
        <v>15.09433962264151</v>
      </c>
      <c r="E131" s="78">
        <v>11764.17</v>
      </c>
      <c r="F131" s="77">
        <f>E131/E135*100</f>
        <v>30.947363935109333</v>
      </c>
      <c r="G131" s="76">
        <v>0</v>
      </c>
      <c r="H131" s="77">
        <f>G131/G135*100</f>
        <v>0</v>
      </c>
      <c r="I131" s="76">
        <v>0</v>
      </c>
      <c r="J131" s="77">
        <f>I131/I135*100</f>
        <v>0</v>
      </c>
      <c r="K131" s="76">
        <f t="shared" si="36"/>
        <v>8</v>
      </c>
      <c r="L131" s="77">
        <f>K131/K135*100</f>
        <v>14.814814814814813</v>
      </c>
      <c r="M131" s="78">
        <f t="shared" si="37"/>
        <v>11764.17</v>
      </c>
      <c r="N131" s="11">
        <f>M131/M135*100</f>
        <v>30.938411255065155</v>
      </c>
      <c r="O131" s="9"/>
    </row>
    <row r="132" spans="1:15" ht="12" customHeight="1">
      <c r="A132" s="39"/>
      <c r="B132" s="10" t="s">
        <v>13</v>
      </c>
      <c r="C132" s="76">
        <v>4</v>
      </c>
      <c r="D132" s="77">
        <f>C132/C135*100</f>
        <v>7.547169811320755</v>
      </c>
      <c r="E132" s="78">
        <v>11219.01</v>
      </c>
      <c r="F132" s="77">
        <f>E132/E135*100</f>
        <v>29.51324109237039</v>
      </c>
      <c r="G132" s="76">
        <v>0</v>
      </c>
      <c r="H132" s="77">
        <f>G132/G135*100</f>
        <v>0</v>
      </c>
      <c r="I132" s="76">
        <v>0</v>
      </c>
      <c r="J132" s="77">
        <f>I132/I135*100</f>
        <v>0</v>
      </c>
      <c r="K132" s="76">
        <f t="shared" si="36"/>
        <v>4</v>
      </c>
      <c r="L132" s="77">
        <f>K132/K135*100</f>
        <v>7.4074074074074066</v>
      </c>
      <c r="M132" s="78">
        <f t="shared" si="37"/>
        <v>11219.01</v>
      </c>
      <c r="N132" s="11">
        <f>M132/M135*100</f>
        <v>29.5047032858832</v>
      </c>
      <c r="O132" s="9"/>
    </row>
    <row r="133" spans="1:15" ht="12" customHeight="1">
      <c r="A133" s="39"/>
      <c r="B133" s="10" t="s">
        <v>14</v>
      </c>
      <c r="C133" s="76">
        <v>0</v>
      </c>
      <c r="D133" s="77">
        <f>C133/C135*100</f>
        <v>0</v>
      </c>
      <c r="E133" s="78">
        <v>0</v>
      </c>
      <c r="F133" s="77">
        <f>E133/E135*100</f>
        <v>0</v>
      </c>
      <c r="G133" s="76">
        <v>0</v>
      </c>
      <c r="H133" s="77">
        <f>G133/G135*100</f>
        <v>0</v>
      </c>
      <c r="I133" s="76">
        <v>0</v>
      </c>
      <c r="J133" s="77">
        <f>I133/I135*100</f>
        <v>0</v>
      </c>
      <c r="K133" s="76">
        <f t="shared" si="36"/>
        <v>0</v>
      </c>
      <c r="L133" s="77">
        <f>K133/K135*100</f>
        <v>0</v>
      </c>
      <c r="M133" s="78">
        <f t="shared" si="37"/>
        <v>0</v>
      </c>
      <c r="N133" s="11">
        <f>M133/M135*100</f>
        <v>0</v>
      </c>
      <c r="O133" s="9"/>
    </row>
    <row r="134" spans="1:15" ht="12" customHeight="1">
      <c r="A134" s="39"/>
      <c r="B134" s="12" t="s">
        <v>15</v>
      </c>
      <c r="C134" s="79">
        <v>0</v>
      </c>
      <c r="D134" s="80">
        <f>C134/C135*100</f>
        <v>0</v>
      </c>
      <c r="E134" s="81">
        <v>0</v>
      </c>
      <c r="F134" s="80">
        <f>E134/E135*100</f>
        <v>0</v>
      </c>
      <c r="G134" s="79">
        <v>0</v>
      </c>
      <c r="H134" s="80">
        <f>G134/G135*100</f>
        <v>0</v>
      </c>
      <c r="I134" s="79">
        <v>0</v>
      </c>
      <c r="J134" s="80">
        <f>I134/I135*100</f>
        <v>0</v>
      </c>
      <c r="K134" s="76">
        <f t="shared" si="36"/>
        <v>0</v>
      </c>
      <c r="L134" s="80">
        <f>K134/K135*100</f>
        <v>0</v>
      </c>
      <c r="M134" s="78">
        <f t="shared" si="37"/>
        <v>0</v>
      </c>
      <c r="N134" s="13">
        <f>M134/M135*100</f>
        <v>0</v>
      </c>
      <c r="O134" s="9"/>
    </row>
    <row r="135" spans="1:15" ht="12" customHeight="1">
      <c r="A135" s="40"/>
      <c r="B135" s="14" t="s">
        <v>16</v>
      </c>
      <c r="C135" s="86">
        <f aca="true" t="shared" si="38" ref="C135:N135">SUM(C126:C134)</f>
        <v>53</v>
      </c>
      <c r="D135" s="80">
        <f t="shared" si="38"/>
        <v>100.00000000000001</v>
      </c>
      <c r="E135" s="83">
        <f t="shared" si="38"/>
        <v>38013.48</v>
      </c>
      <c r="F135" s="80">
        <f t="shared" si="38"/>
        <v>100</v>
      </c>
      <c r="G135" s="86">
        <f t="shared" si="38"/>
        <v>1</v>
      </c>
      <c r="H135" s="80">
        <f t="shared" si="38"/>
        <v>100</v>
      </c>
      <c r="I135" s="86">
        <f t="shared" si="38"/>
        <v>11</v>
      </c>
      <c r="J135" s="80">
        <f t="shared" si="38"/>
        <v>100</v>
      </c>
      <c r="K135" s="86">
        <f t="shared" si="38"/>
        <v>54</v>
      </c>
      <c r="L135" s="80">
        <f t="shared" si="38"/>
        <v>99.99999999999999</v>
      </c>
      <c r="M135" s="83">
        <f t="shared" si="38"/>
        <v>38024.48</v>
      </c>
      <c r="N135" s="13">
        <f t="shared" si="38"/>
        <v>99.99999999999999</v>
      </c>
      <c r="O135" s="15"/>
    </row>
    <row r="136" spans="1:15" ht="12" customHeight="1">
      <c r="A136" s="38" t="s">
        <v>43</v>
      </c>
      <c r="B136" s="6" t="s">
        <v>7</v>
      </c>
      <c r="C136" s="73">
        <v>3</v>
      </c>
      <c r="D136" s="74">
        <f>C136/C145*100</f>
        <v>13.043478260869565</v>
      </c>
      <c r="E136" s="75">
        <v>99</v>
      </c>
      <c r="F136" s="74">
        <f>E136/E145*100</f>
        <v>0.8219491985580187</v>
      </c>
      <c r="G136" s="73">
        <v>0</v>
      </c>
      <c r="H136" s="74">
        <f>G136/G145*100</f>
        <v>0</v>
      </c>
      <c r="I136" s="75">
        <v>0</v>
      </c>
      <c r="J136" s="74">
        <f>I136/I145*100</f>
        <v>0</v>
      </c>
      <c r="K136" s="73">
        <f>C136+G136</f>
        <v>3</v>
      </c>
      <c r="L136" s="74">
        <f>K136/K145*100</f>
        <v>12.5</v>
      </c>
      <c r="M136" s="75">
        <f>E136+I136</f>
        <v>99</v>
      </c>
      <c r="N136" s="7">
        <f>M136/M145*100</f>
        <v>0.8070735513029753</v>
      </c>
      <c r="O136" s="9"/>
    </row>
    <row r="137" spans="1:15" ht="12" customHeight="1">
      <c r="A137" s="39"/>
      <c r="B137" s="10" t="s">
        <v>8</v>
      </c>
      <c r="C137" s="76">
        <v>11</v>
      </c>
      <c r="D137" s="77">
        <f>C137/C145*100</f>
        <v>47.82608695652174</v>
      </c>
      <c r="E137" s="78">
        <v>1885.27</v>
      </c>
      <c r="F137" s="77">
        <f>E137/E145*100</f>
        <v>15.652486520863393</v>
      </c>
      <c r="G137" s="76">
        <v>0</v>
      </c>
      <c r="H137" s="77">
        <f>G137/G145*100</f>
        <v>0</v>
      </c>
      <c r="I137" s="78">
        <v>0</v>
      </c>
      <c r="J137" s="77">
        <f>I137/I145*100</f>
        <v>0</v>
      </c>
      <c r="K137" s="76">
        <f>C137+G137</f>
        <v>11</v>
      </c>
      <c r="L137" s="77">
        <f>K137/K145*100</f>
        <v>45.83333333333333</v>
      </c>
      <c r="M137" s="78">
        <f>E137+I137</f>
        <v>1885.27</v>
      </c>
      <c r="N137" s="11">
        <f>M137/M145*100</f>
        <v>15.369207616817782</v>
      </c>
      <c r="O137" s="9"/>
    </row>
    <row r="138" spans="1:15" ht="12" customHeight="1">
      <c r="A138" s="39"/>
      <c r="B138" s="10" t="s">
        <v>9</v>
      </c>
      <c r="C138" s="76">
        <v>2</v>
      </c>
      <c r="D138" s="77">
        <f>C138/C145*100</f>
        <v>8.695652173913043</v>
      </c>
      <c r="E138" s="78">
        <v>404</v>
      </c>
      <c r="F138" s="77">
        <f>E138/E145*100</f>
        <v>3.3542169314892885</v>
      </c>
      <c r="G138" s="76">
        <v>1</v>
      </c>
      <c r="H138" s="77">
        <f>G138/G145*100</f>
        <v>100</v>
      </c>
      <c r="I138" s="78">
        <v>222</v>
      </c>
      <c r="J138" s="77">
        <f>I138/I145*100</f>
        <v>100</v>
      </c>
      <c r="K138" s="76">
        <f aca="true" t="shared" si="39" ref="K138:K144">C138+G138</f>
        <v>3</v>
      </c>
      <c r="L138" s="77">
        <f>K138/K145*100</f>
        <v>12.5</v>
      </c>
      <c r="M138" s="78">
        <f aca="true" t="shared" si="40" ref="M138:M144">E138+I138</f>
        <v>626</v>
      </c>
      <c r="N138" s="11">
        <f>M138/M145*100</f>
        <v>5.103313566824874</v>
      </c>
      <c r="O138" s="9"/>
    </row>
    <row r="139" spans="1:15" ht="12" customHeight="1">
      <c r="A139" s="39"/>
      <c r="B139" s="10" t="s">
        <v>10</v>
      </c>
      <c r="C139" s="76">
        <v>3</v>
      </c>
      <c r="D139" s="77">
        <f>C139/C145*100</f>
        <v>13.043478260869565</v>
      </c>
      <c r="E139" s="78">
        <v>1066</v>
      </c>
      <c r="F139" s="77">
        <f>E139/E145*100</f>
        <v>8.850483289523718</v>
      </c>
      <c r="G139" s="76">
        <v>0</v>
      </c>
      <c r="H139" s="77">
        <f>G139/G145*100</f>
        <v>0</v>
      </c>
      <c r="I139" s="78">
        <v>0</v>
      </c>
      <c r="J139" s="77">
        <f>I139/I145*100</f>
        <v>0</v>
      </c>
      <c r="K139" s="76">
        <f t="shared" si="39"/>
        <v>3</v>
      </c>
      <c r="L139" s="77">
        <f>K139/K145*100</f>
        <v>12.5</v>
      </c>
      <c r="M139" s="78">
        <f t="shared" si="40"/>
        <v>1066</v>
      </c>
      <c r="N139" s="11">
        <f>M139/M145*100</f>
        <v>8.690307128171431</v>
      </c>
      <c r="O139" s="9"/>
    </row>
    <row r="140" spans="1:15" ht="12" customHeight="1">
      <c r="A140" s="39"/>
      <c r="B140" s="10" t="s">
        <v>11</v>
      </c>
      <c r="C140" s="76">
        <v>1</v>
      </c>
      <c r="D140" s="77">
        <f>C140/C145*100</f>
        <v>4.3478260869565215</v>
      </c>
      <c r="E140" s="78">
        <v>658.07</v>
      </c>
      <c r="F140" s="77">
        <f>E140/E145*100</f>
        <v>5.463637465606823</v>
      </c>
      <c r="G140" s="76">
        <v>0</v>
      </c>
      <c r="H140" s="77">
        <f>G140/G145*100</f>
        <v>0</v>
      </c>
      <c r="I140" s="78">
        <v>0</v>
      </c>
      <c r="J140" s="77">
        <f>I140/I145*100</f>
        <v>0</v>
      </c>
      <c r="K140" s="76">
        <f t="shared" si="39"/>
        <v>1</v>
      </c>
      <c r="L140" s="77">
        <f>K140/K145*100</f>
        <v>4.166666666666666</v>
      </c>
      <c r="M140" s="78">
        <f t="shared" si="40"/>
        <v>658.07</v>
      </c>
      <c r="N140" s="11">
        <f>M140/M145*100</f>
        <v>5.364756483898475</v>
      </c>
      <c r="O140" s="9"/>
    </row>
    <row r="141" spans="1:15" ht="12" customHeight="1">
      <c r="A141" s="39"/>
      <c r="B141" s="10" t="s">
        <v>12</v>
      </c>
      <c r="C141" s="76">
        <v>1</v>
      </c>
      <c r="D141" s="77">
        <f>C141/C145*100</f>
        <v>4.3478260869565215</v>
      </c>
      <c r="E141" s="78">
        <v>1100.24</v>
      </c>
      <c r="F141" s="77">
        <f>E141/E145*100</f>
        <v>9.134761476984592</v>
      </c>
      <c r="G141" s="76">
        <v>0</v>
      </c>
      <c r="H141" s="77">
        <f>G141/G145*100</f>
        <v>0</v>
      </c>
      <c r="I141" s="78">
        <v>0</v>
      </c>
      <c r="J141" s="77">
        <f>I141/I145*100</f>
        <v>0</v>
      </c>
      <c r="K141" s="76">
        <f t="shared" si="39"/>
        <v>1</v>
      </c>
      <c r="L141" s="77">
        <f>K141/K145*100</f>
        <v>4.166666666666666</v>
      </c>
      <c r="M141" s="78">
        <f t="shared" si="40"/>
        <v>1100.24</v>
      </c>
      <c r="N141" s="11">
        <f>M141/M145*100</f>
        <v>8.969440445308946</v>
      </c>
      <c r="O141" s="9"/>
    </row>
    <row r="142" spans="1:15" ht="12" customHeight="1">
      <c r="A142" s="39"/>
      <c r="B142" s="10" t="s">
        <v>13</v>
      </c>
      <c r="C142" s="76">
        <v>2</v>
      </c>
      <c r="D142" s="77">
        <f>C142/C145*100</f>
        <v>8.695652173913043</v>
      </c>
      <c r="E142" s="78">
        <v>6831.96</v>
      </c>
      <c r="F142" s="77">
        <f>E142/E145*100</f>
        <v>56.72246511697416</v>
      </c>
      <c r="G142" s="76">
        <v>0</v>
      </c>
      <c r="H142" s="77">
        <f>G142/G145*100</f>
        <v>0</v>
      </c>
      <c r="I142" s="78">
        <v>0</v>
      </c>
      <c r="J142" s="77">
        <f>I142/I145*100</f>
        <v>0</v>
      </c>
      <c r="K142" s="76">
        <f t="shared" si="39"/>
        <v>2</v>
      </c>
      <c r="L142" s="77">
        <f>K142/K145*100</f>
        <v>8.333333333333332</v>
      </c>
      <c r="M142" s="78">
        <f t="shared" si="40"/>
        <v>6831.96</v>
      </c>
      <c r="N142" s="11">
        <f>M142/M145*100</f>
        <v>55.69590120767551</v>
      </c>
      <c r="O142" s="9"/>
    </row>
    <row r="143" spans="1:15" ht="12" customHeight="1">
      <c r="A143" s="39"/>
      <c r="B143" s="10" t="s">
        <v>14</v>
      </c>
      <c r="C143" s="76">
        <v>0</v>
      </c>
      <c r="D143" s="77">
        <f>C143/C145*100</f>
        <v>0</v>
      </c>
      <c r="E143" s="78">
        <v>0</v>
      </c>
      <c r="F143" s="77">
        <f>E143/E145*100</f>
        <v>0</v>
      </c>
      <c r="G143" s="76">
        <v>0</v>
      </c>
      <c r="H143" s="77">
        <f>G143/G145*100</f>
        <v>0</v>
      </c>
      <c r="I143" s="78">
        <v>0</v>
      </c>
      <c r="J143" s="77">
        <f>I143/I145*100</f>
        <v>0</v>
      </c>
      <c r="K143" s="76">
        <f t="shared" si="39"/>
        <v>0</v>
      </c>
      <c r="L143" s="77">
        <f>K143/K145*100</f>
        <v>0</v>
      </c>
      <c r="M143" s="78">
        <f t="shared" si="40"/>
        <v>0</v>
      </c>
      <c r="N143" s="11">
        <f>M143/M145*100</f>
        <v>0</v>
      </c>
      <c r="O143" s="9"/>
    </row>
    <row r="144" spans="1:15" ht="12" customHeight="1">
      <c r="A144" s="39"/>
      <c r="B144" s="12" t="s">
        <v>15</v>
      </c>
      <c r="C144" s="79">
        <v>0</v>
      </c>
      <c r="D144" s="80">
        <f>C144/C145*100</f>
        <v>0</v>
      </c>
      <c r="E144" s="81">
        <v>0</v>
      </c>
      <c r="F144" s="80">
        <f>E144/E145*100</f>
        <v>0</v>
      </c>
      <c r="G144" s="79">
        <v>0</v>
      </c>
      <c r="H144" s="80">
        <f>G144/G145*100</f>
        <v>0</v>
      </c>
      <c r="I144" s="81">
        <v>0</v>
      </c>
      <c r="J144" s="80">
        <f>I144/I145*100</f>
        <v>0</v>
      </c>
      <c r="K144" s="76">
        <f t="shared" si="39"/>
        <v>0</v>
      </c>
      <c r="L144" s="80">
        <f>K144/K145*100</f>
        <v>0</v>
      </c>
      <c r="M144" s="81">
        <f t="shared" si="40"/>
        <v>0</v>
      </c>
      <c r="N144" s="13">
        <f>M144/M145*100</f>
        <v>0</v>
      </c>
      <c r="O144" s="9"/>
    </row>
    <row r="145" spans="1:15" ht="12" customHeight="1">
      <c r="A145" s="40"/>
      <c r="B145" s="14" t="s">
        <v>16</v>
      </c>
      <c r="C145" s="73">
        <f aca="true" t="shared" si="41" ref="C145:N145">SUM(C136:C144)</f>
        <v>23</v>
      </c>
      <c r="D145" s="77">
        <f t="shared" si="41"/>
        <v>99.99999999999999</v>
      </c>
      <c r="E145" s="75">
        <f t="shared" si="41"/>
        <v>12044.54</v>
      </c>
      <c r="F145" s="77">
        <f t="shared" si="41"/>
        <v>100</v>
      </c>
      <c r="G145" s="73">
        <f t="shared" si="41"/>
        <v>1</v>
      </c>
      <c r="H145" s="77">
        <f t="shared" si="41"/>
        <v>100</v>
      </c>
      <c r="I145" s="75">
        <f t="shared" si="41"/>
        <v>222</v>
      </c>
      <c r="J145" s="77">
        <f t="shared" si="41"/>
        <v>100</v>
      </c>
      <c r="K145" s="73">
        <f t="shared" si="41"/>
        <v>24</v>
      </c>
      <c r="L145" s="77">
        <f t="shared" si="41"/>
        <v>100</v>
      </c>
      <c r="M145" s="75">
        <f t="shared" si="41"/>
        <v>12266.54</v>
      </c>
      <c r="N145" s="11">
        <f t="shared" si="41"/>
        <v>100</v>
      </c>
      <c r="O145" s="15"/>
    </row>
    <row r="146" spans="1:15" ht="12" customHeight="1">
      <c r="A146" s="38" t="s">
        <v>44</v>
      </c>
      <c r="B146" s="6" t="s">
        <v>7</v>
      </c>
      <c r="C146" s="73">
        <v>5</v>
      </c>
      <c r="D146" s="74">
        <f>C146/C155*100</f>
        <v>16.666666666666664</v>
      </c>
      <c r="E146" s="75">
        <v>310.14</v>
      </c>
      <c r="F146" s="74">
        <f>E146/E155*100</f>
        <v>2.197397330446359</v>
      </c>
      <c r="G146" s="73">
        <v>0</v>
      </c>
      <c r="H146" s="74"/>
      <c r="I146" s="73">
        <v>0</v>
      </c>
      <c r="J146" s="74"/>
      <c r="K146" s="73">
        <f>C146+G146</f>
        <v>5</v>
      </c>
      <c r="L146" s="74">
        <f>K146/K155*100</f>
        <v>16.666666666666664</v>
      </c>
      <c r="M146" s="75">
        <f>E146+I146</f>
        <v>310.14</v>
      </c>
      <c r="N146" s="7">
        <f>M146/M155*100</f>
        <v>2.197397330446359</v>
      </c>
      <c r="O146" s="9"/>
    </row>
    <row r="147" spans="1:15" ht="12" customHeight="1">
      <c r="A147" s="39"/>
      <c r="B147" s="10" t="s">
        <v>8</v>
      </c>
      <c r="C147" s="76">
        <v>8</v>
      </c>
      <c r="D147" s="77">
        <f>C147/C155*100</f>
        <v>26.666666666666668</v>
      </c>
      <c r="E147" s="78">
        <v>1167.91</v>
      </c>
      <c r="F147" s="77">
        <f>E147/E155*100</f>
        <v>8.274851087256103</v>
      </c>
      <c r="G147" s="76">
        <v>0</v>
      </c>
      <c r="H147" s="77"/>
      <c r="I147" s="76">
        <v>0</v>
      </c>
      <c r="J147" s="77"/>
      <c r="K147" s="76">
        <f>C147+G147</f>
        <v>8</v>
      </c>
      <c r="L147" s="77">
        <f>K147/K155*100</f>
        <v>26.666666666666668</v>
      </c>
      <c r="M147" s="78">
        <f>E147+I147</f>
        <v>1167.91</v>
      </c>
      <c r="N147" s="11">
        <f>M147/M155*100</f>
        <v>8.274851087256103</v>
      </c>
      <c r="O147" s="9"/>
    </row>
    <row r="148" spans="1:15" ht="12" customHeight="1">
      <c r="A148" s="39"/>
      <c r="B148" s="10" t="s">
        <v>9</v>
      </c>
      <c r="C148" s="76">
        <v>4</v>
      </c>
      <c r="D148" s="77">
        <f>C148/C155*100</f>
        <v>13.333333333333334</v>
      </c>
      <c r="E148" s="78">
        <v>1025.85</v>
      </c>
      <c r="F148" s="77">
        <f>E148/E155*100</f>
        <v>7.268330597273481</v>
      </c>
      <c r="G148" s="76">
        <v>0</v>
      </c>
      <c r="H148" s="77"/>
      <c r="I148" s="76">
        <v>0</v>
      </c>
      <c r="J148" s="77"/>
      <c r="K148" s="76">
        <f aca="true" t="shared" si="42" ref="K148:K154">C148+G148</f>
        <v>4</v>
      </c>
      <c r="L148" s="77">
        <f>K148/K155*100</f>
        <v>13.333333333333334</v>
      </c>
      <c r="M148" s="78">
        <f>E148+I148</f>
        <v>1025.85</v>
      </c>
      <c r="N148" s="11">
        <f>M148/M155*100</f>
        <v>7.268330597273481</v>
      </c>
      <c r="O148" s="9"/>
    </row>
    <row r="149" spans="1:15" ht="12" customHeight="1">
      <c r="A149" s="39"/>
      <c r="B149" s="10" t="s">
        <v>10</v>
      </c>
      <c r="C149" s="76">
        <v>4</v>
      </c>
      <c r="D149" s="77">
        <f>C149/C155*100</f>
        <v>13.333333333333334</v>
      </c>
      <c r="E149" s="78">
        <v>1609</v>
      </c>
      <c r="F149" s="77">
        <f>E149/E155*100</f>
        <v>11.400052572026157</v>
      </c>
      <c r="G149" s="76">
        <v>0</v>
      </c>
      <c r="H149" s="77"/>
      <c r="I149" s="76">
        <v>0</v>
      </c>
      <c r="J149" s="77"/>
      <c r="K149" s="76">
        <f t="shared" si="42"/>
        <v>4</v>
      </c>
      <c r="L149" s="77">
        <f>K149/K155*100</f>
        <v>13.333333333333334</v>
      </c>
      <c r="M149" s="78">
        <f aca="true" t="shared" si="43" ref="M149:M154">E149+I149</f>
        <v>1609</v>
      </c>
      <c r="N149" s="11">
        <f>M149/M155*100</f>
        <v>11.400052572026157</v>
      </c>
      <c r="O149" s="9"/>
    </row>
    <row r="150" spans="1:15" ht="12" customHeight="1">
      <c r="A150" s="39"/>
      <c r="B150" s="10" t="s">
        <v>11</v>
      </c>
      <c r="C150" s="76">
        <v>6</v>
      </c>
      <c r="D150" s="77">
        <f>C150/C155*100</f>
        <v>20</v>
      </c>
      <c r="E150" s="78">
        <v>4730.13</v>
      </c>
      <c r="F150" s="77">
        <f>E150/E155*100</f>
        <v>33.513816452776936</v>
      </c>
      <c r="G150" s="76">
        <v>0</v>
      </c>
      <c r="H150" s="77"/>
      <c r="I150" s="76">
        <v>0</v>
      </c>
      <c r="J150" s="77"/>
      <c r="K150" s="76">
        <f t="shared" si="42"/>
        <v>6</v>
      </c>
      <c r="L150" s="77">
        <f>K150/K155*100</f>
        <v>20</v>
      </c>
      <c r="M150" s="78">
        <f t="shared" si="43"/>
        <v>4730.13</v>
      </c>
      <c r="N150" s="11">
        <f>M150/M155*100</f>
        <v>33.513816452776936</v>
      </c>
      <c r="O150" s="9"/>
    </row>
    <row r="151" spans="1:15" ht="12" customHeight="1">
      <c r="A151" s="39"/>
      <c r="B151" s="10" t="s">
        <v>12</v>
      </c>
      <c r="C151" s="76">
        <v>2</v>
      </c>
      <c r="D151" s="77">
        <f>C151/C155*100</f>
        <v>6.666666666666667</v>
      </c>
      <c r="E151" s="78">
        <v>3022.94</v>
      </c>
      <c r="F151" s="77">
        <f>E151/E155*100</f>
        <v>21.418070181529366</v>
      </c>
      <c r="G151" s="76">
        <v>0</v>
      </c>
      <c r="H151" s="77"/>
      <c r="I151" s="76">
        <v>0</v>
      </c>
      <c r="J151" s="77"/>
      <c r="K151" s="76">
        <f t="shared" si="42"/>
        <v>2</v>
      </c>
      <c r="L151" s="77">
        <f>K151/K155*100</f>
        <v>6.666666666666667</v>
      </c>
      <c r="M151" s="78">
        <f t="shared" si="43"/>
        <v>3022.94</v>
      </c>
      <c r="N151" s="11">
        <f>M151/M155*100</f>
        <v>21.418070181529366</v>
      </c>
      <c r="O151" s="9"/>
    </row>
    <row r="152" spans="1:15" ht="12" customHeight="1">
      <c r="A152" s="39"/>
      <c r="B152" s="10" t="s">
        <v>13</v>
      </c>
      <c r="C152" s="76">
        <v>1</v>
      </c>
      <c r="D152" s="77">
        <f>C152/C155*100</f>
        <v>3.3333333333333335</v>
      </c>
      <c r="E152" s="78">
        <v>2248</v>
      </c>
      <c r="F152" s="77">
        <f>E152/E155*100</f>
        <v>15.927481778691611</v>
      </c>
      <c r="G152" s="76">
        <v>0</v>
      </c>
      <c r="H152" s="77"/>
      <c r="I152" s="76">
        <v>0</v>
      </c>
      <c r="J152" s="77"/>
      <c r="K152" s="76">
        <f t="shared" si="42"/>
        <v>1</v>
      </c>
      <c r="L152" s="77">
        <f>K152/K155*100</f>
        <v>3.3333333333333335</v>
      </c>
      <c r="M152" s="78">
        <f t="shared" si="43"/>
        <v>2248</v>
      </c>
      <c r="N152" s="11">
        <f>M152/M155*100</f>
        <v>15.927481778691611</v>
      </c>
      <c r="O152" s="9"/>
    </row>
    <row r="153" spans="1:15" ht="12" customHeight="1">
      <c r="A153" s="39"/>
      <c r="B153" s="10" t="s">
        <v>14</v>
      </c>
      <c r="C153" s="76">
        <v>0</v>
      </c>
      <c r="D153" s="77">
        <f>C153/C155*100</f>
        <v>0</v>
      </c>
      <c r="E153" s="78">
        <v>0</v>
      </c>
      <c r="F153" s="77">
        <f>E153/E155*100</f>
        <v>0</v>
      </c>
      <c r="G153" s="76">
        <v>0</v>
      </c>
      <c r="H153" s="77"/>
      <c r="I153" s="76">
        <v>0</v>
      </c>
      <c r="J153" s="77"/>
      <c r="K153" s="76">
        <f t="shared" si="42"/>
        <v>0</v>
      </c>
      <c r="L153" s="77">
        <f>K153/K155*100</f>
        <v>0</v>
      </c>
      <c r="M153" s="78">
        <f t="shared" si="43"/>
        <v>0</v>
      </c>
      <c r="N153" s="11">
        <f>M153/M155*100</f>
        <v>0</v>
      </c>
      <c r="O153" s="9"/>
    </row>
    <row r="154" spans="1:15" ht="12" customHeight="1">
      <c r="A154" s="39"/>
      <c r="B154" s="12" t="s">
        <v>15</v>
      </c>
      <c r="C154" s="79">
        <v>0</v>
      </c>
      <c r="D154" s="80">
        <f>C154/C155*100</f>
        <v>0</v>
      </c>
      <c r="E154" s="81">
        <v>0</v>
      </c>
      <c r="F154" s="80">
        <f>E154/E155*100</f>
        <v>0</v>
      </c>
      <c r="G154" s="79">
        <v>0</v>
      </c>
      <c r="H154" s="80"/>
      <c r="I154" s="79">
        <v>0</v>
      </c>
      <c r="J154" s="80"/>
      <c r="K154" s="76">
        <f t="shared" si="42"/>
        <v>0</v>
      </c>
      <c r="L154" s="80">
        <f>K154/K155*100</f>
        <v>0</v>
      </c>
      <c r="M154" s="81">
        <f t="shared" si="43"/>
        <v>0</v>
      </c>
      <c r="N154" s="13">
        <f>M154/M155*100</f>
        <v>0</v>
      </c>
      <c r="O154" s="9"/>
    </row>
    <row r="155" spans="1:15" ht="12" customHeight="1">
      <c r="A155" s="40"/>
      <c r="B155" s="14" t="s">
        <v>16</v>
      </c>
      <c r="C155" s="73">
        <f aca="true" t="shared" si="44" ref="C155:N155">SUM(C146:C154)</f>
        <v>30</v>
      </c>
      <c r="D155" s="77">
        <f t="shared" si="44"/>
        <v>100</v>
      </c>
      <c r="E155" s="75">
        <f t="shared" si="44"/>
        <v>14113.97</v>
      </c>
      <c r="F155" s="77">
        <f t="shared" si="44"/>
        <v>100.00000000000001</v>
      </c>
      <c r="G155" s="73">
        <f t="shared" si="44"/>
        <v>0</v>
      </c>
      <c r="H155" s="77">
        <f t="shared" si="44"/>
        <v>0</v>
      </c>
      <c r="I155" s="73">
        <f t="shared" si="44"/>
        <v>0</v>
      </c>
      <c r="J155" s="77">
        <f t="shared" si="44"/>
        <v>0</v>
      </c>
      <c r="K155" s="73">
        <f t="shared" si="44"/>
        <v>30</v>
      </c>
      <c r="L155" s="77">
        <f t="shared" si="44"/>
        <v>100</v>
      </c>
      <c r="M155" s="75">
        <f t="shared" si="44"/>
        <v>14113.97</v>
      </c>
      <c r="N155" s="11">
        <f t="shared" si="44"/>
        <v>100.00000000000001</v>
      </c>
      <c r="O155" s="15"/>
    </row>
    <row r="156" spans="1:15" ht="12" customHeight="1">
      <c r="A156" s="38" t="s">
        <v>45</v>
      </c>
      <c r="B156" s="6" t="s">
        <v>7</v>
      </c>
      <c r="C156" s="73">
        <v>3</v>
      </c>
      <c r="D156" s="74">
        <f>C156/C165*100</f>
        <v>27.27272727272727</v>
      </c>
      <c r="E156" s="75">
        <v>152</v>
      </c>
      <c r="F156" s="74">
        <f>E156/E165*100</f>
        <v>3.496865474204866</v>
      </c>
      <c r="G156" s="73">
        <v>1</v>
      </c>
      <c r="H156" s="74">
        <f>G156/G165*100</f>
        <v>33.33333333333333</v>
      </c>
      <c r="I156" s="75">
        <v>18.41</v>
      </c>
      <c r="J156" s="74">
        <f>I156/I165*100</f>
        <v>0.620276749224233</v>
      </c>
      <c r="K156" s="73">
        <f>C156+G156</f>
        <v>4</v>
      </c>
      <c r="L156" s="74">
        <f>K156/K165*100</f>
        <v>28.57142857142857</v>
      </c>
      <c r="M156" s="75">
        <f>E156+I156</f>
        <v>170.41</v>
      </c>
      <c r="N156" s="7">
        <f>M156/M165*100</f>
        <v>2.3296667842368466</v>
      </c>
      <c r="O156" s="9"/>
    </row>
    <row r="157" spans="1:15" ht="12" customHeight="1">
      <c r="A157" s="39"/>
      <c r="B157" s="10" t="s">
        <v>8</v>
      </c>
      <c r="C157" s="76">
        <v>2</v>
      </c>
      <c r="D157" s="77">
        <f>C157/C165*100</f>
        <v>18.181818181818183</v>
      </c>
      <c r="E157" s="78">
        <v>275</v>
      </c>
      <c r="F157" s="77">
        <f>E157/E165*100</f>
        <v>6.3265658250416985</v>
      </c>
      <c r="G157" s="76">
        <v>0</v>
      </c>
      <c r="H157" s="77">
        <f>G157/G165*100</f>
        <v>0</v>
      </c>
      <c r="I157" s="78">
        <v>0</v>
      </c>
      <c r="J157" s="77">
        <f>I157/I165*100</f>
        <v>0</v>
      </c>
      <c r="K157" s="76">
        <f>C157+G157</f>
        <v>2</v>
      </c>
      <c r="L157" s="77">
        <f>K157/K165*100</f>
        <v>14.285714285714285</v>
      </c>
      <c r="M157" s="78">
        <f>E157+I157</f>
        <v>275</v>
      </c>
      <c r="N157" s="11">
        <f>M157/M165*100</f>
        <v>3.759511564257572</v>
      </c>
      <c r="O157" s="9"/>
    </row>
    <row r="158" spans="1:15" ht="12" customHeight="1">
      <c r="A158" s="39"/>
      <c r="B158" s="10" t="s">
        <v>9</v>
      </c>
      <c r="C158" s="76">
        <v>2</v>
      </c>
      <c r="D158" s="77">
        <f>C158/C165*100</f>
        <v>18.181818181818183</v>
      </c>
      <c r="E158" s="78">
        <v>494.75</v>
      </c>
      <c r="F158" s="77">
        <f>E158/E165*100</f>
        <v>11.382067061597745</v>
      </c>
      <c r="G158" s="76">
        <v>0</v>
      </c>
      <c r="H158" s="77">
        <f>G158/G165*100</f>
        <v>0</v>
      </c>
      <c r="I158" s="78">
        <v>0</v>
      </c>
      <c r="J158" s="77">
        <f>I158/I165*100</f>
        <v>0</v>
      </c>
      <c r="K158" s="76">
        <f aca="true" t="shared" si="45" ref="K158:K164">C158+G158</f>
        <v>2</v>
      </c>
      <c r="L158" s="77">
        <f>K158/K165*100</f>
        <v>14.285714285714285</v>
      </c>
      <c r="M158" s="78">
        <f aca="true" t="shared" si="46" ref="M158:M164">E158+I158</f>
        <v>494.75</v>
      </c>
      <c r="N158" s="11">
        <f>M158/M165*100</f>
        <v>6.76370307787794</v>
      </c>
      <c r="O158" s="9"/>
    </row>
    <row r="159" spans="1:15" ht="12" customHeight="1">
      <c r="A159" s="39"/>
      <c r="B159" s="10" t="s">
        <v>10</v>
      </c>
      <c r="C159" s="76">
        <v>2</v>
      </c>
      <c r="D159" s="77">
        <f>C159/C165*100</f>
        <v>18.181818181818183</v>
      </c>
      <c r="E159" s="78">
        <v>701</v>
      </c>
      <c r="F159" s="77">
        <f>E159/E165*100</f>
        <v>16.12699143037902</v>
      </c>
      <c r="G159" s="76">
        <v>0</v>
      </c>
      <c r="H159" s="77">
        <f>G159/G165*100</f>
        <v>0</v>
      </c>
      <c r="I159" s="78">
        <v>0</v>
      </c>
      <c r="J159" s="77">
        <f>I159/I165*100</f>
        <v>0</v>
      </c>
      <c r="K159" s="76">
        <f t="shared" si="45"/>
        <v>2</v>
      </c>
      <c r="L159" s="77">
        <f>K159/K165*100</f>
        <v>14.285714285714285</v>
      </c>
      <c r="M159" s="78">
        <f t="shared" si="46"/>
        <v>701</v>
      </c>
      <c r="N159" s="11">
        <f>M159/M165*100</f>
        <v>9.58333675107112</v>
      </c>
      <c r="O159" s="9"/>
    </row>
    <row r="160" spans="1:15" ht="12" customHeight="1">
      <c r="A160" s="39"/>
      <c r="B160" s="10" t="s">
        <v>11</v>
      </c>
      <c r="C160" s="76">
        <v>0</v>
      </c>
      <c r="D160" s="77">
        <f>C160/C165*100</f>
        <v>0</v>
      </c>
      <c r="E160" s="78">
        <v>0</v>
      </c>
      <c r="F160" s="77">
        <f>E160/E165*100</f>
        <v>0</v>
      </c>
      <c r="G160" s="76">
        <v>1</v>
      </c>
      <c r="H160" s="77">
        <f>G160/G165*100</f>
        <v>33.33333333333333</v>
      </c>
      <c r="I160" s="78">
        <v>918.55</v>
      </c>
      <c r="J160" s="77">
        <f>I160/I165*100</f>
        <v>30.948137316671325</v>
      </c>
      <c r="K160" s="76">
        <f t="shared" si="45"/>
        <v>1</v>
      </c>
      <c r="L160" s="77">
        <f>K160/K165*100</f>
        <v>7.142857142857142</v>
      </c>
      <c r="M160" s="78">
        <f t="shared" si="46"/>
        <v>918.55</v>
      </c>
      <c r="N160" s="11">
        <f>M160/M165*100</f>
        <v>12.557452172177427</v>
      </c>
      <c r="O160" s="9"/>
    </row>
    <row r="161" spans="1:15" ht="12" customHeight="1">
      <c r="A161" s="39"/>
      <c r="B161" s="10" t="s">
        <v>12</v>
      </c>
      <c r="C161" s="76">
        <v>2</v>
      </c>
      <c r="D161" s="77">
        <f>C161/C165*100</f>
        <v>18.181818181818183</v>
      </c>
      <c r="E161" s="78">
        <v>2724</v>
      </c>
      <c r="F161" s="77">
        <f>E161/E165*100</f>
        <v>62.667510208776676</v>
      </c>
      <c r="G161" s="76">
        <v>0</v>
      </c>
      <c r="H161" s="77">
        <f>G161/G165*100</f>
        <v>0</v>
      </c>
      <c r="I161" s="78">
        <v>0</v>
      </c>
      <c r="J161" s="77">
        <f>I161/I165*100</f>
        <v>0</v>
      </c>
      <c r="K161" s="76">
        <f t="shared" si="45"/>
        <v>2</v>
      </c>
      <c r="L161" s="77">
        <f>K161/K165*100</f>
        <v>14.285714285714285</v>
      </c>
      <c r="M161" s="78">
        <f t="shared" si="46"/>
        <v>2724</v>
      </c>
      <c r="N161" s="11">
        <f>M161/M165*100</f>
        <v>37.23967091286409</v>
      </c>
      <c r="O161" s="9"/>
    </row>
    <row r="162" spans="1:15" ht="12" customHeight="1">
      <c r="A162" s="39"/>
      <c r="B162" s="10" t="s">
        <v>13</v>
      </c>
      <c r="C162" s="76">
        <v>0</v>
      </c>
      <c r="D162" s="77">
        <f>C162/C165*100</f>
        <v>0</v>
      </c>
      <c r="E162" s="78">
        <v>0</v>
      </c>
      <c r="F162" s="77">
        <f>E162/E165*100</f>
        <v>0</v>
      </c>
      <c r="G162" s="76">
        <v>1</v>
      </c>
      <c r="H162" s="77">
        <f>G162/G165*100</f>
        <v>33.33333333333333</v>
      </c>
      <c r="I162" s="78">
        <v>2031.07</v>
      </c>
      <c r="J162" s="77">
        <f>I162/I165*100</f>
        <v>68.43158593410445</v>
      </c>
      <c r="K162" s="76">
        <f t="shared" si="45"/>
        <v>1</v>
      </c>
      <c r="L162" s="77">
        <f>K162/K165*100</f>
        <v>7.142857142857142</v>
      </c>
      <c r="M162" s="78">
        <f t="shared" si="46"/>
        <v>2031.07</v>
      </c>
      <c r="N162" s="11">
        <f>M162/M165*100</f>
        <v>27.766658737515005</v>
      </c>
      <c r="O162" s="9"/>
    </row>
    <row r="163" spans="1:15" ht="12" customHeight="1">
      <c r="A163" s="39"/>
      <c r="B163" s="10" t="s">
        <v>14</v>
      </c>
      <c r="C163" s="76">
        <v>0</v>
      </c>
      <c r="D163" s="77">
        <f>C163/C165*100</f>
        <v>0</v>
      </c>
      <c r="E163" s="78">
        <v>0</v>
      </c>
      <c r="F163" s="77">
        <f>E163/E165*100</f>
        <v>0</v>
      </c>
      <c r="G163" s="76">
        <v>0</v>
      </c>
      <c r="H163" s="77">
        <f>G163/G165*100</f>
        <v>0</v>
      </c>
      <c r="I163" s="78">
        <v>0</v>
      </c>
      <c r="J163" s="77">
        <f>I163/I165*100</f>
        <v>0</v>
      </c>
      <c r="K163" s="76">
        <f t="shared" si="45"/>
        <v>0</v>
      </c>
      <c r="L163" s="77">
        <f>K163/K165*100</f>
        <v>0</v>
      </c>
      <c r="M163" s="78">
        <f t="shared" si="46"/>
        <v>0</v>
      </c>
      <c r="N163" s="11">
        <f>M163/M165*100</f>
        <v>0</v>
      </c>
      <c r="O163" s="9"/>
    </row>
    <row r="164" spans="1:15" ht="12" customHeight="1">
      <c r="A164" s="39"/>
      <c r="B164" s="12" t="s">
        <v>15</v>
      </c>
      <c r="C164" s="79">
        <v>0</v>
      </c>
      <c r="D164" s="80">
        <f>C164/C165*100</f>
        <v>0</v>
      </c>
      <c r="E164" s="81">
        <v>0</v>
      </c>
      <c r="F164" s="80">
        <f>E164/E165*100</f>
        <v>0</v>
      </c>
      <c r="G164" s="79">
        <v>0</v>
      </c>
      <c r="H164" s="80">
        <f>G164/G165*100</f>
        <v>0</v>
      </c>
      <c r="I164" s="81">
        <v>0</v>
      </c>
      <c r="J164" s="80">
        <f>I164/I165*100</f>
        <v>0</v>
      </c>
      <c r="K164" s="76">
        <f t="shared" si="45"/>
        <v>0</v>
      </c>
      <c r="L164" s="80">
        <f>K164/K165*100</f>
        <v>0</v>
      </c>
      <c r="M164" s="81">
        <f t="shared" si="46"/>
        <v>0</v>
      </c>
      <c r="N164" s="13">
        <f>M164/M165*100</f>
        <v>0</v>
      </c>
      <c r="O164" s="9"/>
    </row>
    <row r="165" spans="1:15" ht="12" customHeight="1">
      <c r="A165" s="40"/>
      <c r="B165" s="14" t="s">
        <v>16</v>
      </c>
      <c r="C165" s="73">
        <f aca="true" t="shared" si="47" ref="C165:N165">SUM(C156:C164)</f>
        <v>11</v>
      </c>
      <c r="D165" s="77">
        <f t="shared" si="47"/>
        <v>100.00000000000001</v>
      </c>
      <c r="E165" s="75">
        <f t="shared" si="47"/>
        <v>4346.75</v>
      </c>
      <c r="F165" s="77">
        <f t="shared" si="47"/>
        <v>100</v>
      </c>
      <c r="G165" s="73">
        <f t="shared" si="47"/>
        <v>3</v>
      </c>
      <c r="H165" s="77">
        <f t="shared" si="47"/>
        <v>99.99999999999999</v>
      </c>
      <c r="I165" s="75">
        <f t="shared" si="47"/>
        <v>2968.0299999999997</v>
      </c>
      <c r="J165" s="77">
        <f t="shared" si="47"/>
        <v>100</v>
      </c>
      <c r="K165" s="73">
        <f t="shared" si="47"/>
        <v>14</v>
      </c>
      <c r="L165" s="77">
        <f t="shared" si="47"/>
        <v>99.99999999999997</v>
      </c>
      <c r="M165" s="75">
        <f t="shared" si="47"/>
        <v>7314.78</v>
      </c>
      <c r="N165" s="11">
        <f t="shared" si="47"/>
        <v>100</v>
      </c>
      <c r="O165" s="15"/>
    </row>
    <row r="166" spans="1:15" ht="12" customHeight="1">
      <c r="A166" s="38" t="s">
        <v>46</v>
      </c>
      <c r="B166" s="6" t="s">
        <v>7</v>
      </c>
      <c r="C166" s="73">
        <v>7</v>
      </c>
      <c r="D166" s="74">
        <f>C166/C175*100</f>
        <v>5.88235294117647</v>
      </c>
      <c r="E166" s="75">
        <v>462</v>
      </c>
      <c r="F166" s="74">
        <f>E166/E175*100</f>
        <v>0.28815267750906604</v>
      </c>
      <c r="G166" s="73">
        <v>0</v>
      </c>
      <c r="H166" s="74">
        <f>G166/G175*100</f>
        <v>0</v>
      </c>
      <c r="I166" s="75">
        <v>0</v>
      </c>
      <c r="J166" s="74">
        <f>I166/I175*100</f>
        <v>0</v>
      </c>
      <c r="K166" s="73">
        <f>C166+G166</f>
        <v>7</v>
      </c>
      <c r="L166" s="74">
        <f>K166/K175*100</f>
        <v>5.6000000000000005</v>
      </c>
      <c r="M166" s="75">
        <f>E166+I166</f>
        <v>462</v>
      </c>
      <c r="N166" s="7">
        <f>M166/M175*100</f>
        <v>0.24525994023408101</v>
      </c>
      <c r="O166" s="9"/>
    </row>
    <row r="167" spans="1:15" ht="12" customHeight="1">
      <c r="A167" s="39"/>
      <c r="B167" s="10" t="s">
        <v>8</v>
      </c>
      <c r="C167" s="76">
        <v>13</v>
      </c>
      <c r="D167" s="77">
        <f>C167/C175*100</f>
        <v>10.92436974789916</v>
      </c>
      <c r="E167" s="78">
        <v>1997</v>
      </c>
      <c r="F167" s="77">
        <f>E167/E175*100</f>
        <v>1.245543067068409</v>
      </c>
      <c r="G167" s="76">
        <v>1</v>
      </c>
      <c r="H167" s="77">
        <f>G167/G175*100</f>
        <v>16.666666666666664</v>
      </c>
      <c r="I167" s="78">
        <v>195</v>
      </c>
      <c r="J167" s="77">
        <f>I167/I175*100</f>
        <v>0.6954375728872071</v>
      </c>
      <c r="K167" s="76">
        <f>C167+G167</f>
        <v>14</v>
      </c>
      <c r="L167" s="77">
        <f>K167/K175*100</f>
        <v>11.200000000000001</v>
      </c>
      <c r="M167" s="78">
        <f>E167+I167</f>
        <v>2192</v>
      </c>
      <c r="N167" s="11">
        <f>M167/M175*100</f>
        <v>1.163657551933129</v>
      </c>
      <c r="O167" s="9"/>
    </row>
    <row r="168" spans="1:15" ht="12" customHeight="1">
      <c r="A168" s="39"/>
      <c r="B168" s="10" t="s">
        <v>9</v>
      </c>
      <c r="C168" s="76">
        <v>10</v>
      </c>
      <c r="D168" s="77">
        <f>C168/C175*100</f>
        <v>8.403361344537815</v>
      </c>
      <c r="E168" s="78">
        <v>2521.56</v>
      </c>
      <c r="F168" s="77">
        <f>E168/E175*100</f>
        <v>1.5727148603890924</v>
      </c>
      <c r="G168" s="76">
        <v>0</v>
      </c>
      <c r="H168" s="77">
        <f>G168/G175*100</f>
        <v>0</v>
      </c>
      <c r="I168" s="78">
        <v>0</v>
      </c>
      <c r="J168" s="77">
        <f>I168/I175*100</f>
        <v>0</v>
      </c>
      <c r="K168" s="76">
        <f aca="true" t="shared" si="48" ref="K168:K174">C168+G168</f>
        <v>10</v>
      </c>
      <c r="L168" s="77">
        <f>K168/K175*100</f>
        <v>8</v>
      </c>
      <c r="M168" s="78">
        <f aca="true" t="shared" si="49" ref="M168:M174">E168+I168</f>
        <v>2521.56</v>
      </c>
      <c r="N168" s="11">
        <f>M168/M175*100</f>
        <v>1.33860964263344</v>
      </c>
      <c r="O168" s="9"/>
    </row>
    <row r="169" spans="1:15" ht="12" customHeight="1">
      <c r="A169" s="39"/>
      <c r="B169" s="10" t="s">
        <v>10</v>
      </c>
      <c r="C169" s="76">
        <v>22</v>
      </c>
      <c r="D169" s="77">
        <f>C169/C175*100</f>
        <v>18.487394957983195</v>
      </c>
      <c r="E169" s="78">
        <v>8897.42</v>
      </c>
      <c r="F169" s="77">
        <f>E169/E175*100</f>
        <v>5.549383973858689</v>
      </c>
      <c r="G169" s="76">
        <v>0</v>
      </c>
      <c r="H169" s="77">
        <f>G169/G175*100</f>
        <v>0</v>
      </c>
      <c r="I169" s="78">
        <v>0</v>
      </c>
      <c r="J169" s="77">
        <f>I169/I175*100</f>
        <v>0</v>
      </c>
      <c r="K169" s="76">
        <f t="shared" si="48"/>
        <v>22</v>
      </c>
      <c r="L169" s="77">
        <f>K169/K175*100</f>
        <v>17.599999999999998</v>
      </c>
      <c r="M169" s="78">
        <f t="shared" si="49"/>
        <v>8897.42</v>
      </c>
      <c r="N169" s="11">
        <f>M169/M175*100</f>
        <v>4.723334842938348</v>
      </c>
      <c r="O169" s="9"/>
    </row>
    <row r="170" spans="1:15" ht="12" customHeight="1">
      <c r="A170" s="39"/>
      <c r="B170" s="10" t="s">
        <v>11</v>
      </c>
      <c r="C170" s="76">
        <v>28</v>
      </c>
      <c r="D170" s="77">
        <f>C170/C175*100</f>
        <v>23.52941176470588</v>
      </c>
      <c r="E170" s="78">
        <v>18619.49</v>
      </c>
      <c r="F170" s="77">
        <f>E170/E175*100</f>
        <v>11.61310800292918</v>
      </c>
      <c r="G170" s="76">
        <v>0</v>
      </c>
      <c r="H170" s="77">
        <f>G170/G175*100</f>
        <v>0</v>
      </c>
      <c r="I170" s="78">
        <v>0</v>
      </c>
      <c r="J170" s="77">
        <f>I170/I175*100</f>
        <v>0</v>
      </c>
      <c r="K170" s="76">
        <f t="shared" si="48"/>
        <v>28</v>
      </c>
      <c r="L170" s="77">
        <f>K170/K175*100</f>
        <v>22.400000000000002</v>
      </c>
      <c r="M170" s="78">
        <f t="shared" si="49"/>
        <v>18619.49</v>
      </c>
      <c r="N170" s="11">
        <f>M170/M175*100</f>
        <v>9.884448061881104</v>
      </c>
      <c r="O170" s="9"/>
    </row>
    <row r="171" spans="1:15" ht="12" customHeight="1">
      <c r="A171" s="39"/>
      <c r="B171" s="10" t="s">
        <v>12</v>
      </c>
      <c r="C171" s="76">
        <v>14</v>
      </c>
      <c r="D171" s="77">
        <f>C171/C175*100</f>
        <v>11.76470588235294</v>
      </c>
      <c r="E171" s="78">
        <v>20473.6</v>
      </c>
      <c r="F171" s="77">
        <f>E171/E175*100</f>
        <v>12.769529563310854</v>
      </c>
      <c r="G171" s="76">
        <v>2</v>
      </c>
      <c r="H171" s="77">
        <f>G171/G175*100</f>
        <v>33.33333333333333</v>
      </c>
      <c r="I171" s="78">
        <v>2709</v>
      </c>
      <c r="J171" s="77">
        <f>I171/I175*100</f>
        <v>9.661232743340738</v>
      </c>
      <c r="K171" s="76">
        <f t="shared" si="48"/>
        <v>16</v>
      </c>
      <c r="L171" s="77">
        <f>K171/K175*100</f>
        <v>12.8</v>
      </c>
      <c r="M171" s="78">
        <f t="shared" si="49"/>
        <v>23182.6</v>
      </c>
      <c r="N171" s="11">
        <f>M171/M175*100</f>
        <v>12.306846516170141</v>
      </c>
      <c r="O171" s="9"/>
    </row>
    <row r="172" spans="1:15" ht="12" customHeight="1">
      <c r="A172" s="39"/>
      <c r="B172" s="10" t="s">
        <v>13</v>
      </c>
      <c r="C172" s="76">
        <v>20</v>
      </c>
      <c r="D172" s="77">
        <f>C172/C175*100</f>
        <v>16.80672268907563</v>
      </c>
      <c r="E172" s="78">
        <v>60214.6</v>
      </c>
      <c r="F172" s="77">
        <f>E172/E175*100</f>
        <v>37.556273192938114</v>
      </c>
      <c r="G172" s="76">
        <v>1</v>
      </c>
      <c r="H172" s="77">
        <f>G172/G175*100</f>
        <v>16.666666666666664</v>
      </c>
      <c r="I172" s="78">
        <v>3539</v>
      </c>
      <c r="J172" s="77">
        <f>I172/I175*100</f>
        <v>12.621300361270901</v>
      </c>
      <c r="K172" s="76">
        <f t="shared" si="48"/>
        <v>21</v>
      </c>
      <c r="L172" s="77">
        <f>K172/K175*100</f>
        <v>16.8</v>
      </c>
      <c r="M172" s="78">
        <f t="shared" si="49"/>
        <v>63753.6</v>
      </c>
      <c r="N172" s="11">
        <f>M172/M175*100</f>
        <v>33.84459767469157</v>
      </c>
      <c r="O172" s="9"/>
    </row>
    <row r="173" spans="1:15" ht="12" customHeight="1">
      <c r="A173" s="39"/>
      <c r="B173" s="10" t="s">
        <v>14</v>
      </c>
      <c r="C173" s="76">
        <v>4</v>
      </c>
      <c r="D173" s="77">
        <f>C173/C175*100</f>
        <v>3.361344537815126</v>
      </c>
      <c r="E173" s="78">
        <v>30661</v>
      </c>
      <c r="F173" s="77">
        <f>E173/E175*100</f>
        <v>19.123483214514014</v>
      </c>
      <c r="G173" s="76">
        <v>1</v>
      </c>
      <c r="H173" s="77">
        <f>G173/G175*100</f>
        <v>16.666666666666664</v>
      </c>
      <c r="I173" s="78">
        <v>9747</v>
      </c>
      <c r="J173" s="77">
        <f>I173/I175*100</f>
        <v>34.761179604777475</v>
      </c>
      <c r="K173" s="76">
        <f t="shared" si="48"/>
        <v>5</v>
      </c>
      <c r="L173" s="77">
        <f>K173/K175*100</f>
        <v>4</v>
      </c>
      <c r="M173" s="78">
        <f t="shared" si="49"/>
        <v>40408</v>
      </c>
      <c r="N173" s="11">
        <f>M173/M175*100</f>
        <v>21.451220054066546</v>
      </c>
      <c r="O173" s="9"/>
    </row>
    <row r="174" spans="1:15" ht="12" customHeight="1">
      <c r="A174" s="39"/>
      <c r="B174" s="12" t="s">
        <v>15</v>
      </c>
      <c r="C174" s="79">
        <v>1</v>
      </c>
      <c r="D174" s="80">
        <f>C174/C175*100</f>
        <v>0.8403361344537815</v>
      </c>
      <c r="E174" s="81">
        <v>16485</v>
      </c>
      <c r="F174" s="80">
        <f>E174/E175*100</f>
        <v>10.281811447482585</v>
      </c>
      <c r="G174" s="79">
        <v>1</v>
      </c>
      <c r="H174" s="80">
        <f>G174/G175*100</f>
        <v>16.666666666666664</v>
      </c>
      <c r="I174" s="81">
        <v>11849.9</v>
      </c>
      <c r="J174" s="80">
        <f>I174/I175*100</f>
        <v>42.26084971772367</v>
      </c>
      <c r="K174" s="76">
        <f t="shared" si="48"/>
        <v>2</v>
      </c>
      <c r="L174" s="80">
        <f>K174/K175*100</f>
        <v>1.6</v>
      </c>
      <c r="M174" s="81">
        <f t="shared" si="49"/>
        <v>28334.9</v>
      </c>
      <c r="N174" s="13">
        <f>M174/M175*100</f>
        <v>15.042025715451649</v>
      </c>
      <c r="O174" s="9"/>
    </row>
    <row r="175" spans="1:15" ht="12" customHeight="1">
      <c r="A175" s="40"/>
      <c r="B175" s="14" t="s">
        <v>16</v>
      </c>
      <c r="C175" s="73">
        <f aca="true" t="shared" si="50" ref="C175:N175">SUM(C166:C174)</f>
        <v>119</v>
      </c>
      <c r="D175" s="77">
        <f t="shared" si="50"/>
        <v>100</v>
      </c>
      <c r="E175" s="75">
        <f t="shared" si="50"/>
        <v>160331.66999999998</v>
      </c>
      <c r="F175" s="77">
        <f t="shared" si="50"/>
        <v>100</v>
      </c>
      <c r="G175" s="73">
        <f t="shared" si="50"/>
        <v>6</v>
      </c>
      <c r="H175" s="77">
        <f t="shared" si="50"/>
        <v>99.99999999999997</v>
      </c>
      <c r="I175" s="75">
        <f t="shared" si="50"/>
        <v>28039.9</v>
      </c>
      <c r="J175" s="77">
        <f t="shared" si="50"/>
        <v>100</v>
      </c>
      <c r="K175" s="73">
        <f t="shared" si="50"/>
        <v>125</v>
      </c>
      <c r="L175" s="77">
        <f t="shared" si="50"/>
        <v>99.99999999999999</v>
      </c>
      <c r="M175" s="75">
        <f t="shared" si="50"/>
        <v>188371.56999999998</v>
      </c>
      <c r="N175" s="11">
        <f t="shared" si="50"/>
        <v>100</v>
      </c>
      <c r="O175" s="15"/>
    </row>
    <row r="176" spans="1:15" ht="12" customHeight="1">
      <c r="A176" s="38" t="s">
        <v>47</v>
      </c>
      <c r="B176" s="6" t="s">
        <v>7</v>
      </c>
      <c r="C176" s="73">
        <v>7</v>
      </c>
      <c r="D176" s="74">
        <f>C176/C185*100</f>
        <v>10</v>
      </c>
      <c r="E176" s="75">
        <v>188.2</v>
      </c>
      <c r="F176" s="74">
        <f>E176/E185*100</f>
        <v>0.3130365762115156</v>
      </c>
      <c r="G176" s="73">
        <v>0</v>
      </c>
      <c r="H176" s="74">
        <f>G176/G185*100</f>
        <v>0</v>
      </c>
      <c r="I176" s="75">
        <v>0</v>
      </c>
      <c r="J176" s="74">
        <f>I176/I185*100</f>
        <v>0</v>
      </c>
      <c r="K176" s="73">
        <f>C176+G176</f>
        <v>7</v>
      </c>
      <c r="L176" s="74">
        <f>K176/K185*100</f>
        <v>9.45945945945946</v>
      </c>
      <c r="M176" s="75">
        <f>E176+I176</f>
        <v>188.2</v>
      </c>
      <c r="N176" s="7">
        <f>M176/M185*100</f>
        <v>0.23864239108010027</v>
      </c>
      <c r="O176" s="9"/>
    </row>
    <row r="177" spans="1:15" ht="12" customHeight="1">
      <c r="A177" s="39"/>
      <c r="B177" s="10" t="s">
        <v>8</v>
      </c>
      <c r="C177" s="76">
        <v>7</v>
      </c>
      <c r="D177" s="77">
        <f>C177/C185*100</f>
        <v>10</v>
      </c>
      <c r="E177" s="78">
        <v>1146.06</v>
      </c>
      <c r="F177" s="77">
        <f>E177/E185*100</f>
        <v>1.9062630102708262</v>
      </c>
      <c r="G177" s="76">
        <v>0</v>
      </c>
      <c r="H177" s="77">
        <f>G177/G185*100</f>
        <v>0</v>
      </c>
      <c r="I177" s="78">
        <v>0</v>
      </c>
      <c r="J177" s="77">
        <f>I177/I185*100</f>
        <v>0</v>
      </c>
      <c r="K177" s="76">
        <f>C177+G177</f>
        <v>7</v>
      </c>
      <c r="L177" s="77">
        <f>K177/K185*100</f>
        <v>9.45945945945946</v>
      </c>
      <c r="M177" s="78">
        <f>E177+I177</f>
        <v>1146.06</v>
      </c>
      <c r="N177" s="11">
        <f>M177/M185*100</f>
        <v>1.4532332556921344</v>
      </c>
      <c r="O177" s="9"/>
    </row>
    <row r="178" spans="1:15" ht="12" customHeight="1">
      <c r="A178" s="39"/>
      <c r="B178" s="10" t="s">
        <v>9</v>
      </c>
      <c r="C178" s="76">
        <v>7</v>
      </c>
      <c r="D178" s="77">
        <f>C178/C185*100</f>
        <v>10</v>
      </c>
      <c r="E178" s="78">
        <v>1766</v>
      </c>
      <c r="F178" s="77">
        <f>E178/E185*100</f>
        <v>2.937420794843446</v>
      </c>
      <c r="G178" s="76">
        <v>0</v>
      </c>
      <c r="H178" s="77">
        <f>G178/G185*100</f>
        <v>0</v>
      </c>
      <c r="I178" s="78">
        <v>0</v>
      </c>
      <c r="J178" s="77">
        <f>I178/I185*100</f>
        <v>0</v>
      </c>
      <c r="K178" s="76">
        <f aca="true" t="shared" si="51" ref="K178:K184">C178+G178</f>
        <v>7</v>
      </c>
      <c r="L178" s="77">
        <f>K178/K185*100</f>
        <v>9.45945945945946</v>
      </c>
      <c r="M178" s="78">
        <f aca="true" t="shared" si="52" ref="M178:M184">E178+I178</f>
        <v>1766</v>
      </c>
      <c r="N178" s="11">
        <f>M178/M185*100</f>
        <v>2.239332957744193</v>
      </c>
      <c r="O178" s="9"/>
    </row>
    <row r="179" spans="1:15" ht="12" customHeight="1">
      <c r="A179" s="39"/>
      <c r="B179" s="10" t="s">
        <v>10</v>
      </c>
      <c r="C179" s="76">
        <v>10</v>
      </c>
      <c r="D179" s="77">
        <f>C179/C185*100</f>
        <v>14.285714285714285</v>
      </c>
      <c r="E179" s="78">
        <v>4205.77</v>
      </c>
      <c r="F179" s="77">
        <f>E179/E185*100</f>
        <v>6.995535818985685</v>
      </c>
      <c r="G179" s="76">
        <v>1</v>
      </c>
      <c r="H179" s="77">
        <f>G179/G185*100</f>
        <v>25</v>
      </c>
      <c r="I179" s="78">
        <v>307</v>
      </c>
      <c r="J179" s="77">
        <f>I179/I185*100</f>
        <v>1.638032227083556</v>
      </c>
      <c r="K179" s="76">
        <f t="shared" si="51"/>
        <v>11</v>
      </c>
      <c r="L179" s="77">
        <f>K179/K185*100</f>
        <v>14.864864864864865</v>
      </c>
      <c r="M179" s="78">
        <f t="shared" si="52"/>
        <v>4512.77</v>
      </c>
      <c r="N179" s="11">
        <f>M179/M185*100</f>
        <v>5.722307243329141</v>
      </c>
      <c r="O179" s="9"/>
    </row>
    <row r="180" spans="1:15" ht="12" customHeight="1">
      <c r="A180" s="39"/>
      <c r="B180" s="10" t="s">
        <v>11</v>
      </c>
      <c r="C180" s="76">
        <v>17</v>
      </c>
      <c r="D180" s="77">
        <f>C180/C185*100</f>
        <v>24.285714285714285</v>
      </c>
      <c r="E180" s="78">
        <v>12142.76</v>
      </c>
      <c r="F180" s="77">
        <f>E180/E185*100</f>
        <v>20.19727957576059</v>
      </c>
      <c r="G180" s="76">
        <v>1</v>
      </c>
      <c r="H180" s="77">
        <f>G180/G185*100</f>
        <v>25</v>
      </c>
      <c r="I180" s="78">
        <v>985</v>
      </c>
      <c r="J180" s="77">
        <f>I180/I185*100</f>
        <v>5.255575712303917</v>
      </c>
      <c r="K180" s="76">
        <f t="shared" si="51"/>
        <v>18</v>
      </c>
      <c r="L180" s="77">
        <f>K180/K185*100</f>
        <v>24.324324324324326</v>
      </c>
      <c r="M180" s="78">
        <f t="shared" si="52"/>
        <v>13127.76</v>
      </c>
      <c r="N180" s="11">
        <f>M180/M185*100</f>
        <v>16.64633387845748</v>
      </c>
      <c r="O180" s="9"/>
    </row>
    <row r="181" spans="1:15" ht="12" customHeight="1">
      <c r="A181" s="39"/>
      <c r="B181" s="10" t="s">
        <v>12</v>
      </c>
      <c r="C181" s="76">
        <v>15</v>
      </c>
      <c r="D181" s="77">
        <f>C181/C185*100</f>
        <v>21.428571428571427</v>
      </c>
      <c r="E181" s="78">
        <v>19323.08</v>
      </c>
      <c r="F181" s="77">
        <f>E181/E185*100</f>
        <v>32.14043998438477</v>
      </c>
      <c r="G181" s="76">
        <v>1</v>
      </c>
      <c r="H181" s="77">
        <f>G181/G185*100</f>
        <v>25</v>
      </c>
      <c r="I181" s="78">
        <v>1788</v>
      </c>
      <c r="J181" s="77">
        <f>I181/I185*100</f>
        <v>9.540070430050154</v>
      </c>
      <c r="K181" s="76">
        <f t="shared" si="51"/>
        <v>16</v>
      </c>
      <c r="L181" s="77">
        <f>K181/K185*100</f>
        <v>21.62162162162162</v>
      </c>
      <c r="M181" s="78">
        <f t="shared" si="52"/>
        <v>21111.08</v>
      </c>
      <c r="N181" s="11">
        <f>M181/M185*100</f>
        <v>26.769386872918616</v>
      </c>
      <c r="O181" s="9"/>
    </row>
    <row r="182" spans="1:15" ht="12" customHeight="1">
      <c r="A182" s="39"/>
      <c r="B182" s="10" t="s">
        <v>13</v>
      </c>
      <c r="C182" s="76">
        <v>6</v>
      </c>
      <c r="D182" s="77">
        <f>C182/C185*100</f>
        <v>8.571428571428571</v>
      </c>
      <c r="E182" s="78">
        <v>16011.9</v>
      </c>
      <c r="F182" s="77">
        <f>E182/E185*100</f>
        <v>26.63289242636114</v>
      </c>
      <c r="G182" s="76">
        <v>0</v>
      </c>
      <c r="H182" s="77">
        <f>G182/G185*100</f>
        <v>0</v>
      </c>
      <c r="I182" s="78">
        <v>0</v>
      </c>
      <c r="J182" s="77">
        <f>I182/I185*100</f>
        <v>0</v>
      </c>
      <c r="K182" s="76">
        <f t="shared" si="51"/>
        <v>6</v>
      </c>
      <c r="L182" s="77">
        <f>K182/K185*100</f>
        <v>8.108108108108109</v>
      </c>
      <c r="M182" s="78">
        <f t="shared" si="52"/>
        <v>16011.9</v>
      </c>
      <c r="N182" s="11">
        <f>M182/M185*100</f>
        <v>20.30349682112358</v>
      </c>
      <c r="O182" s="9"/>
    </row>
    <row r="183" spans="1:15" ht="12" customHeight="1">
      <c r="A183" s="39"/>
      <c r="B183" s="10" t="s">
        <v>14</v>
      </c>
      <c r="C183" s="76">
        <v>1</v>
      </c>
      <c r="D183" s="77">
        <f>C183/C185*100</f>
        <v>1.4285714285714286</v>
      </c>
      <c r="E183" s="78">
        <v>5337</v>
      </c>
      <c r="F183" s="77">
        <f>E183/E185*100</f>
        <v>8.877131813182034</v>
      </c>
      <c r="G183" s="76">
        <v>0</v>
      </c>
      <c r="H183" s="77">
        <f>G183/G185*100</f>
        <v>0</v>
      </c>
      <c r="I183" s="78">
        <v>0</v>
      </c>
      <c r="J183" s="77">
        <f>I183/I185*100</f>
        <v>0</v>
      </c>
      <c r="K183" s="76">
        <f t="shared" si="51"/>
        <v>1</v>
      </c>
      <c r="L183" s="77">
        <f>K183/K185*100</f>
        <v>1.3513513513513513</v>
      </c>
      <c r="M183" s="78">
        <f t="shared" si="52"/>
        <v>5337</v>
      </c>
      <c r="N183" s="11">
        <f>M183/M185*100</f>
        <v>6.767451866070644</v>
      </c>
      <c r="O183" s="9"/>
    </row>
    <row r="184" spans="1:15" ht="12" customHeight="1">
      <c r="A184" s="39"/>
      <c r="B184" s="12" t="s">
        <v>15</v>
      </c>
      <c r="C184" s="79">
        <v>0</v>
      </c>
      <c r="D184" s="80">
        <f>C184/C185*100</f>
        <v>0</v>
      </c>
      <c r="E184" s="81">
        <v>0</v>
      </c>
      <c r="F184" s="80">
        <f>E184/E185*100</f>
        <v>0</v>
      </c>
      <c r="G184" s="79">
        <v>1</v>
      </c>
      <c r="H184" s="80">
        <f>G184/G185*100</f>
        <v>25</v>
      </c>
      <c r="I184" s="81">
        <v>15662</v>
      </c>
      <c r="J184" s="80">
        <f>I184/I185*100</f>
        <v>83.56632163056237</v>
      </c>
      <c r="K184" s="76">
        <f t="shared" si="51"/>
        <v>1</v>
      </c>
      <c r="L184" s="80">
        <f>K184/K185*100</f>
        <v>1.3513513513513513</v>
      </c>
      <c r="M184" s="81">
        <f t="shared" si="52"/>
        <v>15662</v>
      </c>
      <c r="N184" s="13">
        <f>M184/M185*100</f>
        <v>19.859814713584115</v>
      </c>
      <c r="O184" s="9"/>
    </row>
    <row r="185" spans="1:15" ht="12" customHeight="1">
      <c r="A185" s="40"/>
      <c r="B185" s="14" t="s">
        <v>16</v>
      </c>
      <c r="C185" s="86">
        <f aca="true" t="shared" si="53" ref="C185:N185">SUM(C176:C184)</f>
        <v>70</v>
      </c>
      <c r="D185" s="84">
        <f t="shared" si="53"/>
        <v>100</v>
      </c>
      <c r="E185" s="83">
        <f t="shared" si="53"/>
        <v>60120.770000000004</v>
      </c>
      <c r="F185" s="84">
        <f t="shared" si="53"/>
        <v>100</v>
      </c>
      <c r="G185" s="86">
        <f t="shared" si="53"/>
        <v>4</v>
      </c>
      <c r="H185" s="84">
        <f t="shared" si="53"/>
        <v>100</v>
      </c>
      <c r="I185" s="83">
        <f t="shared" si="53"/>
        <v>18742</v>
      </c>
      <c r="J185" s="84">
        <f t="shared" si="53"/>
        <v>100</v>
      </c>
      <c r="K185" s="86">
        <f t="shared" si="53"/>
        <v>74</v>
      </c>
      <c r="L185" s="84">
        <f t="shared" si="53"/>
        <v>100.00000000000001</v>
      </c>
      <c r="M185" s="83">
        <f t="shared" si="53"/>
        <v>78862.77</v>
      </c>
      <c r="N185" s="16">
        <f t="shared" si="53"/>
        <v>100</v>
      </c>
      <c r="O185" s="15"/>
    </row>
    <row r="186" spans="1:15" ht="12" customHeight="1">
      <c r="A186" s="38" t="s">
        <v>48</v>
      </c>
      <c r="B186" s="6" t="s">
        <v>7</v>
      </c>
      <c r="C186" s="73">
        <v>7</v>
      </c>
      <c r="D186" s="74">
        <f>C186/C195*100</f>
        <v>14.583333333333334</v>
      </c>
      <c r="E186" s="75">
        <v>284.59</v>
      </c>
      <c r="F186" s="74">
        <f>E186/E195*100</f>
        <v>0.7823605852350779</v>
      </c>
      <c r="G186" s="73">
        <v>0</v>
      </c>
      <c r="H186" s="74">
        <f>G186/G195*100</f>
        <v>0</v>
      </c>
      <c r="I186" s="75">
        <v>0</v>
      </c>
      <c r="J186" s="74">
        <f>I186/I195*100</f>
        <v>0</v>
      </c>
      <c r="K186" s="73">
        <f>C186+G186</f>
        <v>7</v>
      </c>
      <c r="L186" s="74">
        <f>K186/K195*100</f>
        <v>12.727272727272727</v>
      </c>
      <c r="M186" s="75">
        <f>E186+I186</f>
        <v>284.59</v>
      </c>
      <c r="N186" s="7">
        <f>M186/M195*100</f>
        <v>0.6308407744939851</v>
      </c>
      <c r="O186" s="9"/>
    </row>
    <row r="187" spans="1:15" ht="12" customHeight="1">
      <c r="A187" s="39"/>
      <c r="B187" s="10" t="s">
        <v>8</v>
      </c>
      <c r="C187" s="76">
        <v>5</v>
      </c>
      <c r="D187" s="77">
        <f>C187/C195*100</f>
        <v>10.416666666666668</v>
      </c>
      <c r="E187" s="78">
        <v>669</v>
      </c>
      <c r="F187" s="77">
        <f>E187/E195*100</f>
        <v>1.839134303813441</v>
      </c>
      <c r="G187" s="76">
        <v>1</v>
      </c>
      <c r="H187" s="77">
        <f>G187/G195*100</f>
        <v>14.285714285714285</v>
      </c>
      <c r="I187" s="78">
        <v>101</v>
      </c>
      <c r="J187" s="77">
        <f>I187/I195*100</f>
        <v>1.1560032047613598</v>
      </c>
      <c r="K187" s="76">
        <f>C187+G187</f>
        <v>6</v>
      </c>
      <c r="L187" s="77">
        <f>K187/K195*100</f>
        <v>10.909090909090908</v>
      </c>
      <c r="M187" s="78">
        <f>E187+I187</f>
        <v>770</v>
      </c>
      <c r="N187" s="11">
        <f>M187/M195*100</f>
        <v>1.7068322722526044</v>
      </c>
      <c r="O187" s="9"/>
    </row>
    <row r="188" spans="1:15" ht="12" customHeight="1">
      <c r="A188" s="39"/>
      <c r="B188" s="10" t="s">
        <v>9</v>
      </c>
      <c r="C188" s="76">
        <v>8</v>
      </c>
      <c r="D188" s="77">
        <f>C188/C195*100</f>
        <v>16.666666666666664</v>
      </c>
      <c r="E188" s="78">
        <v>1964.22</v>
      </c>
      <c r="F188" s="77">
        <f>E188/E195*100</f>
        <v>5.39979728286463</v>
      </c>
      <c r="G188" s="76">
        <v>1</v>
      </c>
      <c r="H188" s="77">
        <f>G188/G195*100</f>
        <v>14.285714285714285</v>
      </c>
      <c r="I188" s="78">
        <v>282</v>
      </c>
      <c r="J188" s="77">
        <f>I188/I195*100</f>
        <v>3.2276525123039947</v>
      </c>
      <c r="K188" s="76">
        <f aca="true" t="shared" si="54" ref="K188:K194">C188+G188</f>
        <v>9</v>
      </c>
      <c r="L188" s="77">
        <f>K188/K195*100</f>
        <v>16.363636363636363</v>
      </c>
      <c r="M188" s="78">
        <f aca="true" t="shared" si="55" ref="M188:M194">E188+I188</f>
        <v>2246.2200000000003</v>
      </c>
      <c r="N188" s="11">
        <f>M188/M195*100</f>
        <v>4.97911790464837</v>
      </c>
      <c r="O188" s="9"/>
    </row>
    <row r="189" spans="1:15" ht="12" customHeight="1">
      <c r="A189" s="39"/>
      <c r="B189" s="10" t="s">
        <v>10</v>
      </c>
      <c r="C189" s="76">
        <v>11</v>
      </c>
      <c r="D189" s="77">
        <f>C189/C195*100</f>
        <v>22.916666666666664</v>
      </c>
      <c r="E189" s="78">
        <v>5638</v>
      </c>
      <c r="F189" s="77">
        <f>E189/E195*100</f>
        <v>15.499311218086968</v>
      </c>
      <c r="G189" s="76">
        <v>1</v>
      </c>
      <c r="H189" s="77">
        <f>G189/G195*100</f>
        <v>14.285714285714285</v>
      </c>
      <c r="I189" s="78">
        <v>1304</v>
      </c>
      <c r="J189" s="77">
        <f>I189/I195*100</f>
        <v>14.925031475334782</v>
      </c>
      <c r="K189" s="76">
        <f t="shared" si="54"/>
        <v>12</v>
      </c>
      <c r="L189" s="77">
        <f>K189/K195*100</f>
        <v>21.818181818181817</v>
      </c>
      <c r="M189" s="78">
        <f t="shared" si="55"/>
        <v>6942</v>
      </c>
      <c r="N189" s="11">
        <f>M189/M195*100</f>
        <v>15.388090433737114</v>
      </c>
      <c r="O189" s="9"/>
    </row>
    <row r="190" spans="1:15" ht="12" customHeight="1">
      <c r="A190" s="39"/>
      <c r="B190" s="10" t="s">
        <v>11</v>
      </c>
      <c r="C190" s="76">
        <v>8</v>
      </c>
      <c r="D190" s="77">
        <f>C190/C195*100</f>
        <v>16.666666666666664</v>
      </c>
      <c r="E190" s="78">
        <v>5673</v>
      </c>
      <c r="F190" s="77">
        <f>E190/E195*100</f>
        <v>15.595529006776756</v>
      </c>
      <c r="G190" s="76">
        <v>1</v>
      </c>
      <c r="H190" s="77">
        <f>G190/G195*100</f>
        <v>14.285714285714285</v>
      </c>
      <c r="I190" s="78">
        <v>538</v>
      </c>
      <c r="J190" s="77">
        <f>I190/I195*100</f>
        <v>6.157720041204075</v>
      </c>
      <c r="K190" s="76">
        <f t="shared" si="54"/>
        <v>9</v>
      </c>
      <c r="L190" s="77">
        <f>K190/K195*100</f>
        <v>16.363636363636363</v>
      </c>
      <c r="M190" s="78">
        <f t="shared" si="55"/>
        <v>6211</v>
      </c>
      <c r="N190" s="11">
        <f>M190/M195*100</f>
        <v>13.767708107741461</v>
      </c>
      <c r="O190" s="9"/>
    </row>
    <row r="191" spans="1:15" ht="12" customHeight="1">
      <c r="A191" s="39"/>
      <c r="B191" s="10" t="s">
        <v>12</v>
      </c>
      <c r="C191" s="76">
        <v>7</v>
      </c>
      <c r="D191" s="77">
        <f>C191/C195*100</f>
        <v>14.583333333333334</v>
      </c>
      <c r="E191" s="78">
        <v>11096</v>
      </c>
      <c r="F191" s="77">
        <f>E191/E195*100</f>
        <v>30.503788094340717</v>
      </c>
      <c r="G191" s="76">
        <v>1</v>
      </c>
      <c r="H191" s="77">
        <f>G191/G195*100</f>
        <v>14.285714285714285</v>
      </c>
      <c r="I191" s="78">
        <v>1725</v>
      </c>
      <c r="J191" s="77">
        <f>I191/I195*100</f>
        <v>19.74361909122124</v>
      </c>
      <c r="K191" s="76">
        <f t="shared" si="54"/>
        <v>8</v>
      </c>
      <c r="L191" s="77">
        <f>K191/K195*100</f>
        <v>14.545454545454545</v>
      </c>
      <c r="M191" s="78">
        <f t="shared" si="55"/>
        <v>12821</v>
      </c>
      <c r="N191" s="11">
        <f>M191/M195*100</f>
        <v>28.41986566565018</v>
      </c>
      <c r="O191" s="9"/>
    </row>
    <row r="192" spans="1:15" ht="12" customHeight="1">
      <c r="A192" s="39"/>
      <c r="B192" s="10" t="s">
        <v>13</v>
      </c>
      <c r="C192" s="76">
        <v>1</v>
      </c>
      <c r="D192" s="77">
        <f>C192/C195*100</f>
        <v>2.083333333333333</v>
      </c>
      <c r="E192" s="78">
        <v>4598</v>
      </c>
      <c r="F192" s="77">
        <f>E192/E195*100</f>
        <v>12.640268354161735</v>
      </c>
      <c r="G192" s="76">
        <v>2</v>
      </c>
      <c r="H192" s="77">
        <f>G192/G195*100</f>
        <v>28.57142857142857</v>
      </c>
      <c r="I192" s="78">
        <v>4787</v>
      </c>
      <c r="J192" s="77">
        <f>I192/I195*100</f>
        <v>54.789973675174544</v>
      </c>
      <c r="K192" s="76">
        <f t="shared" si="54"/>
        <v>3</v>
      </c>
      <c r="L192" s="77">
        <f>K192/K195*100</f>
        <v>5.454545454545454</v>
      </c>
      <c r="M192" s="78">
        <f t="shared" si="55"/>
        <v>9385</v>
      </c>
      <c r="N192" s="11">
        <f>M192/M195*100</f>
        <v>20.803403733884014</v>
      </c>
      <c r="O192" s="9"/>
    </row>
    <row r="193" spans="1:15" ht="12" customHeight="1">
      <c r="A193" s="39"/>
      <c r="B193" s="10" t="s">
        <v>14</v>
      </c>
      <c r="C193" s="76">
        <v>1</v>
      </c>
      <c r="D193" s="77">
        <f>C193/C195*100</f>
        <v>2.083333333333333</v>
      </c>
      <c r="E193" s="78">
        <v>6453</v>
      </c>
      <c r="F193" s="77">
        <f>E193/E195*100</f>
        <v>17.73981115472068</v>
      </c>
      <c r="G193" s="76">
        <v>0</v>
      </c>
      <c r="H193" s="77">
        <f>G193/G195*100</f>
        <v>0</v>
      </c>
      <c r="I193" s="78">
        <v>0</v>
      </c>
      <c r="J193" s="77">
        <f>I193/I195*100</f>
        <v>0</v>
      </c>
      <c r="K193" s="76">
        <f t="shared" si="54"/>
        <v>1</v>
      </c>
      <c r="L193" s="77">
        <f>K193/K195*100</f>
        <v>1.8181818181818181</v>
      </c>
      <c r="M193" s="78">
        <f t="shared" si="55"/>
        <v>6453</v>
      </c>
      <c r="N193" s="11">
        <f>M193/M195*100</f>
        <v>14.304141107592278</v>
      </c>
      <c r="O193" s="9"/>
    </row>
    <row r="194" spans="1:15" ht="12" customHeight="1">
      <c r="A194" s="39"/>
      <c r="B194" s="12" t="s">
        <v>15</v>
      </c>
      <c r="C194" s="79">
        <v>0</v>
      </c>
      <c r="D194" s="80">
        <f>C194/C195*100</f>
        <v>0</v>
      </c>
      <c r="E194" s="81">
        <v>0</v>
      </c>
      <c r="F194" s="80">
        <f>E194/E195*100</f>
        <v>0</v>
      </c>
      <c r="G194" s="79">
        <v>0</v>
      </c>
      <c r="H194" s="80">
        <f>G194/G195*100</f>
        <v>0</v>
      </c>
      <c r="I194" s="81">
        <v>0</v>
      </c>
      <c r="J194" s="80">
        <f>I194/I195*100</f>
        <v>0</v>
      </c>
      <c r="K194" s="76">
        <f t="shared" si="54"/>
        <v>0</v>
      </c>
      <c r="L194" s="80">
        <f>K194/K195*100</f>
        <v>0</v>
      </c>
      <c r="M194" s="81">
        <f t="shared" si="55"/>
        <v>0</v>
      </c>
      <c r="N194" s="13">
        <f>M194/M195*100</f>
        <v>0</v>
      </c>
      <c r="O194" s="9"/>
    </row>
    <row r="195" spans="1:15" ht="12" customHeight="1">
      <c r="A195" s="40"/>
      <c r="B195" s="14" t="s">
        <v>16</v>
      </c>
      <c r="C195" s="86">
        <f aca="true" t="shared" si="56" ref="C195:N195">SUM(C186:C194)</f>
        <v>48</v>
      </c>
      <c r="D195" s="80">
        <f t="shared" si="56"/>
        <v>99.99999999999999</v>
      </c>
      <c r="E195" s="83">
        <f t="shared" si="56"/>
        <v>36375.81</v>
      </c>
      <c r="F195" s="80">
        <f t="shared" si="56"/>
        <v>100.00000000000001</v>
      </c>
      <c r="G195" s="86">
        <f t="shared" si="56"/>
        <v>7</v>
      </c>
      <c r="H195" s="80">
        <f t="shared" si="56"/>
        <v>99.99999999999999</v>
      </c>
      <c r="I195" s="83">
        <f t="shared" si="56"/>
        <v>8737</v>
      </c>
      <c r="J195" s="80">
        <f t="shared" si="56"/>
        <v>100</v>
      </c>
      <c r="K195" s="86">
        <f t="shared" si="56"/>
        <v>55</v>
      </c>
      <c r="L195" s="80">
        <f t="shared" si="56"/>
        <v>99.99999999999999</v>
      </c>
      <c r="M195" s="83">
        <f t="shared" si="56"/>
        <v>45112.81</v>
      </c>
      <c r="N195" s="13">
        <f t="shared" si="56"/>
        <v>100</v>
      </c>
      <c r="O195" s="15"/>
    </row>
    <row r="196" spans="1:15" ht="12" customHeight="1">
      <c r="A196" s="38" t="s">
        <v>49</v>
      </c>
      <c r="B196" s="6" t="s">
        <v>7</v>
      </c>
      <c r="C196" s="73">
        <v>6</v>
      </c>
      <c r="D196" s="74">
        <f>C196/C205*100</f>
        <v>3.75</v>
      </c>
      <c r="E196" s="75">
        <v>230.61</v>
      </c>
      <c r="F196" s="74">
        <f>E196/E205*100</f>
        <v>0.06012349759041937</v>
      </c>
      <c r="G196" s="73">
        <v>1</v>
      </c>
      <c r="H196" s="74">
        <f>G196/G205*100</f>
        <v>9.090909090909092</v>
      </c>
      <c r="I196" s="75">
        <v>85</v>
      </c>
      <c r="J196" s="74">
        <f>I196/I205*100</f>
        <v>0.10742812394981109</v>
      </c>
      <c r="K196" s="73">
        <f>C196+G196</f>
        <v>7</v>
      </c>
      <c r="L196" s="74">
        <f>K196/K205*100</f>
        <v>4.093567251461988</v>
      </c>
      <c r="M196" s="75">
        <f>E196+I196</f>
        <v>315.61</v>
      </c>
      <c r="N196" s="7">
        <f>M196/M205*100</f>
        <v>0.06821298175972203</v>
      </c>
      <c r="O196" s="9"/>
    </row>
    <row r="197" spans="1:15" ht="12" customHeight="1">
      <c r="A197" s="39"/>
      <c r="B197" s="10" t="s">
        <v>8</v>
      </c>
      <c r="C197" s="76">
        <v>11</v>
      </c>
      <c r="D197" s="77">
        <f>C197/C205*100</f>
        <v>6.875000000000001</v>
      </c>
      <c r="E197" s="78">
        <v>1430</v>
      </c>
      <c r="F197" s="77">
        <f>E197/E205*100</f>
        <v>0.37282252094141494</v>
      </c>
      <c r="G197" s="76">
        <v>0</v>
      </c>
      <c r="H197" s="77">
        <f>G197/G205*100</f>
        <v>0</v>
      </c>
      <c r="I197" s="78">
        <v>0</v>
      </c>
      <c r="J197" s="77">
        <f>I197/I205*100</f>
        <v>0</v>
      </c>
      <c r="K197" s="76">
        <f>C197+G197</f>
        <v>11</v>
      </c>
      <c r="L197" s="77">
        <f>K197/K205*100</f>
        <v>6.432748538011696</v>
      </c>
      <c r="M197" s="78">
        <f>E197+I197</f>
        <v>1430</v>
      </c>
      <c r="N197" s="11">
        <f>M197/M205*100</f>
        <v>0.3090667720173711</v>
      </c>
      <c r="O197" s="9"/>
    </row>
    <row r="198" spans="1:15" ht="12" customHeight="1">
      <c r="A198" s="39"/>
      <c r="B198" s="10" t="s">
        <v>9</v>
      </c>
      <c r="C198" s="76">
        <v>9</v>
      </c>
      <c r="D198" s="77">
        <f>C198/C205*100</f>
        <v>5.625</v>
      </c>
      <c r="E198" s="78">
        <v>2405</v>
      </c>
      <c r="F198" s="77">
        <f>E198/E205*100</f>
        <v>0.6270196943105614</v>
      </c>
      <c r="G198" s="76">
        <v>0</v>
      </c>
      <c r="H198" s="77">
        <f>G198/G205*100</f>
        <v>0</v>
      </c>
      <c r="I198" s="78">
        <v>0</v>
      </c>
      <c r="J198" s="77">
        <f>I198/I205*100</f>
        <v>0</v>
      </c>
      <c r="K198" s="76">
        <f aca="true" t="shared" si="57" ref="K198:K204">C198+G198</f>
        <v>9</v>
      </c>
      <c r="L198" s="77">
        <f>K198/K205*100</f>
        <v>5.263157894736842</v>
      </c>
      <c r="M198" s="78">
        <f aca="true" t="shared" si="58" ref="M198:M204">E198+I198</f>
        <v>2405</v>
      </c>
      <c r="N198" s="11">
        <f>M198/M205*100</f>
        <v>0.5197941165746696</v>
      </c>
      <c r="O198" s="9"/>
    </row>
    <row r="199" spans="1:15" ht="12" customHeight="1">
      <c r="A199" s="39"/>
      <c r="B199" s="10" t="s">
        <v>10</v>
      </c>
      <c r="C199" s="76">
        <v>16</v>
      </c>
      <c r="D199" s="77">
        <f>C199/C205*100</f>
        <v>10</v>
      </c>
      <c r="E199" s="78">
        <v>6349.25</v>
      </c>
      <c r="F199" s="77">
        <f>E199/E205*100</f>
        <v>1.6553450287323628</v>
      </c>
      <c r="G199" s="76">
        <v>2</v>
      </c>
      <c r="H199" s="77">
        <f>G199/G205*100</f>
        <v>18.181818181818183</v>
      </c>
      <c r="I199" s="78">
        <v>737</v>
      </c>
      <c r="J199" s="77">
        <f>I199/I205*100</f>
        <v>0.9314650276589502</v>
      </c>
      <c r="K199" s="76">
        <f t="shared" si="57"/>
        <v>18</v>
      </c>
      <c r="L199" s="77">
        <f>K199/K205*100</f>
        <v>10.526315789473683</v>
      </c>
      <c r="M199" s="78">
        <f t="shared" si="58"/>
        <v>7086.25</v>
      </c>
      <c r="N199" s="11">
        <f>M199/M205*100</f>
        <v>1.5315555337119553</v>
      </c>
      <c r="O199" s="9"/>
    </row>
    <row r="200" spans="1:15" ht="12" customHeight="1">
      <c r="A200" s="39"/>
      <c r="B200" s="10" t="s">
        <v>11</v>
      </c>
      <c r="C200" s="76">
        <v>24</v>
      </c>
      <c r="D200" s="77">
        <f>C200/C205*100</f>
        <v>15</v>
      </c>
      <c r="E200" s="78">
        <v>17375.36</v>
      </c>
      <c r="F200" s="77">
        <f>E200/E205*100</f>
        <v>4.530017844380856</v>
      </c>
      <c r="G200" s="76">
        <v>3</v>
      </c>
      <c r="H200" s="77">
        <f>G200/G205*100</f>
        <v>27.27272727272727</v>
      </c>
      <c r="I200" s="78">
        <v>1990</v>
      </c>
      <c r="J200" s="77">
        <f>I200/I205*100</f>
        <v>2.5150819607073416</v>
      </c>
      <c r="K200" s="76">
        <f t="shared" si="57"/>
        <v>27</v>
      </c>
      <c r="L200" s="77">
        <f>K200/K205*100</f>
        <v>15.789473684210526</v>
      </c>
      <c r="M200" s="78">
        <f t="shared" si="58"/>
        <v>19365.36</v>
      </c>
      <c r="N200" s="11">
        <f>M200/M205*100</f>
        <v>4.1854470658421805</v>
      </c>
      <c r="O200" s="9"/>
    </row>
    <row r="201" spans="1:15" ht="12" customHeight="1">
      <c r="A201" s="39"/>
      <c r="B201" s="10" t="s">
        <v>12</v>
      </c>
      <c r="C201" s="76">
        <v>35</v>
      </c>
      <c r="D201" s="77">
        <f>C201/C205*100</f>
        <v>21.875</v>
      </c>
      <c r="E201" s="78">
        <v>48347.5</v>
      </c>
      <c r="F201" s="77">
        <f>E201/E205*100</f>
        <v>12.604920860989552</v>
      </c>
      <c r="G201" s="76">
        <v>0</v>
      </c>
      <c r="H201" s="77">
        <f>G201/G205*100</f>
        <v>0</v>
      </c>
      <c r="I201" s="78">
        <v>0</v>
      </c>
      <c r="J201" s="77">
        <f>I201/I205*100</f>
        <v>0</v>
      </c>
      <c r="K201" s="76">
        <f t="shared" si="57"/>
        <v>35</v>
      </c>
      <c r="L201" s="77">
        <f>K201/K205*100</f>
        <v>20.46783625730994</v>
      </c>
      <c r="M201" s="78">
        <f t="shared" si="58"/>
        <v>48347.5</v>
      </c>
      <c r="N201" s="11">
        <f>M201/M205*100</f>
        <v>10.449374657419474</v>
      </c>
      <c r="O201" s="9"/>
    </row>
    <row r="202" spans="1:15" ht="12" customHeight="1">
      <c r="A202" s="39"/>
      <c r="B202" s="10" t="s">
        <v>13</v>
      </c>
      <c r="C202" s="76">
        <v>41</v>
      </c>
      <c r="D202" s="77">
        <f>C202/C205*100</f>
        <v>25.624999999999996</v>
      </c>
      <c r="E202" s="78">
        <v>129473.8</v>
      </c>
      <c r="F202" s="77">
        <f>E202/E205*100</f>
        <v>33.755768190115084</v>
      </c>
      <c r="G202" s="76">
        <v>2</v>
      </c>
      <c r="H202" s="77">
        <f>G202/G205*100</f>
        <v>18.181818181818183</v>
      </c>
      <c r="I202" s="78">
        <v>6168.43</v>
      </c>
      <c r="J202" s="77">
        <f>I202/I205*100</f>
        <v>7.796033677832155</v>
      </c>
      <c r="K202" s="76">
        <f t="shared" si="57"/>
        <v>43</v>
      </c>
      <c r="L202" s="77">
        <f>K202/K205*100</f>
        <v>25.146198830409354</v>
      </c>
      <c r="M202" s="78">
        <f t="shared" si="58"/>
        <v>135642.23</v>
      </c>
      <c r="N202" s="11">
        <f>M202/M205*100</f>
        <v>29.31643788485162</v>
      </c>
      <c r="O202" s="9"/>
    </row>
    <row r="203" spans="1:15" ht="12" customHeight="1">
      <c r="A203" s="39"/>
      <c r="B203" s="10" t="s">
        <v>14</v>
      </c>
      <c r="C203" s="76">
        <v>14</v>
      </c>
      <c r="D203" s="77">
        <f>C203/C205*100</f>
        <v>8.75</v>
      </c>
      <c r="E203" s="78">
        <v>99629</v>
      </c>
      <c r="F203" s="77">
        <f>E203/E205*100</f>
        <v>25.97477967753303</v>
      </c>
      <c r="G203" s="76">
        <v>0</v>
      </c>
      <c r="H203" s="77">
        <f>G203/G205*100</f>
        <v>0</v>
      </c>
      <c r="I203" s="78">
        <v>0</v>
      </c>
      <c r="J203" s="77">
        <f>I203/I205*100</f>
        <v>0</v>
      </c>
      <c r="K203" s="76">
        <f t="shared" si="57"/>
        <v>14</v>
      </c>
      <c r="L203" s="77">
        <f>K203/K205*100</f>
        <v>8.187134502923977</v>
      </c>
      <c r="M203" s="78">
        <f t="shared" si="58"/>
        <v>99629</v>
      </c>
      <c r="N203" s="11">
        <f>M203/M205*100</f>
        <v>21.532876523999068</v>
      </c>
      <c r="O203" s="9"/>
    </row>
    <row r="204" spans="1:15" ht="12" customHeight="1">
      <c r="A204" s="39"/>
      <c r="B204" s="12" t="s">
        <v>15</v>
      </c>
      <c r="C204" s="79">
        <v>4</v>
      </c>
      <c r="D204" s="80">
        <f>C204/C205*100</f>
        <v>2.5</v>
      </c>
      <c r="E204" s="81">
        <v>78320</v>
      </c>
      <c r="F204" s="80">
        <f>E204/E205*100</f>
        <v>20.419202685406724</v>
      </c>
      <c r="G204" s="79">
        <v>3</v>
      </c>
      <c r="H204" s="80">
        <f>G204/G205*100</f>
        <v>27.27272727272727</v>
      </c>
      <c r="I204" s="81">
        <v>70142.24</v>
      </c>
      <c r="J204" s="80">
        <f>I204/I205*100</f>
        <v>88.64999120985173</v>
      </c>
      <c r="K204" s="76">
        <f t="shared" si="57"/>
        <v>7</v>
      </c>
      <c r="L204" s="80">
        <f>K204/K205*100</f>
        <v>4.093567251461988</v>
      </c>
      <c r="M204" s="81">
        <f t="shared" si="58"/>
        <v>148462.24</v>
      </c>
      <c r="N204" s="13">
        <f>M204/M205*100</f>
        <v>32.08723446382394</v>
      </c>
      <c r="O204" s="9"/>
    </row>
    <row r="205" spans="1:15" ht="12" customHeight="1">
      <c r="A205" s="40"/>
      <c r="B205" s="14" t="s">
        <v>16</v>
      </c>
      <c r="C205" s="73">
        <f aca="true" t="shared" si="59" ref="C205:N205">SUM(C196:C204)</f>
        <v>160</v>
      </c>
      <c r="D205" s="77">
        <f t="shared" si="59"/>
        <v>100</v>
      </c>
      <c r="E205" s="75">
        <f t="shared" si="59"/>
        <v>383560.52</v>
      </c>
      <c r="F205" s="77">
        <f t="shared" si="59"/>
        <v>100</v>
      </c>
      <c r="G205" s="73">
        <f t="shared" si="59"/>
        <v>11</v>
      </c>
      <c r="H205" s="77">
        <f t="shared" si="59"/>
        <v>100</v>
      </c>
      <c r="I205" s="75">
        <f t="shared" si="59"/>
        <v>79122.67000000001</v>
      </c>
      <c r="J205" s="77">
        <f t="shared" si="59"/>
        <v>100</v>
      </c>
      <c r="K205" s="73">
        <f t="shared" si="59"/>
        <v>171</v>
      </c>
      <c r="L205" s="77">
        <f t="shared" si="59"/>
        <v>100</v>
      </c>
      <c r="M205" s="75">
        <f t="shared" si="59"/>
        <v>462683.19</v>
      </c>
      <c r="N205" s="11">
        <f t="shared" si="59"/>
        <v>100</v>
      </c>
      <c r="O205" s="15"/>
    </row>
    <row r="206" spans="1:15" ht="12" customHeight="1">
      <c r="A206" s="38" t="s">
        <v>50</v>
      </c>
      <c r="B206" s="6" t="s">
        <v>7</v>
      </c>
      <c r="C206" s="73">
        <v>11</v>
      </c>
      <c r="D206" s="74">
        <f>C206/C215*100</f>
        <v>14.285714285714285</v>
      </c>
      <c r="E206" s="75">
        <v>391.14</v>
      </c>
      <c r="F206" s="74">
        <f>E206/E215*100</f>
        <v>0.46333802625866444</v>
      </c>
      <c r="G206" s="73">
        <v>2</v>
      </c>
      <c r="H206" s="74">
        <f>G206/G215*100</f>
        <v>15.384615384615385</v>
      </c>
      <c r="I206" s="75">
        <v>109.8</v>
      </c>
      <c r="J206" s="74">
        <f>I206/I215*100</f>
        <v>0.050810574430203134</v>
      </c>
      <c r="K206" s="73">
        <f>C206+G206</f>
        <v>13</v>
      </c>
      <c r="L206" s="74">
        <f>K206/K215*100</f>
        <v>14.444444444444443</v>
      </c>
      <c r="M206" s="75">
        <f>E206+I206</f>
        <v>500.94</v>
      </c>
      <c r="N206" s="7">
        <f>M206/M215*100</f>
        <v>0.16669406411535415</v>
      </c>
      <c r="O206" s="9"/>
    </row>
    <row r="207" spans="1:15" ht="12" customHeight="1">
      <c r="A207" s="39"/>
      <c r="B207" s="10" t="s">
        <v>8</v>
      </c>
      <c r="C207" s="76">
        <v>10</v>
      </c>
      <c r="D207" s="77">
        <f>C207/C215*100</f>
        <v>12.987012987012985</v>
      </c>
      <c r="E207" s="78">
        <v>1257</v>
      </c>
      <c r="F207" s="77">
        <f>E207/E215*100</f>
        <v>1.4890215754132567</v>
      </c>
      <c r="G207" s="76">
        <v>0</v>
      </c>
      <c r="H207" s="77">
        <f>G207/G215*100</f>
        <v>0</v>
      </c>
      <c r="I207" s="78">
        <v>0</v>
      </c>
      <c r="J207" s="77">
        <f>I207/I215*100</f>
        <v>0</v>
      </c>
      <c r="K207" s="76">
        <f>C207+G207</f>
        <v>10</v>
      </c>
      <c r="L207" s="77">
        <f>K207/K215*100</f>
        <v>11.11111111111111</v>
      </c>
      <c r="M207" s="78">
        <f>E207+I207</f>
        <v>1257</v>
      </c>
      <c r="N207" s="11">
        <f>M207/M215*100</f>
        <v>0.4182825060745801</v>
      </c>
      <c r="O207" s="9"/>
    </row>
    <row r="208" spans="1:15" ht="12" customHeight="1">
      <c r="A208" s="39"/>
      <c r="B208" s="10" t="s">
        <v>9</v>
      </c>
      <c r="C208" s="76">
        <v>7</v>
      </c>
      <c r="D208" s="77">
        <f>C208/C215*100</f>
        <v>9.090909090909092</v>
      </c>
      <c r="E208" s="78">
        <v>1763</v>
      </c>
      <c r="F208" s="77">
        <f>E208/E215*100</f>
        <v>2.0884208730736447</v>
      </c>
      <c r="G208" s="76">
        <v>0</v>
      </c>
      <c r="H208" s="77">
        <f>G208/G215*100</f>
        <v>0</v>
      </c>
      <c r="I208" s="78">
        <v>0</v>
      </c>
      <c r="J208" s="77">
        <f>I208/I215*100</f>
        <v>0</v>
      </c>
      <c r="K208" s="76">
        <f aca="true" t="shared" si="60" ref="K208:K214">C208+G208</f>
        <v>7</v>
      </c>
      <c r="L208" s="77">
        <f>K208/K215*100</f>
        <v>7.777777777777778</v>
      </c>
      <c r="M208" s="78">
        <f aca="true" t="shared" si="61" ref="M208:M214">E208+I208</f>
        <v>1763</v>
      </c>
      <c r="N208" s="11">
        <f>M208/M215*100</f>
        <v>0.5866603486153419</v>
      </c>
      <c r="O208" s="9"/>
    </row>
    <row r="209" spans="1:15" ht="12" customHeight="1">
      <c r="A209" s="39"/>
      <c r="B209" s="10" t="s">
        <v>10</v>
      </c>
      <c r="C209" s="76">
        <v>12</v>
      </c>
      <c r="D209" s="77">
        <f>C209/C215*100</f>
        <v>15.584415584415584</v>
      </c>
      <c r="E209" s="78">
        <v>4611.97</v>
      </c>
      <c r="F209" s="77">
        <f>E209/E215*100</f>
        <v>5.463263989784151</v>
      </c>
      <c r="G209" s="76">
        <v>0</v>
      </c>
      <c r="H209" s="77">
        <f>G209/G215*100</f>
        <v>0</v>
      </c>
      <c r="I209" s="78">
        <v>0</v>
      </c>
      <c r="J209" s="77">
        <f>I209/I215*100</f>
        <v>0</v>
      </c>
      <c r="K209" s="76">
        <f t="shared" si="60"/>
        <v>12</v>
      </c>
      <c r="L209" s="77">
        <f>K209/K215*100</f>
        <v>13.333333333333334</v>
      </c>
      <c r="M209" s="78">
        <f t="shared" si="61"/>
        <v>4611.97</v>
      </c>
      <c r="N209" s="11">
        <f>M209/M215*100</f>
        <v>1.5346908270014172</v>
      </c>
      <c r="O209" s="9"/>
    </row>
    <row r="210" spans="1:15" ht="12" customHeight="1">
      <c r="A210" s="39"/>
      <c r="B210" s="10" t="s">
        <v>11</v>
      </c>
      <c r="C210" s="76">
        <v>13</v>
      </c>
      <c r="D210" s="77">
        <f>C210/C215*100</f>
        <v>16.883116883116884</v>
      </c>
      <c r="E210" s="78">
        <v>9807.28</v>
      </c>
      <c r="F210" s="77">
        <f>E210/E215*100</f>
        <v>11.617542972250536</v>
      </c>
      <c r="G210" s="76">
        <v>1</v>
      </c>
      <c r="H210" s="77">
        <f>G210/G215*100</f>
        <v>7.6923076923076925</v>
      </c>
      <c r="I210" s="78">
        <v>798</v>
      </c>
      <c r="J210" s="77">
        <f>I210/I215*100</f>
        <v>0.3692790382085802</v>
      </c>
      <c r="K210" s="76">
        <f t="shared" si="60"/>
        <v>14</v>
      </c>
      <c r="L210" s="77">
        <f>K210/K215*100</f>
        <v>15.555555555555555</v>
      </c>
      <c r="M210" s="78">
        <f t="shared" si="61"/>
        <v>10605.28</v>
      </c>
      <c r="N210" s="11">
        <f>M210/M215*100</f>
        <v>3.5290398536377268</v>
      </c>
      <c r="O210" s="9"/>
    </row>
    <row r="211" spans="1:15" ht="12" customHeight="1">
      <c r="A211" s="39"/>
      <c r="B211" s="10" t="s">
        <v>12</v>
      </c>
      <c r="C211" s="76">
        <v>11</v>
      </c>
      <c r="D211" s="77">
        <f>C211/C215*100</f>
        <v>14.285714285714285</v>
      </c>
      <c r="E211" s="78">
        <v>16561.29</v>
      </c>
      <c r="F211" s="77">
        <f>E211/E215*100</f>
        <v>19.618232399901206</v>
      </c>
      <c r="G211" s="76">
        <v>3</v>
      </c>
      <c r="H211" s="77">
        <f>G211/G215*100</f>
        <v>23.076923076923077</v>
      </c>
      <c r="I211" s="78">
        <v>3846</v>
      </c>
      <c r="J211" s="77">
        <f>I211/I215*100</f>
        <v>1.7797583721180443</v>
      </c>
      <c r="K211" s="76">
        <f t="shared" si="60"/>
        <v>14</v>
      </c>
      <c r="L211" s="77">
        <f>K211/K215*100</f>
        <v>15.555555555555555</v>
      </c>
      <c r="M211" s="78">
        <f t="shared" si="61"/>
        <v>20407.29</v>
      </c>
      <c r="N211" s="11">
        <f>M211/M215*100</f>
        <v>6.790781546054668</v>
      </c>
      <c r="O211" s="9"/>
    </row>
    <row r="212" spans="1:15" ht="12" customHeight="1">
      <c r="A212" s="39"/>
      <c r="B212" s="10" t="s">
        <v>13</v>
      </c>
      <c r="C212" s="76">
        <v>11</v>
      </c>
      <c r="D212" s="77">
        <f>C212/C215*100</f>
        <v>14.285714285714285</v>
      </c>
      <c r="E212" s="78">
        <v>36734.17</v>
      </c>
      <c r="F212" s="77">
        <f>E212/E215*100</f>
        <v>43.51469505560731</v>
      </c>
      <c r="G212" s="76">
        <v>3</v>
      </c>
      <c r="H212" s="77">
        <f>G212/G215*100</f>
        <v>23.076923076923077</v>
      </c>
      <c r="I212" s="78">
        <v>7277.59</v>
      </c>
      <c r="J212" s="77">
        <f>I212/I215*100</f>
        <v>3.367746159995465</v>
      </c>
      <c r="K212" s="76">
        <f t="shared" si="60"/>
        <v>14</v>
      </c>
      <c r="L212" s="77">
        <f>K212/K215*100</f>
        <v>15.555555555555555</v>
      </c>
      <c r="M212" s="78">
        <f t="shared" si="61"/>
        <v>44011.759999999995</v>
      </c>
      <c r="N212" s="11">
        <f>M212/M215*100</f>
        <v>14.645464812691298</v>
      </c>
      <c r="O212" s="9"/>
    </row>
    <row r="213" spans="1:15" ht="12" customHeight="1">
      <c r="A213" s="39"/>
      <c r="B213" s="10" t="s">
        <v>14</v>
      </c>
      <c r="C213" s="76">
        <v>2</v>
      </c>
      <c r="D213" s="77">
        <f>C213/C215*100</f>
        <v>2.5974025974025974</v>
      </c>
      <c r="E213" s="78">
        <v>13292</v>
      </c>
      <c r="F213" s="77">
        <f>E213/E215*100</f>
        <v>15.745485107711223</v>
      </c>
      <c r="G213" s="76">
        <v>1</v>
      </c>
      <c r="H213" s="77">
        <f>G213/G215*100</f>
        <v>7.6923076923076925</v>
      </c>
      <c r="I213" s="78">
        <v>5493</v>
      </c>
      <c r="J213" s="77">
        <f>I213/I215*100</f>
        <v>2.5419169885710913</v>
      </c>
      <c r="K213" s="76">
        <f t="shared" si="60"/>
        <v>3</v>
      </c>
      <c r="L213" s="77">
        <f>K213/K215*100</f>
        <v>3.3333333333333335</v>
      </c>
      <c r="M213" s="78">
        <f t="shared" si="61"/>
        <v>18785</v>
      </c>
      <c r="N213" s="11">
        <f>M213/M215*100</f>
        <v>6.250944213692114</v>
      </c>
      <c r="O213" s="9"/>
    </row>
    <row r="214" spans="1:15" ht="12" customHeight="1">
      <c r="A214" s="39"/>
      <c r="B214" s="12" t="s">
        <v>15</v>
      </c>
      <c r="C214" s="79">
        <v>0</v>
      </c>
      <c r="D214" s="80">
        <f>C214/C215*100</f>
        <v>0</v>
      </c>
      <c r="E214" s="81">
        <v>0</v>
      </c>
      <c r="F214" s="80">
        <f>E214/E215*100</f>
        <v>0</v>
      </c>
      <c r="G214" s="79">
        <v>3</v>
      </c>
      <c r="H214" s="80">
        <f>G214/G215*100</f>
        <v>23.076923076923077</v>
      </c>
      <c r="I214" s="81">
        <v>198572.36</v>
      </c>
      <c r="J214" s="80">
        <f>I214/I215*100</f>
        <v>91.8904888666766</v>
      </c>
      <c r="K214" s="76">
        <f t="shared" si="60"/>
        <v>3</v>
      </c>
      <c r="L214" s="80">
        <f>K214/K215*100</f>
        <v>3.3333333333333335</v>
      </c>
      <c r="M214" s="81">
        <f t="shared" si="61"/>
        <v>198572.36</v>
      </c>
      <c r="N214" s="13">
        <f>M214/M215*100</f>
        <v>66.0774418281175</v>
      </c>
      <c r="O214" s="9"/>
    </row>
    <row r="215" spans="1:15" ht="12" customHeight="1">
      <c r="A215" s="40"/>
      <c r="B215" s="14" t="s">
        <v>16</v>
      </c>
      <c r="C215" s="73">
        <f aca="true" t="shared" si="62" ref="C215:N215">SUM(C206:C214)</f>
        <v>77</v>
      </c>
      <c r="D215" s="77">
        <f t="shared" si="62"/>
        <v>99.99999999999999</v>
      </c>
      <c r="E215" s="75">
        <f t="shared" si="62"/>
        <v>84417.85</v>
      </c>
      <c r="F215" s="77">
        <f t="shared" si="62"/>
        <v>99.99999999999999</v>
      </c>
      <c r="G215" s="73">
        <f t="shared" si="62"/>
        <v>13</v>
      </c>
      <c r="H215" s="77">
        <f t="shared" si="62"/>
        <v>100</v>
      </c>
      <c r="I215" s="75">
        <f t="shared" si="62"/>
        <v>216096.75</v>
      </c>
      <c r="J215" s="77">
        <f t="shared" si="62"/>
        <v>99.99999999999999</v>
      </c>
      <c r="K215" s="73">
        <f t="shared" si="62"/>
        <v>90</v>
      </c>
      <c r="L215" s="77">
        <f t="shared" si="62"/>
        <v>99.99999999999999</v>
      </c>
      <c r="M215" s="75">
        <f t="shared" si="62"/>
        <v>300514.6</v>
      </c>
      <c r="N215" s="11">
        <f t="shared" si="62"/>
        <v>100</v>
      </c>
      <c r="O215" s="15"/>
    </row>
    <row r="216" spans="1:15" ht="12" customHeight="1">
      <c r="A216" s="38" t="s">
        <v>58</v>
      </c>
      <c r="B216" s="6" t="s">
        <v>7</v>
      </c>
      <c r="C216" s="73">
        <v>21</v>
      </c>
      <c r="D216" s="74">
        <f>C216/C225*100</f>
        <v>6.774193548387098</v>
      </c>
      <c r="E216" s="75">
        <v>1189.82</v>
      </c>
      <c r="F216" s="74">
        <f>E216/E225*100</f>
        <v>0.21647349033929145</v>
      </c>
      <c r="G216" s="73">
        <v>1</v>
      </c>
      <c r="H216" s="74">
        <f>G216/G225*100</f>
        <v>2.631578947368421</v>
      </c>
      <c r="I216" s="75">
        <v>66</v>
      </c>
      <c r="J216" s="74">
        <f>I216/I225*100</f>
        <v>0.011065922652151573</v>
      </c>
      <c r="K216" s="73">
        <f>C216+G216</f>
        <v>22</v>
      </c>
      <c r="L216" s="74">
        <f>K216/K225*100</f>
        <v>6.321839080459771</v>
      </c>
      <c r="M216" s="75">
        <f>E216+I216</f>
        <v>1255.82</v>
      </c>
      <c r="N216" s="7">
        <f>M216/M225*100</f>
        <v>0.10957683684125744</v>
      </c>
      <c r="O216" s="9"/>
    </row>
    <row r="217" spans="1:15" ht="12" customHeight="1">
      <c r="A217" s="39"/>
      <c r="B217" s="10" t="s">
        <v>8</v>
      </c>
      <c r="C217" s="76">
        <v>33</v>
      </c>
      <c r="D217" s="77">
        <f>C217/C225*100</f>
        <v>10.64516129032258</v>
      </c>
      <c r="E217" s="78">
        <v>5274.84</v>
      </c>
      <c r="F217" s="77">
        <f>E217/E225*100</f>
        <v>0.9596939249477302</v>
      </c>
      <c r="G217" s="76">
        <v>1</v>
      </c>
      <c r="H217" s="77">
        <f>G217/G225*100</f>
        <v>2.631578947368421</v>
      </c>
      <c r="I217" s="78">
        <v>141</v>
      </c>
      <c r="J217" s="77">
        <f>I217/I225*100</f>
        <v>0.02364083475686927</v>
      </c>
      <c r="K217" s="76">
        <f>C217+G217</f>
        <v>34</v>
      </c>
      <c r="L217" s="77">
        <f>K217/K225*100</f>
        <v>9.770114942528735</v>
      </c>
      <c r="M217" s="78">
        <f>E217+I217</f>
        <v>5415.84</v>
      </c>
      <c r="N217" s="11">
        <f>M217/M225*100</f>
        <v>0.47256025229599435</v>
      </c>
      <c r="O217" s="9"/>
    </row>
    <row r="218" spans="1:15" ht="12" customHeight="1">
      <c r="A218" s="39"/>
      <c r="B218" s="10" t="s">
        <v>9</v>
      </c>
      <c r="C218" s="76">
        <v>25</v>
      </c>
      <c r="D218" s="77">
        <f>C218/C225*100</f>
        <v>8.064516129032258</v>
      </c>
      <c r="E218" s="78">
        <v>6191</v>
      </c>
      <c r="F218" s="77">
        <f>E218/E225*100</f>
        <v>1.126378257795762</v>
      </c>
      <c r="G218" s="76">
        <v>1</v>
      </c>
      <c r="H218" s="77">
        <f>G218/G225*100</f>
        <v>2.631578947368421</v>
      </c>
      <c r="I218" s="78">
        <v>265</v>
      </c>
      <c r="J218" s="77">
        <f>I218/I225*100</f>
        <v>0.044431356103335866</v>
      </c>
      <c r="K218" s="76">
        <f aca="true" t="shared" si="63" ref="K218:K224">C218+G218</f>
        <v>26</v>
      </c>
      <c r="L218" s="77">
        <f>K218/K225*100</f>
        <v>7.471264367816093</v>
      </c>
      <c r="M218" s="78">
        <f aca="true" t="shared" si="64" ref="M218:M224">E218+I218</f>
        <v>6456</v>
      </c>
      <c r="N218" s="11">
        <f>M218/M225*100</f>
        <v>0.5633196307171076</v>
      </c>
      <c r="O218" s="9"/>
    </row>
    <row r="219" spans="1:15" ht="12" customHeight="1">
      <c r="A219" s="39"/>
      <c r="B219" s="10" t="s">
        <v>10</v>
      </c>
      <c r="C219" s="76">
        <v>58</v>
      </c>
      <c r="D219" s="77">
        <f>C219/C225*100</f>
        <v>18.70967741935484</v>
      </c>
      <c r="E219" s="78">
        <v>22797.43</v>
      </c>
      <c r="F219" s="77">
        <f>E219/E225*100</f>
        <v>4.147719186822943</v>
      </c>
      <c r="G219" s="76">
        <v>2</v>
      </c>
      <c r="H219" s="77">
        <f>G219/G225*100</f>
        <v>5.263157894736842</v>
      </c>
      <c r="I219" s="78">
        <v>637</v>
      </c>
      <c r="J219" s="77">
        <f>I219/I225*100</f>
        <v>0.10680292014273564</v>
      </c>
      <c r="K219" s="76">
        <f t="shared" si="63"/>
        <v>60</v>
      </c>
      <c r="L219" s="77">
        <f>K219/K225*100</f>
        <v>17.24137931034483</v>
      </c>
      <c r="M219" s="78">
        <f t="shared" si="64"/>
        <v>23434.43</v>
      </c>
      <c r="N219" s="11">
        <f>M219/M225*100</f>
        <v>2.0447760925752645</v>
      </c>
      <c r="O219" s="9"/>
    </row>
    <row r="220" spans="1:15" ht="12" customHeight="1">
      <c r="A220" s="39"/>
      <c r="B220" s="10" t="s">
        <v>11</v>
      </c>
      <c r="C220" s="76">
        <v>47</v>
      </c>
      <c r="D220" s="77">
        <f>C220/C225*100</f>
        <v>15.161290322580644</v>
      </c>
      <c r="E220" s="78">
        <v>33326.34</v>
      </c>
      <c r="F220" s="77">
        <f>E220/E225*100</f>
        <v>6.063328184123601</v>
      </c>
      <c r="G220" s="76">
        <v>8</v>
      </c>
      <c r="H220" s="77">
        <f>G220/G225*100</f>
        <v>21.052631578947366</v>
      </c>
      <c r="I220" s="78">
        <v>5461.43</v>
      </c>
      <c r="J220" s="77">
        <f>I220/I225*100</f>
        <v>0.9156933628809116</v>
      </c>
      <c r="K220" s="76">
        <f t="shared" si="63"/>
        <v>55</v>
      </c>
      <c r="L220" s="77">
        <f>K220/K225*100</f>
        <v>15.804597701149426</v>
      </c>
      <c r="M220" s="78">
        <f t="shared" si="64"/>
        <v>38787.77</v>
      </c>
      <c r="N220" s="11">
        <f>M220/M225*100</f>
        <v>3.3844349864839063</v>
      </c>
      <c r="O220" s="9"/>
    </row>
    <row r="221" spans="1:15" ht="12" customHeight="1">
      <c r="A221" s="39"/>
      <c r="B221" s="10" t="s">
        <v>12</v>
      </c>
      <c r="C221" s="76">
        <v>54</v>
      </c>
      <c r="D221" s="77">
        <f>C221/C225*100</f>
        <v>17.419354838709676</v>
      </c>
      <c r="E221" s="78">
        <v>78452.21</v>
      </c>
      <c r="F221" s="77">
        <f>E221/E225*100</f>
        <v>14.27343944758961</v>
      </c>
      <c r="G221" s="76">
        <v>5</v>
      </c>
      <c r="H221" s="77">
        <f>G221/G225*100</f>
        <v>13.157894736842104</v>
      </c>
      <c r="I221" s="78">
        <v>7785.04</v>
      </c>
      <c r="J221" s="77">
        <f>I221/I225*100</f>
        <v>1.3052825830894863</v>
      </c>
      <c r="K221" s="76">
        <f t="shared" si="63"/>
        <v>59</v>
      </c>
      <c r="L221" s="77">
        <f>K221/K225*100</f>
        <v>16.954022988505745</v>
      </c>
      <c r="M221" s="78">
        <f t="shared" si="64"/>
        <v>86237.25</v>
      </c>
      <c r="N221" s="11">
        <f>M221/M225*100</f>
        <v>7.5246492912111025</v>
      </c>
      <c r="O221" s="9"/>
    </row>
    <row r="222" spans="1:15" ht="12" customHeight="1">
      <c r="A222" s="39"/>
      <c r="B222" s="10" t="s">
        <v>13</v>
      </c>
      <c r="C222" s="76">
        <v>43</v>
      </c>
      <c r="D222" s="77">
        <f>C222/C225*100</f>
        <v>13.870967741935484</v>
      </c>
      <c r="E222" s="78">
        <v>129678.63</v>
      </c>
      <c r="F222" s="77">
        <f>E222/E225*100</f>
        <v>23.593472675293366</v>
      </c>
      <c r="G222" s="76">
        <v>5</v>
      </c>
      <c r="H222" s="77">
        <f>G222/G225*100</f>
        <v>13.157894736842104</v>
      </c>
      <c r="I222" s="78">
        <v>16454.72</v>
      </c>
      <c r="J222" s="77">
        <f>I222/I225*100</f>
        <v>2.7588887694365387</v>
      </c>
      <c r="K222" s="76">
        <f t="shared" si="63"/>
        <v>48</v>
      </c>
      <c r="L222" s="77">
        <f>K222/K225*100</f>
        <v>13.793103448275861</v>
      </c>
      <c r="M222" s="78">
        <f t="shared" si="64"/>
        <v>146133.35</v>
      </c>
      <c r="N222" s="11">
        <f>M222/M225*100</f>
        <v>12.750896028106231</v>
      </c>
      <c r="O222" s="9"/>
    </row>
    <row r="223" spans="1:15" ht="12" customHeight="1">
      <c r="A223" s="39"/>
      <c r="B223" s="10" t="s">
        <v>14</v>
      </c>
      <c r="C223" s="76">
        <v>19</v>
      </c>
      <c r="D223" s="77">
        <f>C223/C225*100</f>
        <v>6.129032258064516</v>
      </c>
      <c r="E223" s="78">
        <v>127404.95</v>
      </c>
      <c r="F223" s="77">
        <f>E223/E225*100</f>
        <v>23.179803846802805</v>
      </c>
      <c r="G223" s="76">
        <v>4</v>
      </c>
      <c r="H223" s="77">
        <f>G223/G225*100</f>
        <v>10.526315789473683</v>
      </c>
      <c r="I223" s="78">
        <v>29030.05</v>
      </c>
      <c r="J223" s="77">
        <f>I223/I225*100</f>
        <v>4.867337695274133</v>
      </c>
      <c r="K223" s="76">
        <f t="shared" si="63"/>
        <v>23</v>
      </c>
      <c r="L223" s="77">
        <f>K223/K225*100</f>
        <v>6.609195402298851</v>
      </c>
      <c r="M223" s="78">
        <f t="shared" si="64"/>
        <v>156435</v>
      </c>
      <c r="N223" s="11">
        <f>M223/M225*100</f>
        <v>13.649768654155936</v>
      </c>
      <c r="O223" s="9"/>
    </row>
    <row r="224" spans="1:15" ht="12" customHeight="1">
      <c r="A224" s="39"/>
      <c r="B224" s="12" t="s">
        <v>15</v>
      </c>
      <c r="C224" s="79">
        <v>10</v>
      </c>
      <c r="D224" s="80">
        <f>C224/C225*100</f>
        <v>3.225806451612903</v>
      </c>
      <c r="E224" s="81">
        <v>145322.52</v>
      </c>
      <c r="F224" s="80">
        <f>E224/E225*100</f>
        <v>26.43969098628489</v>
      </c>
      <c r="G224" s="79">
        <v>11</v>
      </c>
      <c r="H224" s="80">
        <f>G224/G225*100</f>
        <v>28.947368421052634</v>
      </c>
      <c r="I224" s="81">
        <v>536585.4</v>
      </c>
      <c r="J224" s="80">
        <f>I224/I225*100</f>
        <v>89.96685655566384</v>
      </c>
      <c r="K224" s="76">
        <f t="shared" si="63"/>
        <v>21</v>
      </c>
      <c r="L224" s="80">
        <f>K224/K225*100</f>
        <v>6.0344827586206895</v>
      </c>
      <c r="M224" s="81">
        <f t="shared" si="64"/>
        <v>681907.92</v>
      </c>
      <c r="N224" s="13">
        <f>M224/M225*100</f>
        <v>59.50001822761322</v>
      </c>
      <c r="O224" s="9"/>
    </row>
    <row r="225" spans="1:15" ht="12" customHeight="1">
      <c r="A225" s="40"/>
      <c r="B225" s="14" t="s">
        <v>16</v>
      </c>
      <c r="C225" s="73">
        <f aca="true" t="shared" si="65" ref="C225:N225">SUM(C216:C224)</f>
        <v>310</v>
      </c>
      <c r="D225" s="77">
        <f t="shared" si="65"/>
        <v>100</v>
      </c>
      <c r="E225" s="75">
        <f t="shared" si="65"/>
        <v>549637.74</v>
      </c>
      <c r="F225" s="77">
        <f t="shared" si="65"/>
        <v>100</v>
      </c>
      <c r="G225" s="73">
        <f t="shared" si="65"/>
        <v>38</v>
      </c>
      <c r="H225" s="77">
        <f t="shared" si="65"/>
        <v>99.99999999999999</v>
      </c>
      <c r="I225" s="75">
        <f t="shared" si="65"/>
        <v>596425.64</v>
      </c>
      <c r="J225" s="77">
        <f t="shared" si="65"/>
        <v>100</v>
      </c>
      <c r="K225" s="73">
        <f t="shared" si="65"/>
        <v>348</v>
      </c>
      <c r="L225" s="77">
        <f t="shared" si="65"/>
        <v>100</v>
      </c>
      <c r="M225" s="75">
        <f t="shared" si="65"/>
        <v>1146063.38</v>
      </c>
      <c r="N225" s="11">
        <f t="shared" si="65"/>
        <v>100.00000000000001</v>
      </c>
      <c r="O225" s="15"/>
    </row>
    <row r="226" spans="1:15" ht="12" customHeight="1">
      <c r="A226" s="38" t="s">
        <v>51</v>
      </c>
      <c r="B226" s="6" t="s">
        <v>7</v>
      </c>
      <c r="C226" s="73">
        <v>4</v>
      </c>
      <c r="D226" s="74">
        <f>C226/C235*100</f>
        <v>8.695652173913043</v>
      </c>
      <c r="E226" s="75">
        <v>237</v>
      </c>
      <c r="F226" s="74">
        <f>E226/E235*100</f>
        <v>0.30323897611167794</v>
      </c>
      <c r="G226" s="73">
        <v>0</v>
      </c>
      <c r="H226" s="74">
        <f>G226/G235*100</f>
        <v>0</v>
      </c>
      <c r="I226" s="75">
        <v>0</v>
      </c>
      <c r="J226" s="74">
        <f>I226/I235*100</f>
        <v>0</v>
      </c>
      <c r="K226" s="73">
        <f>C226+G226</f>
        <v>4</v>
      </c>
      <c r="L226" s="74">
        <f>K226/K235*100</f>
        <v>8</v>
      </c>
      <c r="M226" s="75">
        <f>E226+I226</f>
        <v>237</v>
      </c>
      <c r="N226" s="7">
        <f>M226/M235*100</f>
        <v>0.2527321195224579</v>
      </c>
      <c r="O226" s="9"/>
    </row>
    <row r="227" spans="1:15" ht="12" customHeight="1">
      <c r="A227" s="39"/>
      <c r="B227" s="10" t="s">
        <v>8</v>
      </c>
      <c r="C227" s="76">
        <v>2</v>
      </c>
      <c r="D227" s="77">
        <f>C227/C235*100</f>
        <v>4.3478260869565215</v>
      </c>
      <c r="E227" s="78">
        <v>317</v>
      </c>
      <c r="F227" s="77">
        <f>E227/E235*100</f>
        <v>0.4055981241662528</v>
      </c>
      <c r="G227" s="76">
        <v>0</v>
      </c>
      <c r="H227" s="77">
        <f>G227/G235*100</f>
        <v>0</v>
      </c>
      <c r="I227" s="78">
        <v>0</v>
      </c>
      <c r="J227" s="77">
        <f>I227/I235*100</f>
        <v>0</v>
      </c>
      <c r="K227" s="76">
        <f>C227+G227</f>
        <v>2</v>
      </c>
      <c r="L227" s="77">
        <f>K227/K235*100</f>
        <v>4</v>
      </c>
      <c r="M227" s="78">
        <f>E227+I227</f>
        <v>317</v>
      </c>
      <c r="N227" s="11">
        <f>M227/M235*100</f>
        <v>0.33804253961442676</v>
      </c>
      <c r="O227" s="9"/>
    </row>
    <row r="228" spans="1:15" ht="12" customHeight="1">
      <c r="A228" s="39"/>
      <c r="B228" s="10" t="s">
        <v>9</v>
      </c>
      <c r="C228" s="76">
        <v>7</v>
      </c>
      <c r="D228" s="77">
        <f>C228/C235*100</f>
        <v>15.217391304347828</v>
      </c>
      <c r="E228" s="78">
        <v>1736.54</v>
      </c>
      <c r="F228" s="77">
        <f>E228/E235*100</f>
        <v>2.2218844370336424</v>
      </c>
      <c r="G228" s="76">
        <v>0</v>
      </c>
      <c r="H228" s="77">
        <f>G228/G235*100</f>
        <v>0</v>
      </c>
      <c r="I228" s="78">
        <v>0</v>
      </c>
      <c r="J228" s="77">
        <f>I228/I235*100</f>
        <v>0</v>
      </c>
      <c r="K228" s="76">
        <f aca="true" t="shared" si="66" ref="K228:K234">C228+G228</f>
        <v>7</v>
      </c>
      <c r="L228" s="77">
        <f>K228/K235*100</f>
        <v>14.000000000000002</v>
      </c>
      <c r="M228" s="78">
        <f aca="true" t="shared" si="67" ref="M228:M234">E228+I228</f>
        <v>1736.54</v>
      </c>
      <c r="N228" s="11">
        <f>M228/M235*100</f>
        <v>1.851811961331346</v>
      </c>
      <c r="O228" s="9"/>
    </row>
    <row r="229" spans="1:15" ht="12" customHeight="1">
      <c r="A229" s="39"/>
      <c r="B229" s="10" t="s">
        <v>10</v>
      </c>
      <c r="C229" s="76">
        <v>8</v>
      </c>
      <c r="D229" s="77">
        <f>C229/C235*100</f>
        <v>17.391304347826086</v>
      </c>
      <c r="E229" s="78">
        <v>3289.5</v>
      </c>
      <c r="F229" s="77">
        <f>E229/E235*100</f>
        <v>4.208880219069049</v>
      </c>
      <c r="G229" s="76">
        <v>2</v>
      </c>
      <c r="H229" s="77">
        <f>G229/G235*100</f>
        <v>50</v>
      </c>
      <c r="I229" s="78">
        <v>906</v>
      </c>
      <c r="J229" s="77">
        <f>I229/I235*100</f>
        <v>5.80062744093732</v>
      </c>
      <c r="K229" s="76">
        <f t="shared" si="66"/>
        <v>10</v>
      </c>
      <c r="L229" s="77">
        <f>K229/K235*100</f>
        <v>20</v>
      </c>
      <c r="M229" s="78">
        <f t="shared" si="67"/>
        <v>4195.5</v>
      </c>
      <c r="N229" s="11">
        <f>M229/M235*100</f>
        <v>4.473998343698194</v>
      </c>
      <c r="O229" s="9"/>
    </row>
    <row r="230" spans="1:15" ht="12" customHeight="1">
      <c r="A230" s="39"/>
      <c r="B230" s="10" t="s">
        <v>11</v>
      </c>
      <c r="C230" s="76">
        <v>11</v>
      </c>
      <c r="D230" s="77">
        <f>C230/C235*100</f>
        <v>23.91304347826087</v>
      </c>
      <c r="E230" s="78">
        <v>9079.39</v>
      </c>
      <c r="F230" s="77">
        <f>E230/E235*100</f>
        <v>11.616982815690328</v>
      </c>
      <c r="G230" s="76">
        <v>0</v>
      </c>
      <c r="H230" s="77">
        <f>G230/G235*100</f>
        <v>0</v>
      </c>
      <c r="I230" s="78">
        <v>0</v>
      </c>
      <c r="J230" s="77">
        <f>I230/I235*100</f>
        <v>0</v>
      </c>
      <c r="K230" s="76">
        <f t="shared" si="66"/>
        <v>11</v>
      </c>
      <c r="L230" s="77">
        <f>K230/K235*100</f>
        <v>22</v>
      </c>
      <c r="M230" s="78">
        <f t="shared" si="67"/>
        <v>9079.39</v>
      </c>
      <c r="N230" s="11">
        <f>M230/M235*100</f>
        <v>9.68208218848527</v>
      </c>
      <c r="O230" s="9"/>
    </row>
    <row r="231" spans="1:15" ht="12" customHeight="1">
      <c r="A231" s="39"/>
      <c r="B231" s="10" t="s">
        <v>12</v>
      </c>
      <c r="C231" s="76">
        <v>6</v>
      </c>
      <c r="D231" s="77">
        <f>C231/C235*100</f>
        <v>13.043478260869565</v>
      </c>
      <c r="E231" s="78">
        <v>8298</v>
      </c>
      <c r="F231" s="77">
        <f>E231/E235*100</f>
        <v>10.617202631960774</v>
      </c>
      <c r="G231" s="76">
        <v>1</v>
      </c>
      <c r="H231" s="77">
        <f>G231/G235*100</f>
        <v>25</v>
      </c>
      <c r="I231" s="78">
        <v>1479</v>
      </c>
      <c r="J231" s="77">
        <f>I231/I235*100</f>
        <v>9.46923618669569</v>
      </c>
      <c r="K231" s="76">
        <f t="shared" si="66"/>
        <v>7</v>
      </c>
      <c r="L231" s="77">
        <f>K231/K235*100</f>
        <v>14.000000000000002</v>
      </c>
      <c r="M231" s="78">
        <f t="shared" si="67"/>
        <v>9777</v>
      </c>
      <c r="N231" s="11">
        <f>M231/M235*100</f>
        <v>10.42599971548975</v>
      </c>
      <c r="O231" s="9"/>
    </row>
    <row r="232" spans="1:15" ht="12" customHeight="1">
      <c r="A232" s="39"/>
      <c r="B232" s="10" t="s">
        <v>13</v>
      </c>
      <c r="C232" s="76">
        <v>6</v>
      </c>
      <c r="D232" s="77">
        <f>C232/C235*100</f>
        <v>13.043478260869565</v>
      </c>
      <c r="E232" s="78">
        <v>23713.75</v>
      </c>
      <c r="F232" s="77">
        <f>E232/E235*100</f>
        <v>30.34149058973967</v>
      </c>
      <c r="G232" s="76">
        <v>0</v>
      </c>
      <c r="H232" s="77">
        <f>G232/G235*100</f>
        <v>0</v>
      </c>
      <c r="I232" s="78">
        <v>0</v>
      </c>
      <c r="J232" s="77">
        <f>I232/I235*100</f>
        <v>0</v>
      </c>
      <c r="K232" s="76">
        <f t="shared" si="66"/>
        <v>6</v>
      </c>
      <c r="L232" s="77">
        <f>K232/K235*100</f>
        <v>12</v>
      </c>
      <c r="M232" s="78">
        <f t="shared" si="67"/>
        <v>23713.75</v>
      </c>
      <c r="N232" s="11">
        <f>M232/M235*100</f>
        <v>25.287874680699097</v>
      </c>
      <c r="O232" s="9"/>
    </row>
    <row r="233" spans="1:15" ht="12" customHeight="1">
      <c r="A233" s="39"/>
      <c r="B233" s="10" t="s">
        <v>14</v>
      </c>
      <c r="C233" s="76">
        <v>1</v>
      </c>
      <c r="D233" s="77">
        <f>C233/C235*100</f>
        <v>2.1739130434782608</v>
      </c>
      <c r="E233" s="78">
        <v>9221</v>
      </c>
      <c r="F233" s="77">
        <f>E233/E235*100</f>
        <v>11.798171302640432</v>
      </c>
      <c r="G233" s="76">
        <v>0</v>
      </c>
      <c r="H233" s="77">
        <f>G233/G235*100</f>
        <v>0</v>
      </c>
      <c r="I233" s="78">
        <v>0</v>
      </c>
      <c r="J233" s="77">
        <f>I233/I235*100</f>
        <v>0</v>
      </c>
      <c r="K233" s="76">
        <f t="shared" si="66"/>
        <v>1</v>
      </c>
      <c r="L233" s="77">
        <f>K233/K235*100</f>
        <v>2</v>
      </c>
      <c r="M233" s="78">
        <f t="shared" si="67"/>
        <v>9221</v>
      </c>
      <c r="N233" s="11">
        <f>M233/M235*100</f>
        <v>9.833092295850566</v>
      </c>
      <c r="O233" s="9"/>
    </row>
    <row r="234" spans="1:15" ht="12" customHeight="1">
      <c r="A234" s="39"/>
      <c r="B234" s="12" t="s">
        <v>15</v>
      </c>
      <c r="C234" s="79">
        <v>1</v>
      </c>
      <c r="D234" s="80">
        <f>C234/C235*100</f>
        <v>2.1739130434782608</v>
      </c>
      <c r="E234" s="81">
        <v>22264</v>
      </c>
      <c r="F234" s="80">
        <f>E234/E235*100</f>
        <v>28.486550903588174</v>
      </c>
      <c r="G234" s="79">
        <v>1</v>
      </c>
      <c r="H234" s="80">
        <f>G234/G235*100</f>
        <v>25</v>
      </c>
      <c r="I234" s="81">
        <v>13234</v>
      </c>
      <c r="J234" s="80">
        <f>I234/I235*100</f>
        <v>84.730136372367</v>
      </c>
      <c r="K234" s="76">
        <f t="shared" si="66"/>
        <v>2</v>
      </c>
      <c r="L234" s="80">
        <f>K234/K235*100</f>
        <v>4</v>
      </c>
      <c r="M234" s="81">
        <f t="shared" si="67"/>
        <v>35498</v>
      </c>
      <c r="N234" s="13">
        <f>M234/M235*100</f>
        <v>37.8543661553089</v>
      </c>
      <c r="O234" s="9"/>
    </row>
    <row r="235" spans="1:15" ht="12" customHeight="1">
      <c r="A235" s="40"/>
      <c r="B235" s="14" t="s">
        <v>16</v>
      </c>
      <c r="C235" s="73">
        <f aca="true" t="shared" si="68" ref="C235:N235">SUM(C226:C234)</f>
        <v>46</v>
      </c>
      <c r="D235" s="77">
        <f t="shared" si="68"/>
        <v>100</v>
      </c>
      <c r="E235" s="75">
        <f t="shared" si="68"/>
        <v>78156.18</v>
      </c>
      <c r="F235" s="77">
        <f t="shared" si="68"/>
        <v>100</v>
      </c>
      <c r="G235" s="73">
        <f t="shared" si="68"/>
        <v>4</v>
      </c>
      <c r="H235" s="77">
        <f t="shared" si="68"/>
        <v>100</v>
      </c>
      <c r="I235" s="75">
        <f t="shared" si="68"/>
        <v>15619</v>
      </c>
      <c r="J235" s="77">
        <f t="shared" si="68"/>
        <v>100.00000000000001</v>
      </c>
      <c r="K235" s="73">
        <f t="shared" si="68"/>
        <v>50</v>
      </c>
      <c r="L235" s="77">
        <f t="shared" si="68"/>
        <v>100</v>
      </c>
      <c r="M235" s="75">
        <f t="shared" si="68"/>
        <v>93775.18</v>
      </c>
      <c r="N235" s="11">
        <f t="shared" si="68"/>
        <v>100</v>
      </c>
      <c r="O235" s="15"/>
    </row>
    <row r="236" spans="1:15" ht="12" customHeight="1">
      <c r="A236" s="38" t="s">
        <v>52</v>
      </c>
      <c r="B236" s="6" t="s">
        <v>7</v>
      </c>
      <c r="C236" s="73">
        <v>145</v>
      </c>
      <c r="D236" s="74">
        <f>C236/C245*100</f>
        <v>7.9191698525395955</v>
      </c>
      <c r="E236" s="75">
        <v>7702.25</v>
      </c>
      <c r="F236" s="74">
        <f>E236/E245*100</f>
        <v>0.05001398323374661</v>
      </c>
      <c r="G236" s="73">
        <v>10</v>
      </c>
      <c r="H236" s="74">
        <f>G236/G245*100</f>
        <v>7.518796992481203</v>
      </c>
      <c r="I236" s="75">
        <v>457.63</v>
      </c>
      <c r="J236" s="74">
        <f>I236/I245*100</f>
        <v>0.01494649126406278</v>
      </c>
      <c r="K236" s="73">
        <f>C236+G236</f>
        <v>155</v>
      </c>
      <c r="L236" s="74">
        <f>K236/K245*100</f>
        <v>7.892057026476579</v>
      </c>
      <c r="M236" s="75">
        <f>E236+I236</f>
        <v>8159.88</v>
      </c>
      <c r="N236" s="7">
        <f>M236/M245*100</f>
        <v>0.04419828827976851</v>
      </c>
      <c r="O236" s="9"/>
    </row>
    <row r="237" spans="1:15" ht="12" customHeight="1">
      <c r="A237" s="39"/>
      <c r="B237" s="10" t="s">
        <v>8</v>
      </c>
      <c r="C237" s="76">
        <v>233</v>
      </c>
      <c r="D237" s="77">
        <f>C237/C245*100</f>
        <v>12.725286728563626</v>
      </c>
      <c r="E237" s="78">
        <v>35165.65</v>
      </c>
      <c r="F237" s="77">
        <f>E237/E245*100</f>
        <v>0.22834551325960614</v>
      </c>
      <c r="G237" s="76">
        <v>12</v>
      </c>
      <c r="H237" s="77">
        <f>G237/G245*100</f>
        <v>9.022556390977442</v>
      </c>
      <c r="I237" s="78">
        <v>1845.02</v>
      </c>
      <c r="J237" s="77">
        <f>I237/I245*100</f>
        <v>0.060259544418025716</v>
      </c>
      <c r="K237" s="76">
        <f>C237+G237</f>
        <v>245</v>
      </c>
      <c r="L237" s="77">
        <f>K237/K245*100</f>
        <v>12.474541751527495</v>
      </c>
      <c r="M237" s="78">
        <f>E237+I237</f>
        <v>37010.67</v>
      </c>
      <c r="N237" s="11">
        <f>M237/M245*100</f>
        <v>0.20046964686826035</v>
      </c>
      <c r="O237" s="9"/>
    </row>
    <row r="238" spans="1:15" ht="12" customHeight="1">
      <c r="A238" s="39"/>
      <c r="B238" s="10" t="s">
        <v>9</v>
      </c>
      <c r="C238" s="76">
        <v>143</v>
      </c>
      <c r="D238" s="77">
        <f>C238/C245*100</f>
        <v>7.80993992353905</v>
      </c>
      <c r="E238" s="78">
        <v>35211.34</v>
      </c>
      <c r="F238" s="77">
        <f>E238/E245*100</f>
        <v>0.22864219785098525</v>
      </c>
      <c r="G238" s="76">
        <v>3</v>
      </c>
      <c r="H238" s="77">
        <f>G238/G245*100</f>
        <v>2.2556390977443606</v>
      </c>
      <c r="I238" s="78">
        <v>682</v>
      </c>
      <c r="J238" s="77">
        <f>I238/I245*100</f>
        <v>0.022274560326226024</v>
      </c>
      <c r="K238" s="76">
        <f aca="true" t="shared" si="69" ref="K238:K244">C238+G238</f>
        <v>146</v>
      </c>
      <c r="L238" s="77">
        <f>K238/K245*100</f>
        <v>7.433808553971486</v>
      </c>
      <c r="M238" s="78">
        <f aca="true" t="shared" si="70" ref="M238:M244">E238+I238</f>
        <v>35893.34</v>
      </c>
      <c r="N238" s="11">
        <f>M238/M245*100</f>
        <v>0.1944175880826368</v>
      </c>
      <c r="O238" s="9"/>
    </row>
    <row r="239" spans="1:15" ht="12" customHeight="1">
      <c r="A239" s="39"/>
      <c r="B239" s="10" t="s">
        <v>10</v>
      </c>
      <c r="C239" s="76">
        <v>179</v>
      </c>
      <c r="D239" s="77">
        <f>C239/C245*100</f>
        <v>9.77607864554888</v>
      </c>
      <c r="E239" s="78">
        <v>70658.2</v>
      </c>
      <c r="F239" s="77">
        <f>E239/E245*100</f>
        <v>0.4588137271741004</v>
      </c>
      <c r="G239" s="76">
        <v>8</v>
      </c>
      <c r="H239" s="77">
        <f>G239/G245*100</f>
        <v>6.015037593984962</v>
      </c>
      <c r="I239" s="78">
        <v>3223.36</v>
      </c>
      <c r="J239" s="77">
        <f>I239/I245*100</f>
        <v>0.10527701872895003</v>
      </c>
      <c r="K239" s="76">
        <f t="shared" si="69"/>
        <v>187</v>
      </c>
      <c r="L239" s="77">
        <f>K239/K245*100</f>
        <v>9.521384928716904</v>
      </c>
      <c r="M239" s="78">
        <f t="shared" si="70"/>
        <v>73881.56</v>
      </c>
      <c r="N239" s="11">
        <f>M239/M245*100</f>
        <v>0.40018217025728486</v>
      </c>
      <c r="O239" s="9"/>
    </row>
    <row r="240" spans="1:15" ht="12" customHeight="1">
      <c r="A240" s="39"/>
      <c r="B240" s="10" t="s">
        <v>11</v>
      </c>
      <c r="C240" s="76">
        <v>204</v>
      </c>
      <c r="D240" s="77">
        <f>C240/C245*100</f>
        <v>11.141452758055708</v>
      </c>
      <c r="E240" s="78">
        <v>147983.68</v>
      </c>
      <c r="F240" s="77">
        <f>E240/E245*100</f>
        <v>0.9609209374388163</v>
      </c>
      <c r="G240" s="76">
        <v>14</v>
      </c>
      <c r="H240" s="77">
        <f>G240/G245*100</f>
        <v>10.526315789473683</v>
      </c>
      <c r="I240" s="78">
        <v>10595.65</v>
      </c>
      <c r="J240" s="77">
        <f>I240/I245*100</f>
        <v>0.3460607699715202</v>
      </c>
      <c r="K240" s="76">
        <f t="shared" si="69"/>
        <v>218</v>
      </c>
      <c r="L240" s="77">
        <f>K240/K245*100</f>
        <v>11.09979633401222</v>
      </c>
      <c r="M240" s="78">
        <f t="shared" si="70"/>
        <v>158579.33</v>
      </c>
      <c r="N240" s="11">
        <f>M240/M245*100</f>
        <v>0.8589507373334587</v>
      </c>
      <c r="O240" s="9"/>
    </row>
    <row r="241" spans="1:15" ht="12" customHeight="1">
      <c r="A241" s="39"/>
      <c r="B241" s="10" t="s">
        <v>12</v>
      </c>
      <c r="C241" s="76">
        <v>204</v>
      </c>
      <c r="D241" s="77">
        <f>C241/C245*100</f>
        <v>11.141452758055708</v>
      </c>
      <c r="E241" s="78">
        <v>290551.28</v>
      </c>
      <c r="F241" s="77">
        <f>E241/E245*100</f>
        <v>1.886672965232707</v>
      </c>
      <c r="G241" s="76">
        <v>14</v>
      </c>
      <c r="H241" s="77">
        <f>G241/G245*100</f>
        <v>10.526315789473683</v>
      </c>
      <c r="I241" s="78">
        <v>20529.69</v>
      </c>
      <c r="J241" s="77">
        <f>I241/I245*100</f>
        <v>0.6705129301814063</v>
      </c>
      <c r="K241" s="76">
        <f t="shared" si="69"/>
        <v>218</v>
      </c>
      <c r="L241" s="77">
        <f>K241/K245*100</f>
        <v>11.09979633401222</v>
      </c>
      <c r="M241" s="78">
        <f t="shared" si="70"/>
        <v>311080.97000000003</v>
      </c>
      <c r="N241" s="11">
        <f>M241/M245*100</f>
        <v>1.684981444630316</v>
      </c>
      <c r="O241" s="9"/>
    </row>
    <row r="242" spans="1:15" ht="12" customHeight="1">
      <c r="A242" s="39"/>
      <c r="B242" s="10" t="s">
        <v>13</v>
      </c>
      <c r="C242" s="76">
        <v>219</v>
      </c>
      <c r="D242" s="77">
        <f>C242/C245*100</f>
        <v>11.960677225559802</v>
      </c>
      <c r="E242" s="78">
        <v>710970.65</v>
      </c>
      <c r="F242" s="77">
        <f>E242/E245*100</f>
        <v>4.616634641667815</v>
      </c>
      <c r="G242" s="76">
        <v>20</v>
      </c>
      <c r="H242" s="77">
        <f>G242/G245*100</f>
        <v>15.037593984962406</v>
      </c>
      <c r="I242" s="78">
        <v>72779.26</v>
      </c>
      <c r="J242" s="77">
        <f>I242/I245*100</f>
        <v>2.3770176207743234</v>
      </c>
      <c r="K242" s="76">
        <f t="shared" si="69"/>
        <v>239</v>
      </c>
      <c r="L242" s="77">
        <f>K242/K245*100</f>
        <v>12.169042769857434</v>
      </c>
      <c r="M242" s="78">
        <f t="shared" si="70"/>
        <v>783749.91</v>
      </c>
      <c r="N242" s="11">
        <f>M242/M245*100</f>
        <v>4.245210035125838</v>
      </c>
      <c r="O242" s="9"/>
    </row>
    <row r="243" spans="1:15" ht="12" customHeight="1">
      <c r="A243" s="39"/>
      <c r="B243" s="10" t="s">
        <v>14</v>
      </c>
      <c r="C243" s="76">
        <v>160</v>
      </c>
      <c r="D243" s="77">
        <f>C243/C245*100</f>
        <v>8.738394320043692</v>
      </c>
      <c r="E243" s="78">
        <v>1144497.75</v>
      </c>
      <c r="F243" s="77">
        <f>E243/E245*100</f>
        <v>7.431710380675869</v>
      </c>
      <c r="G243" s="76">
        <v>17</v>
      </c>
      <c r="H243" s="77">
        <f>G243/G245*100</f>
        <v>12.781954887218044</v>
      </c>
      <c r="I243" s="78">
        <v>125748.61</v>
      </c>
      <c r="J243" s="77">
        <f>I243/I245*100</f>
        <v>4.107030790885732</v>
      </c>
      <c r="K243" s="76">
        <f t="shared" si="69"/>
        <v>177</v>
      </c>
      <c r="L243" s="77">
        <f>K243/K245*100</f>
        <v>9.012219959266803</v>
      </c>
      <c r="M243" s="78">
        <f t="shared" si="70"/>
        <v>1270246.36</v>
      </c>
      <c r="N243" s="11">
        <f>M243/M245*100</f>
        <v>6.880335838959227</v>
      </c>
      <c r="O243" s="9"/>
    </row>
    <row r="244" spans="1:15" ht="12" customHeight="1">
      <c r="A244" s="39"/>
      <c r="B244" s="12" t="s">
        <v>15</v>
      </c>
      <c r="C244" s="79">
        <v>344</v>
      </c>
      <c r="D244" s="80">
        <f>C244/C245*100</f>
        <v>18.78754778809394</v>
      </c>
      <c r="E244" s="81">
        <v>12957452.31</v>
      </c>
      <c r="F244" s="80">
        <f>E244/E245*100</f>
        <v>84.13824565346636</v>
      </c>
      <c r="G244" s="79">
        <v>35</v>
      </c>
      <c r="H244" s="80">
        <f>G244/G245*100</f>
        <v>26.31578947368421</v>
      </c>
      <c r="I244" s="81">
        <v>2825927.61</v>
      </c>
      <c r="J244" s="80">
        <f>I244/I245*100</f>
        <v>92.29662027344975</v>
      </c>
      <c r="K244" s="76">
        <f t="shared" si="69"/>
        <v>379</v>
      </c>
      <c r="L244" s="80">
        <f>K244/K245*100</f>
        <v>19.29735234215886</v>
      </c>
      <c r="M244" s="81">
        <f t="shared" si="70"/>
        <v>15783379.92</v>
      </c>
      <c r="N244" s="13">
        <f>M244/M245*100</f>
        <v>85.4912542504632</v>
      </c>
      <c r="O244" s="9"/>
    </row>
    <row r="245" spans="1:15" ht="12" customHeight="1">
      <c r="A245" s="40"/>
      <c r="B245" s="14" t="s">
        <v>16</v>
      </c>
      <c r="C245" s="86">
        <f aca="true" t="shared" si="71" ref="C245:N245">SUM(C236:C244)</f>
        <v>1831</v>
      </c>
      <c r="D245" s="84">
        <f t="shared" si="71"/>
        <v>100</v>
      </c>
      <c r="E245" s="83">
        <f t="shared" si="71"/>
        <v>15400193.11</v>
      </c>
      <c r="F245" s="84">
        <f t="shared" si="71"/>
        <v>100</v>
      </c>
      <c r="G245" s="86">
        <f t="shared" si="71"/>
        <v>133</v>
      </c>
      <c r="H245" s="84">
        <f t="shared" si="71"/>
        <v>100</v>
      </c>
      <c r="I245" s="83">
        <f t="shared" si="71"/>
        <v>3061788.83</v>
      </c>
      <c r="J245" s="84">
        <f t="shared" si="71"/>
        <v>100</v>
      </c>
      <c r="K245" s="86">
        <f t="shared" si="71"/>
        <v>1964</v>
      </c>
      <c r="L245" s="84">
        <f t="shared" si="71"/>
        <v>100</v>
      </c>
      <c r="M245" s="83">
        <f t="shared" si="71"/>
        <v>18461981.94</v>
      </c>
      <c r="N245" s="16">
        <f t="shared" si="71"/>
        <v>99.99999999999999</v>
      </c>
      <c r="O245" s="15"/>
    </row>
    <row r="246" spans="1:15" ht="12" customHeight="1">
      <c r="A246" s="38" t="s">
        <v>53</v>
      </c>
      <c r="B246" s="6" t="s">
        <v>7</v>
      </c>
      <c r="C246" s="73">
        <v>1</v>
      </c>
      <c r="D246" s="74">
        <f>C246/C255*100</f>
        <v>6.666666666666667</v>
      </c>
      <c r="E246" s="75">
        <v>81</v>
      </c>
      <c r="F246" s="74">
        <f>E246/E255*100</f>
        <v>1.3904218814639597</v>
      </c>
      <c r="G246" s="73">
        <v>0</v>
      </c>
      <c r="H246" s="74">
        <f>G246/G255*100</f>
        <v>0</v>
      </c>
      <c r="I246" s="75">
        <v>0</v>
      </c>
      <c r="J246" s="74">
        <f>I246/I255*100</f>
        <v>0</v>
      </c>
      <c r="K246" s="73">
        <f>C246+G246</f>
        <v>1</v>
      </c>
      <c r="L246" s="74">
        <f>K246/K255*100</f>
        <v>5.88235294117647</v>
      </c>
      <c r="M246" s="75">
        <f>E246+I246</f>
        <v>81</v>
      </c>
      <c r="N246" s="7">
        <f>M246/M255*100</f>
        <v>1.2240142529659679</v>
      </c>
      <c r="O246" s="9"/>
    </row>
    <row r="247" spans="1:15" ht="12" customHeight="1">
      <c r="A247" s="39"/>
      <c r="B247" s="10" t="s">
        <v>8</v>
      </c>
      <c r="C247" s="76">
        <v>3</v>
      </c>
      <c r="D247" s="77">
        <f>C247/C255*100</f>
        <v>20</v>
      </c>
      <c r="E247" s="78">
        <v>392</v>
      </c>
      <c r="F247" s="77">
        <f>E247/E255*100</f>
        <v>6.728955278195954</v>
      </c>
      <c r="G247" s="76">
        <v>0</v>
      </c>
      <c r="H247" s="77">
        <f>G247/G255*100</f>
        <v>0</v>
      </c>
      <c r="I247" s="78">
        <v>0</v>
      </c>
      <c r="J247" s="77">
        <f>I247/I255*100</f>
        <v>0</v>
      </c>
      <c r="K247" s="76">
        <f>C247+G247</f>
        <v>3</v>
      </c>
      <c r="L247" s="77">
        <f>K247/K255*100</f>
        <v>17.647058823529413</v>
      </c>
      <c r="M247" s="78">
        <f>E247+I247</f>
        <v>392</v>
      </c>
      <c r="N247" s="11">
        <f>M247/M255*100</f>
        <v>5.9236245328723385</v>
      </c>
      <c r="O247" s="9"/>
    </row>
    <row r="248" spans="1:15" ht="12" customHeight="1">
      <c r="A248" s="39"/>
      <c r="B248" s="10" t="s">
        <v>9</v>
      </c>
      <c r="C248" s="76">
        <v>3</v>
      </c>
      <c r="D248" s="77">
        <f>C248/C255*100</f>
        <v>20</v>
      </c>
      <c r="E248" s="78">
        <v>715</v>
      </c>
      <c r="F248" s="77">
        <f>E248/E255*100</f>
        <v>12.273477101811498</v>
      </c>
      <c r="G248" s="76">
        <v>1</v>
      </c>
      <c r="H248" s="77">
        <f>G248/G255*100</f>
        <v>50</v>
      </c>
      <c r="I248" s="78">
        <v>297</v>
      </c>
      <c r="J248" s="77">
        <f>I248/I255*100</f>
        <v>37.5</v>
      </c>
      <c r="K248" s="76">
        <f aca="true" t="shared" si="72" ref="K248:K254">C248+G248</f>
        <v>4</v>
      </c>
      <c r="L248" s="77">
        <f>K248/K255*100</f>
        <v>23.52941176470588</v>
      </c>
      <c r="M248" s="78">
        <f aca="true" t="shared" si="73" ref="M248:M254">E248+I248</f>
        <v>1012</v>
      </c>
      <c r="N248" s="11">
        <f>M248/M255*100</f>
        <v>15.29262251853777</v>
      </c>
      <c r="O248" s="9"/>
    </row>
    <row r="249" spans="1:15" ht="12" customHeight="1">
      <c r="A249" s="39"/>
      <c r="B249" s="10" t="s">
        <v>10</v>
      </c>
      <c r="C249" s="76">
        <v>4</v>
      </c>
      <c r="D249" s="77">
        <f>C249/C255*100</f>
        <v>26.666666666666668</v>
      </c>
      <c r="E249" s="78">
        <v>1476.57</v>
      </c>
      <c r="F249" s="77">
        <f>E249/E255*100</f>
        <v>25.346360956953568</v>
      </c>
      <c r="G249" s="76">
        <v>1</v>
      </c>
      <c r="H249" s="77">
        <f>G249/G255*100</f>
        <v>50</v>
      </c>
      <c r="I249" s="78">
        <v>495</v>
      </c>
      <c r="J249" s="77">
        <f>I249/I255*100</f>
        <v>62.5</v>
      </c>
      <c r="K249" s="76">
        <f t="shared" si="72"/>
        <v>5</v>
      </c>
      <c r="L249" s="77">
        <f>K249/K255*100</f>
        <v>29.411764705882355</v>
      </c>
      <c r="M249" s="78">
        <f t="shared" si="73"/>
        <v>1971.57</v>
      </c>
      <c r="N249" s="11">
        <f>M249/M255*100</f>
        <v>29.79296025580387</v>
      </c>
      <c r="O249" s="9"/>
    </row>
    <row r="250" spans="1:15" ht="12" customHeight="1">
      <c r="A250" s="39"/>
      <c r="B250" s="10" t="s">
        <v>11</v>
      </c>
      <c r="C250" s="76">
        <v>3</v>
      </c>
      <c r="D250" s="77">
        <f>C250/C255*100</f>
        <v>20</v>
      </c>
      <c r="E250" s="78">
        <v>2097</v>
      </c>
      <c r="F250" s="77">
        <f>E250/E255*100</f>
        <v>35.996477597900295</v>
      </c>
      <c r="G250" s="76">
        <v>0</v>
      </c>
      <c r="H250" s="77">
        <f>G250/G255*100</f>
        <v>0</v>
      </c>
      <c r="I250" s="78">
        <v>0</v>
      </c>
      <c r="J250" s="77">
        <f>I250/I255*100</f>
        <v>0</v>
      </c>
      <c r="K250" s="76">
        <f t="shared" si="72"/>
        <v>3</v>
      </c>
      <c r="L250" s="77">
        <f>K250/K255*100</f>
        <v>17.647058823529413</v>
      </c>
      <c r="M250" s="78">
        <f t="shared" si="73"/>
        <v>2097</v>
      </c>
      <c r="N250" s="11">
        <f>M250/M255*100</f>
        <v>31.688368993452283</v>
      </c>
      <c r="O250" s="9"/>
    </row>
    <row r="251" spans="1:15" ht="12" customHeight="1">
      <c r="A251" s="39"/>
      <c r="B251" s="10" t="s">
        <v>12</v>
      </c>
      <c r="C251" s="76">
        <v>1</v>
      </c>
      <c r="D251" s="77">
        <f>C251/C255*100</f>
        <v>6.666666666666667</v>
      </c>
      <c r="E251" s="78">
        <v>1064</v>
      </c>
      <c r="F251" s="77">
        <f>E251/E255*100</f>
        <v>18.26430718367473</v>
      </c>
      <c r="G251" s="76">
        <v>0</v>
      </c>
      <c r="H251" s="77">
        <f>G251/G255*100</f>
        <v>0</v>
      </c>
      <c r="I251" s="78">
        <v>0</v>
      </c>
      <c r="J251" s="77">
        <f>I251/I255*100</f>
        <v>0</v>
      </c>
      <c r="K251" s="76">
        <f t="shared" si="72"/>
        <v>1</v>
      </c>
      <c r="L251" s="77">
        <f>K251/K255*100</f>
        <v>5.88235294117647</v>
      </c>
      <c r="M251" s="78">
        <f t="shared" si="73"/>
        <v>1064</v>
      </c>
      <c r="N251" s="11">
        <f>M251/M255*100</f>
        <v>16.078409446367775</v>
      </c>
      <c r="O251" s="9"/>
    </row>
    <row r="252" spans="1:15" ht="12" customHeight="1">
      <c r="A252" s="39"/>
      <c r="B252" s="10" t="s">
        <v>13</v>
      </c>
      <c r="C252" s="76">
        <v>0</v>
      </c>
      <c r="D252" s="77">
        <f>C252/C255*100</f>
        <v>0</v>
      </c>
      <c r="E252" s="78">
        <v>0</v>
      </c>
      <c r="F252" s="77">
        <f>E252/E255*100</f>
        <v>0</v>
      </c>
      <c r="G252" s="76">
        <v>0</v>
      </c>
      <c r="H252" s="77">
        <f>G252/G255*100</f>
        <v>0</v>
      </c>
      <c r="I252" s="78">
        <v>0</v>
      </c>
      <c r="J252" s="77">
        <f>I252/I255*100</f>
        <v>0</v>
      </c>
      <c r="K252" s="76">
        <f t="shared" si="72"/>
        <v>0</v>
      </c>
      <c r="L252" s="77">
        <f>K252/K255*100</f>
        <v>0</v>
      </c>
      <c r="M252" s="78">
        <f t="shared" si="73"/>
        <v>0</v>
      </c>
      <c r="N252" s="11">
        <f>M252/M255*100</f>
        <v>0</v>
      </c>
      <c r="O252" s="9"/>
    </row>
    <row r="253" spans="1:15" ht="12" customHeight="1">
      <c r="A253" s="39"/>
      <c r="B253" s="10" t="s">
        <v>14</v>
      </c>
      <c r="C253" s="76">
        <v>0</v>
      </c>
      <c r="D253" s="77">
        <f>C253/C255*100</f>
        <v>0</v>
      </c>
      <c r="E253" s="78">
        <v>0</v>
      </c>
      <c r="F253" s="77">
        <f>E253/E255*100</f>
        <v>0</v>
      </c>
      <c r="G253" s="76">
        <v>0</v>
      </c>
      <c r="H253" s="77">
        <f>G253/G255*100</f>
        <v>0</v>
      </c>
      <c r="I253" s="78">
        <v>0</v>
      </c>
      <c r="J253" s="77">
        <f>I253/I255*100</f>
        <v>0</v>
      </c>
      <c r="K253" s="76">
        <f t="shared" si="72"/>
        <v>0</v>
      </c>
      <c r="L253" s="77">
        <f>K253/K255*100</f>
        <v>0</v>
      </c>
      <c r="M253" s="78">
        <f t="shared" si="73"/>
        <v>0</v>
      </c>
      <c r="N253" s="11">
        <f>M253/M255*100</f>
        <v>0</v>
      </c>
      <c r="O253" s="9"/>
    </row>
    <row r="254" spans="1:15" ht="12" customHeight="1">
      <c r="A254" s="39"/>
      <c r="B254" s="12" t="s">
        <v>15</v>
      </c>
      <c r="C254" s="79">
        <v>0</v>
      </c>
      <c r="D254" s="80">
        <f>C254/C255*100</f>
        <v>0</v>
      </c>
      <c r="E254" s="81">
        <v>0</v>
      </c>
      <c r="F254" s="80">
        <f>E254/E255*100</f>
        <v>0</v>
      </c>
      <c r="G254" s="79">
        <v>0</v>
      </c>
      <c r="H254" s="80">
        <f>G254/G255*100</f>
        <v>0</v>
      </c>
      <c r="I254" s="81">
        <v>0</v>
      </c>
      <c r="J254" s="80">
        <f>I254/I255*100</f>
        <v>0</v>
      </c>
      <c r="K254" s="76">
        <f t="shared" si="72"/>
        <v>0</v>
      </c>
      <c r="L254" s="80">
        <f>K254/K255*100</f>
        <v>0</v>
      </c>
      <c r="M254" s="81">
        <f t="shared" si="73"/>
        <v>0</v>
      </c>
      <c r="N254" s="13">
        <f>M254/M255*100</f>
        <v>0</v>
      </c>
      <c r="O254" s="9"/>
    </row>
    <row r="255" spans="1:15" ht="12" customHeight="1">
      <c r="A255" s="40"/>
      <c r="B255" s="14" t="s">
        <v>16</v>
      </c>
      <c r="C255" s="86">
        <f aca="true" t="shared" si="74" ref="C255:N255">SUM(C246:C254)</f>
        <v>15</v>
      </c>
      <c r="D255" s="80">
        <f t="shared" si="74"/>
        <v>100.00000000000001</v>
      </c>
      <c r="E255" s="83">
        <f t="shared" si="74"/>
        <v>5825.57</v>
      </c>
      <c r="F255" s="80">
        <f t="shared" si="74"/>
        <v>100</v>
      </c>
      <c r="G255" s="86">
        <f t="shared" si="74"/>
        <v>2</v>
      </c>
      <c r="H255" s="80">
        <f t="shared" si="74"/>
        <v>100</v>
      </c>
      <c r="I255" s="83">
        <f t="shared" si="74"/>
        <v>792</v>
      </c>
      <c r="J255" s="80">
        <f t="shared" si="74"/>
        <v>100</v>
      </c>
      <c r="K255" s="86">
        <f t="shared" si="74"/>
        <v>17</v>
      </c>
      <c r="L255" s="80">
        <f t="shared" si="74"/>
        <v>100</v>
      </c>
      <c r="M255" s="83">
        <f t="shared" si="74"/>
        <v>6617.57</v>
      </c>
      <c r="N255" s="13">
        <f t="shared" si="74"/>
        <v>100</v>
      </c>
      <c r="O255" s="15"/>
    </row>
    <row r="256" spans="1:15" ht="12" customHeight="1">
      <c r="A256" s="38" t="s">
        <v>18</v>
      </c>
      <c r="B256" s="6" t="s">
        <v>7</v>
      </c>
      <c r="C256" s="73">
        <f>C6+C16+C26+C36+C46+C56+C66+C76+C86+C96+C106+C116+C126+C136+C146+C156+C166+C176+C186+C196+C206+C216+C226+C236+C246</f>
        <v>1727</v>
      </c>
      <c r="D256" s="82">
        <f>C256/C265*100</f>
        <v>12.168827508455468</v>
      </c>
      <c r="E256" s="75">
        <f>E6+E16+E26+E36+E46+E56+E66+E76+E86+E96+E106+E116+E126+E136+E146+E156+E166+E176+E186+E196+E206+E216+E226+E236+E246</f>
        <v>96043.65999999999</v>
      </c>
      <c r="F256" s="82">
        <f>E256/E265*100</f>
        <v>0.14891095345934746</v>
      </c>
      <c r="G256" s="73">
        <f aca="true" t="shared" si="75" ref="G256:G264">G6+G16+G26+G36+G46+G56+G66+G76+G86+G96+G106+G116+G126+G136+G146+G156+G166+G176+G186+G196+G206+G216+G226+G236+G246</f>
        <v>146</v>
      </c>
      <c r="H256" s="82">
        <f>G256/G265*100</f>
        <v>10.5643994211288</v>
      </c>
      <c r="I256" s="75">
        <f aca="true" t="shared" si="76" ref="I256:I264">I6+I16+I26+I36+I46+I56+I66+I76+I86+I96+I106+I116+I126+I136+I146+I156+I166+I176+I186+I196+I206+I216+I226+I236+I246</f>
        <v>6784.120000000001</v>
      </c>
      <c r="J256" s="82">
        <f>I256/I265*100</f>
        <v>0.023561956271891567</v>
      </c>
      <c r="K256" s="73">
        <f aca="true" t="shared" si="77" ref="K256:K264">K6+K16+K26+K36+K46+K56+K66+K76+K86+K96+K106+K116+K126+K136+K146+K156+K166+K176+K186+K196+K206+K216+K226+K236+K246</f>
        <v>1873</v>
      </c>
      <c r="L256" s="82">
        <f>K256/K265*100</f>
        <v>12.02645434698857</v>
      </c>
      <c r="M256" s="75">
        <f aca="true" t="shared" si="78" ref="M256:M264">M6+M16+M26+M36+M46+M56+M66+M76+M86+M96+M106+M116+M126+M136+M146+M156+M166+M176+M186+M196+M206+M216+M226+M236+M246</f>
        <v>102827.78000000001</v>
      </c>
      <c r="N256" s="8">
        <f>M256/M265*100</f>
        <v>0.11022372199638625</v>
      </c>
      <c r="O256" s="9"/>
    </row>
    <row r="257" spans="1:15" ht="12" customHeight="1">
      <c r="A257" s="39"/>
      <c r="B257" s="10" t="s">
        <v>8</v>
      </c>
      <c r="C257" s="76">
        <f aca="true" t="shared" si="79" ref="C257:E264">C7+C17+C27+C37+C47+C57+C67+C77+C87+C97+C107+C117+C127+C137+C147+C157+C167+C177+C187+C197+C207+C217+C227+C237+C247</f>
        <v>2401</v>
      </c>
      <c r="D257" s="77">
        <f>C257/C265*100</f>
        <v>16.917981961668545</v>
      </c>
      <c r="E257" s="78">
        <f t="shared" si="79"/>
        <v>356982.52999999997</v>
      </c>
      <c r="F257" s="77">
        <f>E257/E265*100</f>
        <v>0.5534837896705531</v>
      </c>
      <c r="G257" s="76">
        <f t="shared" si="75"/>
        <v>105</v>
      </c>
      <c r="H257" s="77">
        <f>G257/G265*100</f>
        <v>7.597684515195368</v>
      </c>
      <c r="I257" s="78">
        <f t="shared" si="76"/>
        <v>15988.800000000001</v>
      </c>
      <c r="J257" s="77">
        <f>I257/I265*100</f>
        <v>0.055530769862564326</v>
      </c>
      <c r="K257" s="76">
        <f t="shared" si="77"/>
        <v>2506</v>
      </c>
      <c r="L257" s="77">
        <f>K257/K265*100</f>
        <v>16.090920765378193</v>
      </c>
      <c r="M257" s="78">
        <f t="shared" si="78"/>
        <v>372971.32999999996</v>
      </c>
      <c r="N257" s="11">
        <f>M257/M265*100</f>
        <v>0.39979748848552815</v>
      </c>
      <c r="O257" s="9"/>
    </row>
    <row r="258" spans="1:15" ht="12" customHeight="1">
      <c r="A258" s="39"/>
      <c r="B258" s="10" t="s">
        <v>9</v>
      </c>
      <c r="C258" s="76">
        <f t="shared" si="79"/>
        <v>1246</v>
      </c>
      <c r="D258" s="77">
        <f>C258/C265*100</f>
        <v>8.779594137542277</v>
      </c>
      <c r="E258" s="78">
        <f t="shared" si="79"/>
        <v>309581.79999999993</v>
      </c>
      <c r="F258" s="77">
        <f>E258/E265*100</f>
        <v>0.4799912978291436</v>
      </c>
      <c r="G258" s="76">
        <f t="shared" si="75"/>
        <v>77</v>
      </c>
      <c r="H258" s="77">
        <f>G258/G265*100</f>
        <v>5.571635311143271</v>
      </c>
      <c r="I258" s="78">
        <f t="shared" si="76"/>
        <v>18873.920000000002</v>
      </c>
      <c r="J258" s="77">
        <f>I258/I265*100</f>
        <v>0.06555109251003514</v>
      </c>
      <c r="K258" s="76">
        <f t="shared" si="77"/>
        <v>1323</v>
      </c>
      <c r="L258" s="77">
        <f>K258/K265*100</f>
        <v>8.494927443174522</v>
      </c>
      <c r="M258" s="78">
        <f t="shared" si="78"/>
        <v>328455.71999999986</v>
      </c>
      <c r="N258" s="11">
        <f>M258/M265*100</f>
        <v>0.35208006989359164</v>
      </c>
      <c r="O258" s="9"/>
    </row>
    <row r="259" spans="1:15" ht="12" customHeight="1">
      <c r="A259" s="39"/>
      <c r="B259" s="10" t="s">
        <v>10</v>
      </c>
      <c r="C259" s="76">
        <f t="shared" si="79"/>
        <v>1567</v>
      </c>
      <c r="D259" s="77">
        <f>C259/C265*100</f>
        <v>11.041431792559187</v>
      </c>
      <c r="E259" s="78">
        <f t="shared" si="79"/>
        <v>607143.0299999998</v>
      </c>
      <c r="F259" s="77">
        <f>E259/E265*100</f>
        <v>0.9413452952906749</v>
      </c>
      <c r="G259" s="76">
        <f t="shared" si="75"/>
        <v>117</v>
      </c>
      <c r="H259" s="77">
        <f>G259/G265*100</f>
        <v>8.465991316931982</v>
      </c>
      <c r="I259" s="78">
        <f t="shared" si="76"/>
        <v>45974.31</v>
      </c>
      <c r="J259" s="77">
        <f>I259/I265*100</f>
        <v>0.15967357326379647</v>
      </c>
      <c r="K259" s="76">
        <f t="shared" si="77"/>
        <v>1684</v>
      </c>
      <c r="L259" s="77">
        <f>K259/K265*100</f>
        <v>10.812893283677925</v>
      </c>
      <c r="M259" s="78">
        <f t="shared" si="78"/>
        <v>653117.34</v>
      </c>
      <c r="N259" s="11">
        <f>M259/M265*100</f>
        <v>0.7000931471551682</v>
      </c>
      <c r="O259" s="9"/>
    </row>
    <row r="260" spans="1:15" ht="12" customHeight="1">
      <c r="A260" s="39"/>
      <c r="B260" s="10" t="s">
        <v>11</v>
      </c>
      <c r="C260" s="76">
        <f t="shared" si="79"/>
        <v>1680</v>
      </c>
      <c r="D260" s="77">
        <f>C260/C265*100</f>
        <v>11.837655016910936</v>
      </c>
      <c r="E260" s="78">
        <f t="shared" si="79"/>
        <v>1227002.9699999997</v>
      </c>
      <c r="F260" s="77">
        <f>E260/E265*100</f>
        <v>1.9024075317428668</v>
      </c>
      <c r="G260" s="76">
        <f t="shared" si="75"/>
        <v>159</v>
      </c>
      <c r="H260" s="77">
        <f>G260/G265*100</f>
        <v>11.50506512301013</v>
      </c>
      <c r="I260" s="78">
        <f t="shared" si="76"/>
        <v>120263.37</v>
      </c>
      <c r="J260" s="77">
        <f>I260/I265*100</f>
        <v>0.41768722620624565</v>
      </c>
      <c r="K260" s="76">
        <f t="shared" si="77"/>
        <v>1839</v>
      </c>
      <c r="L260" s="77">
        <f>K260/K265*100</f>
        <v>11.808141774752794</v>
      </c>
      <c r="M260" s="78">
        <f t="shared" si="78"/>
        <v>1347266.34</v>
      </c>
      <c r="N260" s="11">
        <f>M260/M265*100</f>
        <v>1.4441691779716415</v>
      </c>
      <c r="O260" s="9"/>
    </row>
    <row r="261" spans="1:15" ht="12" customHeight="1">
      <c r="A261" s="39"/>
      <c r="B261" s="10" t="s">
        <v>12</v>
      </c>
      <c r="C261" s="76">
        <f t="shared" si="79"/>
        <v>1522</v>
      </c>
      <c r="D261" s="77">
        <f>C261/C265*100</f>
        <v>10.72435174746336</v>
      </c>
      <c r="E261" s="78">
        <f t="shared" si="79"/>
        <v>2212145.52</v>
      </c>
      <c r="F261" s="77">
        <f>E261/E265*100</f>
        <v>3.429822422157007</v>
      </c>
      <c r="G261" s="76">
        <f t="shared" si="75"/>
        <v>136</v>
      </c>
      <c r="H261" s="77">
        <f>G261/G265*100</f>
        <v>9.84081041968162</v>
      </c>
      <c r="I261" s="78">
        <f t="shared" si="76"/>
        <v>201262.12000000002</v>
      </c>
      <c r="J261" s="77">
        <f>I261/I265*100</f>
        <v>0.6990043322683257</v>
      </c>
      <c r="K261" s="76">
        <f t="shared" si="77"/>
        <v>1658</v>
      </c>
      <c r="L261" s="77">
        <f>K261/K265*100</f>
        <v>10.645948375497625</v>
      </c>
      <c r="M261" s="78">
        <f t="shared" si="78"/>
        <v>2413407.64</v>
      </c>
      <c r="N261" s="11">
        <f>M261/M265*100</f>
        <v>2.586993250027518</v>
      </c>
      <c r="O261" s="9"/>
    </row>
    <row r="262" spans="1:15" ht="12" customHeight="1">
      <c r="A262" s="39"/>
      <c r="B262" s="10" t="s">
        <v>13</v>
      </c>
      <c r="C262" s="76">
        <f t="shared" si="79"/>
        <v>1727</v>
      </c>
      <c r="D262" s="77">
        <f>C262/C265*100</f>
        <v>12.168827508455468</v>
      </c>
      <c r="E262" s="78">
        <f t="shared" si="79"/>
        <v>5673427.109999999</v>
      </c>
      <c r="F262" s="77">
        <f>E262/E265*100</f>
        <v>8.796368654965985</v>
      </c>
      <c r="G262" s="76">
        <f t="shared" si="75"/>
        <v>201</v>
      </c>
      <c r="H262" s="77">
        <f>G262/G265*100</f>
        <v>14.544138929088277</v>
      </c>
      <c r="I262" s="78">
        <f t="shared" si="76"/>
        <v>688386.2799999999</v>
      </c>
      <c r="J262" s="77">
        <f>I262/I265*100</f>
        <v>2.3908373418409608</v>
      </c>
      <c r="K262" s="76">
        <f t="shared" si="77"/>
        <v>1928</v>
      </c>
      <c r="L262" s="77">
        <f>K262/K265*100</f>
        <v>12.379607037369976</v>
      </c>
      <c r="M262" s="78">
        <f t="shared" si="78"/>
        <v>6361813.39</v>
      </c>
      <c r="N262" s="11">
        <f>M262/M265*100</f>
        <v>6.819390154024988</v>
      </c>
      <c r="O262" s="9"/>
    </row>
    <row r="263" spans="1:15" ht="12" customHeight="1">
      <c r="A263" s="39"/>
      <c r="B263" s="10" t="s">
        <v>14</v>
      </c>
      <c r="C263" s="76">
        <f t="shared" si="79"/>
        <v>954</v>
      </c>
      <c r="D263" s="77">
        <f>C263/C265*100</f>
        <v>6.722096956031567</v>
      </c>
      <c r="E263" s="78">
        <f t="shared" si="79"/>
        <v>6862305.68</v>
      </c>
      <c r="F263" s="77">
        <f>E263/E265*100</f>
        <v>10.639666186589473</v>
      </c>
      <c r="G263" s="76">
        <f t="shared" si="75"/>
        <v>131</v>
      </c>
      <c r="H263" s="77">
        <f>G263/G265*100</f>
        <v>9.479015918958032</v>
      </c>
      <c r="I263" s="78">
        <f t="shared" si="76"/>
        <v>1000534.64</v>
      </c>
      <c r="J263" s="77">
        <f>I263/I265*100</f>
        <v>3.4749611498901505</v>
      </c>
      <c r="K263" s="76">
        <f t="shared" si="77"/>
        <v>1085</v>
      </c>
      <c r="L263" s="77">
        <f>K263/K265*100</f>
        <v>6.966739437524079</v>
      </c>
      <c r="M263" s="78">
        <f t="shared" si="78"/>
        <v>7862840.32</v>
      </c>
      <c r="N263" s="11">
        <f>M263/M265*100</f>
        <v>8.428379233059943</v>
      </c>
      <c r="O263" s="9"/>
    </row>
    <row r="264" spans="1:15" ht="12" customHeight="1">
      <c r="A264" s="39"/>
      <c r="B264" s="12" t="s">
        <v>15</v>
      </c>
      <c r="C264" s="79">
        <f t="shared" si="79"/>
        <v>1368</v>
      </c>
      <c r="D264" s="80">
        <f>C264/C265*100</f>
        <v>9.63923337091319</v>
      </c>
      <c r="E264" s="81">
        <f t="shared" si="79"/>
        <v>47152745.34</v>
      </c>
      <c r="F264" s="80">
        <f>E264/E265*100</f>
        <v>73.10800386829494</v>
      </c>
      <c r="G264" s="79">
        <f t="shared" si="75"/>
        <v>310</v>
      </c>
      <c r="H264" s="80">
        <f>G264/G265*100</f>
        <v>22.431259044862518</v>
      </c>
      <c r="I264" s="81">
        <f t="shared" si="76"/>
        <v>26694618.079999994</v>
      </c>
      <c r="J264" s="80">
        <f>I264/I265*100</f>
        <v>92.71319255788603</v>
      </c>
      <c r="K264" s="79">
        <f t="shared" si="77"/>
        <v>1678</v>
      </c>
      <c r="L264" s="80">
        <f>K264/K265*100</f>
        <v>10.774367535636317</v>
      </c>
      <c r="M264" s="81">
        <f t="shared" si="78"/>
        <v>73847363.42</v>
      </c>
      <c r="N264" s="13">
        <f>M264/M265*100</f>
        <v>79.15887375738524</v>
      </c>
      <c r="O264" s="9"/>
    </row>
    <row r="265" spans="1:15" ht="12" customHeight="1">
      <c r="A265" s="40"/>
      <c r="B265" s="14" t="s">
        <v>16</v>
      </c>
      <c r="C265" s="86">
        <f aca="true" t="shared" si="80" ref="C265:N265">SUM(C256:C264)</f>
        <v>14192</v>
      </c>
      <c r="D265" s="87">
        <f t="shared" si="80"/>
        <v>100</v>
      </c>
      <c r="E265" s="83">
        <f t="shared" si="80"/>
        <v>64497377.64</v>
      </c>
      <c r="F265" s="87">
        <f t="shared" si="80"/>
        <v>100</v>
      </c>
      <c r="G265" s="86">
        <f t="shared" si="80"/>
        <v>1382</v>
      </c>
      <c r="H265" s="87">
        <f t="shared" si="80"/>
        <v>99.99999999999999</v>
      </c>
      <c r="I265" s="83">
        <f t="shared" si="80"/>
        <v>28792685.639999993</v>
      </c>
      <c r="J265" s="87">
        <f t="shared" si="80"/>
        <v>100</v>
      </c>
      <c r="K265" s="86">
        <f t="shared" si="80"/>
        <v>15574</v>
      </c>
      <c r="L265" s="87">
        <f t="shared" si="80"/>
        <v>100.00000000000001</v>
      </c>
      <c r="M265" s="83">
        <f t="shared" si="80"/>
        <v>93290063.28</v>
      </c>
      <c r="N265" s="16">
        <f t="shared" si="80"/>
        <v>100</v>
      </c>
      <c r="O265" s="15"/>
    </row>
    <row r="266" spans="1:2" ht="12.75">
      <c r="A266" s="17"/>
      <c r="B266" s="17"/>
    </row>
    <row r="267" spans="1:2" ht="12.75">
      <c r="A267" s="20" t="s">
        <v>61</v>
      </c>
      <c r="B267" s="20"/>
    </row>
    <row r="268" spans="1:2" ht="12.75">
      <c r="A268" s="20" t="s">
        <v>55</v>
      </c>
      <c r="B268" s="20"/>
    </row>
    <row r="269" spans="1:2" ht="12.75">
      <c r="A269" s="20" t="s">
        <v>56</v>
      </c>
      <c r="B269" s="20"/>
    </row>
    <row r="270" spans="1:2" ht="12.75">
      <c r="A270" s="20" t="s">
        <v>57</v>
      </c>
      <c r="B270" s="20"/>
    </row>
    <row r="274" s="3" customFormat="1" ht="12.75">
      <c r="C274" s="64"/>
    </row>
  </sheetData>
  <sheetProtection/>
  <mergeCells count="32">
    <mergeCell ref="A246:A255"/>
    <mergeCell ref="A256:A265"/>
    <mergeCell ref="A186:A195"/>
    <mergeCell ref="A196:A205"/>
    <mergeCell ref="A206:A215"/>
    <mergeCell ref="A216:A225"/>
    <mergeCell ref="A226:A235"/>
    <mergeCell ref="A236:A245"/>
    <mergeCell ref="A126:A135"/>
    <mergeCell ref="A136:A145"/>
    <mergeCell ref="A146:A155"/>
    <mergeCell ref="A156:A165"/>
    <mergeCell ref="A166:A175"/>
    <mergeCell ref="A176:A185"/>
    <mergeCell ref="A66:A75"/>
    <mergeCell ref="A76:A85"/>
    <mergeCell ref="A86:A95"/>
    <mergeCell ref="A96:A105"/>
    <mergeCell ref="A106:A115"/>
    <mergeCell ref="A116:A125"/>
    <mergeCell ref="A6:A15"/>
    <mergeCell ref="A16:A25"/>
    <mergeCell ref="A26:A35"/>
    <mergeCell ref="A36:A45"/>
    <mergeCell ref="A46:A55"/>
    <mergeCell ref="A56:A65"/>
    <mergeCell ref="A1:N1"/>
    <mergeCell ref="A3:N3"/>
    <mergeCell ref="A4:B5"/>
    <mergeCell ref="C4:F4"/>
    <mergeCell ref="G4:J4"/>
    <mergeCell ref="K4:N4"/>
  </mergeCells>
  <printOptions/>
  <pageMargins left="0.5905511811023623" right="0.35433070866141736" top="0.7480314960629921" bottom="0.7480314960629921" header="0.31496062992125984" footer="0.31496062992125984"/>
  <pageSetup firstPageNumber="175" useFirstPageNumber="1" horizontalDpi="300" verticalDpi="300" orientation="portrait" paperSize="9" scale="99" r:id="rId1"/>
  <headerFooter alignWithMargins="0">
    <oddFooter>&amp;C&amp;"Times New Roman,標準"&amp;10- &amp;P -</oddFooter>
  </headerFooter>
  <rowBreaks count="4" manualBreakCount="4">
    <brk id="65" max="255" man="1"/>
    <brk id="125" max="255" man="1"/>
    <brk id="185" max="255" man="1"/>
    <brk id="2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
</cp:lastModifiedBy>
  <cp:lastPrinted>2018-10-03T02:09:10Z</cp:lastPrinted>
  <dcterms:created xsi:type="dcterms:W3CDTF">1997-01-08T22:48:59Z</dcterms:created>
  <dcterms:modified xsi:type="dcterms:W3CDTF">2021-01-15T04:22:38Z</dcterms:modified>
  <cp:category/>
  <cp:version/>
  <cp:contentType/>
  <cp:contentStatus/>
</cp:coreProperties>
</file>