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488" windowWidth="10272" windowHeight="8280" activeTab="1"/>
  </bookViews>
  <sheets>
    <sheet name="区部" sheetId="1" r:id="rId1"/>
    <sheet name="市部 " sheetId="2" r:id="rId2"/>
  </sheets>
  <definedNames>
    <definedName name="_xlnm.Print_Area" localSheetId="0">'区部'!$A$1:$N$298</definedName>
    <definedName name="_xlnm.Print_Area" localSheetId="1">'市部 '!$A$1:$N$280</definedName>
    <definedName name="_xlnm.Print_Titles" localSheetId="0">'区部'!$1:$5</definedName>
    <definedName name="_xlnm.Print_Titles" localSheetId="1">'市部 '!$1:$5</definedName>
  </definedNames>
  <calcPr fullCalcOnLoad="1" refMode="R1C1"/>
</workbook>
</file>

<file path=xl/sharedStrings.xml><?xml version="1.0" encoding="utf-8"?>
<sst xmlns="http://schemas.openxmlformats.org/spreadsheetml/2006/main" count="653" uniqueCount="76">
  <si>
    <t>所有者数</t>
  </si>
  <si>
    <t>構成比</t>
  </si>
  <si>
    <t>面積</t>
  </si>
  <si>
    <t>100㎡未満</t>
  </si>
  <si>
    <t>150㎡未満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</si>
  <si>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</si>
  <si>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</si>
  <si>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</si>
  <si>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</si>
  <si>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</si>
  <si>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</si>
  <si>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</si>
  <si>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</si>
  <si>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</si>
  <si>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区分</t>
  </si>
  <si>
    <t>個人</t>
  </si>
  <si>
    <t>法人</t>
  </si>
  <si>
    <t>合計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</si>
  <si>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</si>
  <si>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</si>
  <si>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</si>
  <si>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</si>
  <si>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</si>
  <si>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</si>
  <si>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</si>
  <si>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</si>
  <si>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</si>
  <si>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</si>
  <si>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</si>
  <si>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</si>
  <si>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</si>
  <si>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</si>
  <si>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</si>
  <si>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</si>
  <si>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</si>
  <si>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</si>
  <si>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</si>
  <si>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</si>
  <si>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</si>
  <si>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</si>
  <si>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</si>
  <si>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</si>
  <si>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</si>
  <si>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</si>
  <si>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区部計</t>
  </si>
  <si>
    <t>市部計</t>
  </si>
  <si>
    <t>50㎡未満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</si>
  <si>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</si>
  <si>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</si>
  <si>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</si>
  <si>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</si>
  <si>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</si>
  <si>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</si>
  <si>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</si>
  <si>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</si>
  <si>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</si>
  <si>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</si>
  <si>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</si>
  <si>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</si>
  <si>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</si>
  <si>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</si>
  <si>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</si>
  <si>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</si>
  <si>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</si>
  <si>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</si>
  <si>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</si>
  <si>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</si>
  <si>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</si>
  <si>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</si>
  <si>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</si>
  <si>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(単位：所有者数　人、構成比　％、面積　千㎡)</t>
  </si>
  <si>
    <t>　　　２　面積は評価総地積（免税点未満を含む。）</t>
  </si>
  <si>
    <t>　　　３　端数処理のため、各項の和と表示した計は、必ずしも一致しない。</t>
  </si>
  <si>
    <t>　　　４　区部は区分所有に係る土地を除く。</t>
  </si>
  <si>
    <t>付表２－２　区市別・面積別・所有者別土地所有状況（宅地）</t>
  </si>
  <si>
    <t>（注）１　課税資料から作成（平成31年１月１日現在）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</si>
</sst>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_ "/>
    <numFmt numFmtId="191" formatCode="#,###"/>
    <numFmt numFmtId="192" formatCode="#,###.0"/>
    <numFmt numFmtId="193" formatCode="#,##0.00_ "/>
    <numFmt numFmtId="194" formatCode="#,##0.0_ "/>
    <numFmt numFmtId="195" formatCode="#,##0_ "/>
    <numFmt numFmtId="196" formatCode="#,##0_);[Red]\(#,##0\)"/>
    <numFmt numFmtId="197" formatCode="#,##0,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明朝"/>
      <family val="1"/>
    </font>
    <font>
      <sz val="10"/>
      <name val="MS明朝"/>
      <family val="3"/>
    </font>
    <font>
      <sz val="12"/>
      <name val="MS明朝"/>
      <family val="3"/>
    </font>
    <font>
      <sz val="9"/>
      <name val="Times New Roman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84" fontId="0" fillId="0" borderId="0" xfId="0" applyNumberForma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textRotation="255"/>
    </xf>
    <xf numFmtId="197" fontId="8" fillId="0" borderId="14" xfId="0" applyNumberFormat="1" applyFont="1" applyFill="1" applyBorder="1" applyAlignment="1">
      <alignment vertical="center"/>
    </xf>
    <xf numFmtId="197" fontId="8" fillId="0" borderId="17" xfId="0" applyNumberFormat="1" applyFont="1" applyFill="1" applyBorder="1" applyAlignment="1">
      <alignment vertical="center"/>
    </xf>
    <xf numFmtId="197" fontId="8" fillId="0" borderId="11" xfId="0" applyNumberFormat="1" applyFont="1" applyFill="1" applyBorder="1" applyAlignment="1">
      <alignment vertical="center"/>
    </xf>
    <xf numFmtId="197" fontId="8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6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3" fontId="8" fillId="33" borderId="21" xfId="0" applyNumberFormat="1" applyFont="1" applyFill="1" applyBorder="1" applyAlignment="1">
      <alignment vertical="center"/>
    </xf>
    <xf numFmtId="3" fontId="8" fillId="33" borderId="20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184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97" fontId="8" fillId="33" borderId="14" xfId="0" applyNumberFormat="1" applyFont="1" applyFill="1" applyBorder="1" applyAlignment="1">
      <alignment vertical="center"/>
    </xf>
    <xf numFmtId="197" fontId="8" fillId="33" borderId="17" xfId="0" applyNumberFormat="1" applyFont="1" applyFill="1" applyBorder="1" applyAlignment="1">
      <alignment vertical="center"/>
    </xf>
    <xf numFmtId="197" fontId="8" fillId="33" borderId="11" xfId="0" applyNumberFormat="1" applyFont="1" applyFill="1" applyBorder="1" applyAlignment="1">
      <alignment vertical="center"/>
    </xf>
    <xf numFmtId="197" fontId="8" fillId="33" borderId="21" xfId="0" applyNumberFormat="1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0" xfId="0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255</xdr:row>
      <xdr:rowOff>123825</xdr:rowOff>
    </xdr:from>
    <xdr:ext cx="2286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390429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showGridLines="0" view="pageBreakPreview" zoomScale="91" zoomScaleSheetLayoutView="9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1" sqref="R21"/>
    </sheetView>
  </sheetViews>
  <sheetFormatPr defaultColWidth="9.125" defaultRowHeight="12.75"/>
  <cols>
    <col min="1" max="1" width="3.00390625" style="1" customWidth="1"/>
    <col min="2" max="2" width="12.375" style="1" customWidth="1"/>
    <col min="3" max="3" width="8.50390625" style="57" customWidth="1"/>
    <col min="4" max="4" width="5.625" style="57" customWidth="1"/>
    <col min="5" max="5" width="8.50390625" style="57" customWidth="1"/>
    <col min="6" max="6" width="5.625" style="57" customWidth="1"/>
    <col min="7" max="7" width="8.50390625" style="57" customWidth="1"/>
    <col min="8" max="8" width="5.625" style="57" customWidth="1"/>
    <col min="9" max="9" width="8.50390625" style="57" customWidth="1"/>
    <col min="10" max="10" width="5.625" style="57" customWidth="1"/>
    <col min="11" max="11" width="8.50390625" style="57" customWidth="1"/>
    <col min="12" max="12" width="5.625" style="57" customWidth="1"/>
    <col min="13" max="13" width="8.50390625" style="57" customWidth="1"/>
    <col min="14" max="14" width="5.625" style="1" customWidth="1"/>
    <col min="15" max="16384" width="9.125" style="1" customWidth="1"/>
  </cols>
  <sheetData>
    <row r="1" spans="1:14" ht="14.25">
      <c r="A1" s="29" t="s">
        <v>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4.25">
      <c r="A2" s="2"/>
      <c r="B2" s="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"/>
    </row>
    <row r="3" spans="1:14" ht="12">
      <c r="A3" s="31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2">
      <c r="A4" s="33" t="s">
        <v>14</v>
      </c>
      <c r="B4" s="34"/>
      <c r="C4" s="43" t="s">
        <v>15</v>
      </c>
      <c r="D4" s="43"/>
      <c r="E4" s="43"/>
      <c r="F4" s="43"/>
      <c r="G4" s="43" t="s">
        <v>16</v>
      </c>
      <c r="H4" s="43"/>
      <c r="I4" s="43"/>
      <c r="J4" s="43"/>
      <c r="K4" s="37" t="s">
        <v>17</v>
      </c>
      <c r="L4" s="37"/>
      <c r="M4" s="37"/>
      <c r="N4" s="37"/>
    </row>
    <row r="5" spans="1:14" ht="12">
      <c r="A5" s="35"/>
      <c r="B5" s="36"/>
      <c r="C5" s="44" t="s">
        <v>0</v>
      </c>
      <c r="D5" s="45" t="s">
        <v>1</v>
      </c>
      <c r="E5" s="44" t="s">
        <v>2</v>
      </c>
      <c r="F5" s="45" t="s">
        <v>1</v>
      </c>
      <c r="G5" s="44" t="s">
        <v>0</v>
      </c>
      <c r="H5" s="45" t="s">
        <v>1</v>
      </c>
      <c r="I5" s="44" t="s">
        <v>2</v>
      </c>
      <c r="J5" s="45" t="s">
        <v>1</v>
      </c>
      <c r="K5" s="44" t="s">
        <v>0</v>
      </c>
      <c r="L5" s="45" t="s">
        <v>1</v>
      </c>
      <c r="M5" s="44" t="s">
        <v>2</v>
      </c>
      <c r="N5" s="7" t="s">
        <v>1</v>
      </c>
    </row>
    <row r="6" spans="1:14" ht="12" customHeight="1">
      <c r="A6" s="38" t="s">
        <v>47</v>
      </c>
      <c r="B6" s="8" t="s">
        <v>46</v>
      </c>
      <c r="C6" s="46">
        <v>1213</v>
      </c>
      <c r="D6" s="47">
        <f>C6/C17*100</f>
        <v>24.554655870445345</v>
      </c>
      <c r="E6" s="46">
        <v>44.08198</v>
      </c>
      <c r="F6" s="47">
        <f>E6/E17*100</f>
        <v>7.5856748693130225</v>
      </c>
      <c r="G6" s="46">
        <v>276</v>
      </c>
      <c r="H6" s="47">
        <f>G6/G17*100</f>
        <v>8.122424955856387</v>
      </c>
      <c r="I6" s="46">
        <v>9.28375</v>
      </c>
      <c r="J6" s="47">
        <f>I6/I17*100</f>
        <v>0.36510097982268425</v>
      </c>
      <c r="K6" s="46">
        <v>1489</v>
      </c>
      <c r="L6" s="47">
        <f>K6/K17*100</f>
        <v>17.85799952026865</v>
      </c>
      <c r="M6" s="46">
        <v>53.36573</v>
      </c>
      <c r="N6" s="10">
        <f>M6/M17*100</f>
        <v>1.708298629640568</v>
      </c>
    </row>
    <row r="7" spans="1:14" ht="12">
      <c r="A7" s="38"/>
      <c r="B7" s="11" t="s">
        <v>3</v>
      </c>
      <c r="C7" s="48">
        <v>1925</v>
      </c>
      <c r="D7" s="49">
        <f>C7/C17*100</f>
        <v>38.967611336032384</v>
      </c>
      <c r="E7" s="48">
        <v>138.99151</v>
      </c>
      <c r="F7" s="49">
        <f>E7/E17*100</f>
        <v>23.917809600541297</v>
      </c>
      <c r="G7" s="48">
        <v>672</v>
      </c>
      <c r="H7" s="49">
        <f>G7/G17*100</f>
        <v>19.776339022954676</v>
      </c>
      <c r="I7" s="48">
        <v>50.410050000000005</v>
      </c>
      <c r="J7" s="49">
        <f>I7/I17*100</f>
        <v>1.9824703000307535</v>
      </c>
      <c r="K7" s="48">
        <v>2597</v>
      </c>
      <c r="L7" s="49">
        <f>K7/K17*100</f>
        <v>31.146557927560565</v>
      </c>
      <c r="M7" s="48">
        <v>189.40156000000002</v>
      </c>
      <c r="N7" s="13">
        <f>M7/M17*100</f>
        <v>6.062962605398367</v>
      </c>
    </row>
    <row r="8" spans="1:14" ht="12">
      <c r="A8" s="38"/>
      <c r="B8" s="11" t="s">
        <v>4</v>
      </c>
      <c r="C8" s="48">
        <v>810</v>
      </c>
      <c r="D8" s="49">
        <f>C8/C17*100</f>
        <v>16.39676113360324</v>
      </c>
      <c r="E8" s="48">
        <v>98.32665</v>
      </c>
      <c r="F8" s="49">
        <f>E8/E17*100</f>
        <v>16.920156442354386</v>
      </c>
      <c r="G8" s="48">
        <v>528</v>
      </c>
      <c r="H8" s="49">
        <f>G8/G17*100</f>
        <v>15.53855208946439</v>
      </c>
      <c r="I8" s="48">
        <v>64.95553</v>
      </c>
      <c r="J8" s="49">
        <f>I8/I17*100</f>
        <v>2.554498736814516</v>
      </c>
      <c r="K8" s="48">
        <v>1338</v>
      </c>
      <c r="L8" s="49">
        <f>K8/K17*100</f>
        <v>16.04701367234349</v>
      </c>
      <c r="M8" s="48">
        <v>163.28218</v>
      </c>
      <c r="N8" s="13">
        <f>M8/M17*100</f>
        <v>5.226851095988465</v>
      </c>
    </row>
    <row r="9" spans="1:14" ht="12">
      <c r="A9" s="38"/>
      <c r="B9" s="11" t="s">
        <v>5</v>
      </c>
      <c r="C9" s="48">
        <v>380</v>
      </c>
      <c r="D9" s="49">
        <f>C9/C17*100</f>
        <v>7.6923076923076925</v>
      </c>
      <c r="E9" s="48">
        <v>65.59564</v>
      </c>
      <c r="F9" s="49">
        <f>E9/E17*100</f>
        <v>11.287768786349979</v>
      </c>
      <c r="G9" s="48">
        <v>363</v>
      </c>
      <c r="H9" s="49">
        <f>G9/G17*100</f>
        <v>10.68275456150677</v>
      </c>
      <c r="I9" s="48">
        <v>63.00859</v>
      </c>
      <c r="J9" s="49">
        <f>I9/I17*100</f>
        <v>2.4779316489829846</v>
      </c>
      <c r="K9" s="48">
        <v>743</v>
      </c>
      <c r="L9" s="49">
        <f>K9/K17*100</f>
        <v>8.911009834492683</v>
      </c>
      <c r="M9" s="48">
        <v>128.60423</v>
      </c>
      <c r="N9" s="13">
        <f>M9/M17*100</f>
        <v>4.11676987975205</v>
      </c>
    </row>
    <row r="10" spans="1:14" ht="12">
      <c r="A10" s="38"/>
      <c r="B10" s="11" t="s">
        <v>6</v>
      </c>
      <c r="C10" s="48">
        <v>294</v>
      </c>
      <c r="D10" s="49">
        <f>C10/C17*100</f>
        <v>5.951417004048583</v>
      </c>
      <c r="E10" s="48">
        <v>71.70109</v>
      </c>
      <c r="F10" s="49">
        <f>E10/E17*100</f>
        <v>12.338401235955171</v>
      </c>
      <c r="G10" s="48">
        <v>416</v>
      </c>
      <c r="H10" s="49">
        <f>G10/G17*100</f>
        <v>12.24249558563861</v>
      </c>
      <c r="I10" s="48">
        <v>102.0831</v>
      </c>
      <c r="J10" s="49">
        <f>I10/I17*100</f>
        <v>4.014610457340736</v>
      </c>
      <c r="K10" s="48">
        <v>710</v>
      </c>
      <c r="L10" s="49">
        <f>K10/K17*100</f>
        <v>8.51523147037659</v>
      </c>
      <c r="M10" s="48">
        <v>173.78419000000002</v>
      </c>
      <c r="N10" s="13">
        <f>M10/M17*100</f>
        <v>5.56303256097492</v>
      </c>
    </row>
    <row r="11" spans="1:14" ht="12">
      <c r="A11" s="38"/>
      <c r="B11" s="11" t="s">
        <v>7</v>
      </c>
      <c r="C11" s="48">
        <v>211</v>
      </c>
      <c r="D11" s="49">
        <f>C11/C17*100</f>
        <v>4.271255060728745</v>
      </c>
      <c r="E11" s="48">
        <v>79.19408</v>
      </c>
      <c r="F11" s="49">
        <f>E11/E17*100</f>
        <v>13.627803071785</v>
      </c>
      <c r="G11" s="48">
        <v>416</v>
      </c>
      <c r="H11" s="49">
        <f>G11/G17*100</f>
        <v>12.24249558563861</v>
      </c>
      <c r="I11" s="48">
        <v>160.11757</v>
      </c>
      <c r="J11" s="49">
        <f>I11/I17*100</f>
        <v>6.2969254551045895</v>
      </c>
      <c r="K11" s="48">
        <v>627</v>
      </c>
      <c r="L11" s="49">
        <f>K11/K17*100</f>
        <v>7.519788918205805</v>
      </c>
      <c r="M11" s="48">
        <v>239.31165000000001</v>
      </c>
      <c r="N11" s="13">
        <f>M11/M17*100</f>
        <v>7.660642208998607</v>
      </c>
    </row>
    <row r="12" spans="1:14" ht="12">
      <c r="A12" s="38"/>
      <c r="B12" s="11" t="s">
        <v>8</v>
      </c>
      <c r="C12" s="48">
        <v>94</v>
      </c>
      <c r="D12" s="49">
        <f>C12/C17*100</f>
        <v>1.9028340080971662</v>
      </c>
      <c r="E12" s="48">
        <v>61.779939999999996</v>
      </c>
      <c r="F12" s="49">
        <f>E12/E17*100</f>
        <v>10.631158997070148</v>
      </c>
      <c r="G12" s="48">
        <v>330</v>
      </c>
      <c r="H12" s="49">
        <f>G12/G17*100</f>
        <v>9.711595055915243</v>
      </c>
      <c r="I12" s="48">
        <v>230.01718</v>
      </c>
      <c r="J12" s="49">
        <f>I12/I17*100</f>
        <v>9.045859463476583</v>
      </c>
      <c r="K12" s="48">
        <v>424</v>
      </c>
      <c r="L12" s="49">
        <f>K12/K17*100</f>
        <v>5.085152314703765</v>
      </c>
      <c r="M12" s="48">
        <v>291.79712</v>
      </c>
      <c r="N12" s="13">
        <f>M12/M17*100</f>
        <v>9.340762699752524</v>
      </c>
    </row>
    <row r="13" spans="1:14" ht="12">
      <c r="A13" s="38"/>
      <c r="B13" s="11" t="s">
        <v>9</v>
      </c>
      <c r="C13" s="48">
        <v>11</v>
      </c>
      <c r="D13" s="49">
        <f>C13/C17*100</f>
        <v>0.22267206477732793</v>
      </c>
      <c r="E13" s="48">
        <v>14.17456</v>
      </c>
      <c r="F13" s="49">
        <f>E13/E17*100</f>
        <v>2.4391736391053573</v>
      </c>
      <c r="G13" s="48">
        <v>199</v>
      </c>
      <c r="H13" s="49">
        <f>G13/G17*100</f>
        <v>5.856386109476162</v>
      </c>
      <c r="I13" s="48">
        <v>283.96714000000003</v>
      </c>
      <c r="J13" s="49">
        <f>I13/I17*100</f>
        <v>11.167543401259767</v>
      </c>
      <c r="K13" s="48">
        <v>210</v>
      </c>
      <c r="L13" s="49">
        <f>K13/K17*100</f>
        <v>2.5185895898296953</v>
      </c>
      <c r="M13" s="48">
        <v>298.1417</v>
      </c>
      <c r="N13" s="13">
        <f>M13/M17*100</f>
        <v>9.543860030560985</v>
      </c>
    </row>
    <row r="14" spans="1:14" ht="12">
      <c r="A14" s="38"/>
      <c r="B14" s="11" t="s">
        <v>10</v>
      </c>
      <c r="C14" s="48">
        <v>2</v>
      </c>
      <c r="D14" s="49">
        <f>C14/C17*100</f>
        <v>0.04048582995951417</v>
      </c>
      <c r="E14" s="48">
        <v>7.27595</v>
      </c>
      <c r="F14" s="49">
        <f>E14/E17*100</f>
        <v>1.2520533575256392</v>
      </c>
      <c r="G14" s="48">
        <v>118</v>
      </c>
      <c r="H14" s="49">
        <f>G14/G17*100</f>
        <v>3.4726309593878755</v>
      </c>
      <c r="I14" s="48">
        <v>348.78132</v>
      </c>
      <c r="J14" s="49">
        <f>I14/I17*100</f>
        <v>13.716483282708946</v>
      </c>
      <c r="K14" s="48">
        <v>120</v>
      </c>
      <c r="L14" s="49">
        <f>K14/K17*100</f>
        <v>1.4391940513312544</v>
      </c>
      <c r="M14" s="48">
        <v>356.05727</v>
      </c>
      <c r="N14" s="13">
        <f>M14/M17*100</f>
        <v>11.397804291528695</v>
      </c>
    </row>
    <row r="15" spans="1:14" ht="12">
      <c r="A15" s="38"/>
      <c r="B15" s="11" t="s">
        <v>11</v>
      </c>
      <c r="C15" s="48">
        <v>0</v>
      </c>
      <c r="D15" s="49">
        <f>C15/C17*100</f>
        <v>0</v>
      </c>
      <c r="E15" s="48">
        <v>0</v>
      </c>
      <c r="F15" s="49">
        <f>E15/E17*100</f>
        <v>0</v>
      </c>
      <c r="G15" s="48">
        <v>43</v>
      </c>
      <c r="H15" s="49">
        <f>G15/G17*100</f>
        <v>1.2654502648616834</v>
      </c>
      <c r="I15" s="48">
        <v>306.15934</v>
      </c>
      <c r="J15" s="50">
        <f>I15/I17*100</f>
        <v>12.040293525339042</v>
      </c>
      <c r="K15" s="48">
        <v>43</v>
      </c>
      <c r="L15" s="49">
        <f>K15/K17*100</f>
        <v>0.5157112017270329</v>
      </c>
      <c r="M15" s="48">
        <v>306.15934</v>
      </c>
      <c r="N15" s="13">
        <f>M15/M17*100</f>
        <v>9.800513943567541</v>
      </c>
    </row>
    <row r="16" spans="1:14" ht="12">
      <c r="A16" s="38"/>
      <c r="B16" s="14" t="s">
        <v>12</v>
      </c>
      <c r="C16" s="51">
        <v>0</v>
      </c>
      <c r="D16" s="52">
        <f>C16/C17*100</f>
        <v>0</v>
      </c>
      <c r="E16" s="51">
        <v>0</v>
      </c>
      <c r="F16" s="52">
        <f>E16/E17*100</f>
        <v>0</v>
      </c>
      <c r="G16" s="51">
        <v>37</v>
      </c>
      <c r="H16" s="52">
        <f>G16/G17*100</f>
        <v>1.088875809299588</v>
      </c>
      <c r="I16" s="51">
        <v>924.0061000000001</v>
      </c>
      <c r="J16" s="52">
        <f>I16/I17*100</f>
        <v>36.338282749119394</v>
      </c>
      <c r="K16" s="51">
        <v>37</v>
      </c>
      <c r="L16" s="52">
        <f>K16/K17*100</f>
        <v>0.44375149916047013</v>
      </c>
      <c r="M16" s="51">
        <v>924.0061000000001</v>
      </c>
      <c r="N16" s="16">
        <f>M16/M17*100</f>
        <v>29.578502053837276</v>
      </c>
    </row>
    <row r="17" spans="1:14" ht="12">
      <c r="A17" s="38"/>
      <c r="B17" s="5" t="s">
        <v>13</v>
      </c>
      <c r="C17" s="53">
        <v>4940</v>
      </c>
      <c r="D17" s="54">
        <f>SUM(D6:D16)</f>
        <v>100</v>
      </c>
      <c r="E17" s="53">
        <v>581.1214</v>
      </c>
      <c r="F17" s="54">
        <f>SUM(F6:F16)</f>
        <v>100</v>
      </c>
      <c r="G17" s="53">
        <v>3398</v>
      </c>
      <c r="H17" s="54">
        <f>SUM(H6:H16)</f>
        <v>99.99999999999999</v>
      </c>
      <c r="I17" s="53">
        <v>2542.78967</v>
      </c>
      <c r="J17" s="54">
        <f>SUM(J6:J16)</f>
        <v>100</v>
      </c>
      <c r="K17" s="53">
        <v>8338</v>
      </c>
      <c r="L17" s="54">
        <f>SUM(L6:L16)</f>
        <v>100</v>
      </c>
      <c r="M17" s="53">
        <v>3123.91107</v>
      </c>
      <c r="N17" s="17">
        <f>SUM(N6:N16)</f>
        <v>100</v>
      </c>
    </row>
    <row r="18" spans="1:14" ht="12" customHeight="1">
      <c r="A18" s="38" t="s">
        <v>48</v>
      </c>
      <c r="B18" s="8" t="s">
        <v>46</v>
      </c>
      <c r="C18" s="46">
        <v>3130</v>
      </c>
      <c r="D18" s="47">
        <f>C18/C29*100</f>
        <v>40.097361004355626</v>
      </c>
      <c r="E18" s="46">
        <v>111.13924</v>
      </c>
      <c r="F18" s="47">
        <f>E18/E29*100</f>
        <v>15.728992558355259</v>
      </c>
      <c r="G18" s="46">
        <v>431</v>
      </c>
      <c r="H18" s="47">
        <f>G18/G29*100</f>
        <v>9.652855543113102</v>
      </c>
      <c r="I18" s="46">
        <v>14.41732</v>
      </c>
      <c r="J18" s="47">
        <f>I18/I29*100</f>
        <v>0.6003060522751995</v>
      </c>
      <c r="K18" s="46">
        <v>3561</v>
      </c>
      <c r="L18" s="47">
        <f>K18/K29*100</f>
        <v>29.019639801157197</v>
      </c>
      <c r="M18" s="46">
        <v>125.55655999999999</v>
      </c>
      <c r="N18" s="10">
        <f>M18/M29*100</f>
        <v>4.03946139429459</v>
      </c>
    </row>
    <row r="19" spans="1:14" ht="12">
      <c r="A19" s="38"/>
      <c r="B19" s="11" t="s">
        <v>3</v>
      </c>
      <c r="C19" s="48">
        <v>2867</v>
      </c>
      <c r="D19" s="49">
        <f>C19/C29*100</f>
        <v>36.72815782731232</v>
      </c>
      <c r="E19" s="48">
        <v>202.65197999999998</v>
      </c>
      <c r="F19" s="49">
        <f>E19/E29*100</f>
        <v>28.680342652657682</v>
      </c>
      <c r="G19" s="48">
        <v>989</v>
      </c>
      <c r="H19" s="49">
        <f>G19/G29*100</f>
        <v>22.150055991041434</v>
      </c>
      <c r="I19" s="48">
        <v>74.17548</v>
      </c>
      <c r="J19" s="49">
        <f>I19/I29*100</f>
        <v>3.088506710984983</v>
      </c>
      <c r="K19" s="48">
        <v>3856</v>
      </c>
      <c r="L19" s="49">
        <f>K19/K29*100</f>
        <v>31.42368185151984</v>
      </c>
      <c r="M19" s="48">
        <v>276.82746000000003</v>
      </c>
      <c r="N19" s="13">
        <f>M19/M29*100</f>
        <v>8.906215952003064</v>
      </c>
    </row>
    <row r="20" spans="1:14" ht="12">
      <c r="A20" s="38"/>
      <c r="B20" s="11" t="s">
        <v>4</v>
      </c>
      <c r="C20" s="48">
        <v>933</v>
      </c>
      <c r="D20" s="49">
        <f>C20/C29*100</f>
        <v>11.952344350499617</v>
      </c>
      <c r="E20" s="48">
        <v>112.60068</v>
      </c>
      <c r="F20" s="49">
        <f>E20/E29*100</f>
        <v>15.935823007119195</v>
      </c>
      <c r="G20" s="48">
        <v>698</v>
      </c>
      <c r="H20" s="49">
        <f>G20/G29*100</f>
        <v>15.63269876819709</v>
      </c>
      <c r="I20" s="48">
        <v>84.97628000000002</v>
      </c>
      <c r="J20" s="49">
        <f>I20/I29*100</f>
        <v>3.53822868493118</v>
      </c>
      <c r="K20" s="48">
        <v>1631</v>
      </c>
      <c r="L20" s="49">
        <f>K20/K29*100</f>
        <v>13.291500285225327</v>
      </c>
      <c r="M20" s="48">
        <v>197.57696</v>
      </c>
      <c r="N20" s="13">
        <f>M20/M29*100</f>
        <v>6.356533679499394</v>
      </c>
    </row>
    <row r="21" spans="1:14" ht="12">
      <c r="A21" s="38"/>
      <c r="B21" s="11" t="s">
        <v>5</v>
      </c>
      <c r="C21" s="48">
        <v>353</v>
      </c>
      <c r="D21" s="49">
        <f>C21/C29*100</f>
        <v>4.522162439149372</v>
      </c>
      <c r="E21" s="48">
        <v>60.80407</v>
      </c>
      <c r="F21" s="49">
        <f>E21/E29*100</f>
        <v>8.6053023625833</v>
      </c>
      <c r="G21" s="48">
        <v>464</v>
      </c>
      <c r="H21" s="49">
        <f>G21/G29*100</f>
        <v>10.391937290033594</v>
      </c>
      <c r="I21" s="48">
        <v>80.27367000000001</v>
      </c>
      <c r="J21" s="49">
        <f>I21/I29*100</f>
        <v>3.3424221657937903</v>
      </c>
      <c r="K21" s="48">
        <v>817</v>
      </c>
      <c r="L21" s="49">
        <f>K21/K29*100</f>
        <v>6.6579740852416265</v>
      </c>
      <c r="M21" s="48">
        <v>141.07774</v>
      </c>
      <c r="N21" s="13">
        <f>M21/M29*100</f>
        <v>4.5388156885178255</v>
      </c>
    </row>
    <row r="22" spans="1:14" ht="12">
      <c r="A22" s="38"/>
      <c r="B22" s="11" t="s">
        <v>6</v>
      </c>
      <c r="C22" s="48">
        <v>308</v>
      </c>
      <c r="D22" s="49">
        <f>C22/C29*100</f>
        <v>3.945682808096336</v>
      </c>
      <c r="E22" s="48">
        <v>73.50325</v>
      </c>
      <c r="F22" s="49">
        <f>E22/E29*100</f>
        <v>10.402555139525212</v>
      </c>
      <c r="G22" s="48">
        <v>570</v>
      </c>
      <c r="H22" s="49">
        <f>G22/G29*100</f>
        <v>12.76595744680851</v>
      </c>
      <c r="I22" s="48">
        <v>138.73519</v>
      </c>
      <c r="J22" s="49">
        <f>I22/I29*100</f>
        <v>5.776633536645489</v>
      </c>
      <c r="K22" s="48">
        <v>878</v>
      </c>
      <c r="L22" s="49">
        <f>K22/K29*100</f>
        <v>7.155081085486105</v>
      </c>
      <c r="M22" s="48">
        <v>212.23844</v>
      </c>
      <c r="N22" s="13">
        <f>M22/M29*100</f>
        <v>6.828229323623622</v>
      </c>
    </row>
    <row r="23" spans="1:14" ht="12">
      <c r="A23" s="38"/>
      <c r="B23" s="11" t="s">
        <v>7</v>
      </c>
      <c r="C23" s="48">
        <v>138</v>
      </c>
      <c r="D23" s="49">
        <f>C23/C29*100</f>
        <v>1.7678708685626443</v>
      </c>
      <c r="E23" s="48">
        <v>51.68341</v>
      </c>
      <c r="F23" s="49">
        <f>E23/E29*100</f>
        <v>7.314500002703131</v>
      </c>
      <c r="G23" s="48">
        <v>543</v>
      </c>
      <c r="H23" s="49">
        <f>G23/G29*100</f>
        <v>12.161254199328107</v>
      </c>
      <c r="I23" s="48">
        <v>206.47486</v>
      </c>
      <c r="J23" s="49">
        <f>I23/I29*100</f>
        <v>8.59716702554112</v>
      </c>
      <c r="K23" s="48">
        <v>681</v>
      </c>
      <c r="L23" s="49">
        <f>K23/K29*100</f>
        <v>5.549669953549018</v>
      </c>
      <c r="M23" s="48">
        <v>258.15827</v>
      </c>
      <c r="N23" s="13">
        <f>M23/M29*100</f>
        <v>8.305582482371923</v>
      </c>
    </row>
    <row r="24" spans="1:14" ht="12">
      <c r="A24" s="38"/>
      <c r="B24" s="11" t="s">
        <v>8</v>
      </c>
      <c r="C24" s="48">
        <v>61</v>
      </c>
      <c r="D24" s="49">
        <f>C24/C29*100</f>
        <v>0.78145016653856</v>
      </c>
      <c r="E24" s="48">
        <v>38.65</v>
      </c>
      <c r="F24" s="49">
        <f>E24/E29*100</f>
        <v>5.469945290074242</v>
      </c>
      <c r="G24" s="48">
        <v>407</v>
      </c>
      <c r="H24" s="49">
        <f>G24/G29*100</f>
        <v>9.115341545352743</v>
      </c>
      <c r="I24" s="48">
        <v>287.56005</v>
      </c>
      <c r="J24" s="49">
        <f>I24/I29*100</f>
        <v>11.97337913062615</v>
      </c>
      <c r="K24" s="48">
        <v>468</v>
      </c>
      <c r="L24" s="49">
        <f>K24/K29*100</f>
        <v>3.8138701002363296</v>
      </c>
      <c r="M24" s="48">
        <v>326.21005</v>
      </c>
      <c r="N24" s="13">
        <f>M24/M29*100</f>
        <v>10.49497456290542</v>
      </c>
    </row>
    <row r="25" spans="1:14" ht="12">
      <c r="A25" s="38"/>
      <c r="B25" s="11" t="s">
        <v>9</v>
      </c>
      <c r="C25" s="48">
        <v>10</v>
      </c>
      <c r="D25" s="49">
        <f>C25/C29*100</f>
        <v>0.12810658467845248</v>
      </c>
      <c r="E25" s="48">
        <v>13.04909</v>
      </c>
      <c r="F25" s="49">
        <f>E25/E29*100</f>
        <v>1.8467738262679143</v>
      </c>
      <c r="G25" s="48">
        <v>197</v>
      </c>
      <c r="H25" s="49">
        <f>G25/G29*100</f>
        <v>4.412094064949608</v>
      </c>
      <c r="I25" s="48">
        <v>268.54094</v>
      </c>
      <c r="J25" s="49">
        <f>I25/I29*100</f>
        <v>11.181464486164643</v>
      </c>
      <c r="K25" s="48">
        <v>207</v>
      </c>
      <c r="L25" s="49">
        <f>K25/K29*100</f>
        <v>1.686904082796838</v>
      </c>
      <c r="M25" s="48">
        <v>281.59003</v>
      </c>
      <c r="N25" s="13">
        <f>M25/M29*100</f>
        <v>9.059439468580976</v>
      </c>
    </row>
    <row r="26" spans="1:14" ht="12">
      <c r="A26" s="38"/>
      <c r="B26" s="11" t="s">
        <v>10</v>
      </c>
      <c r="C26" s="48">
        <v>3</v>
      </c>
      <c r="D26" s="49">
        <f>C26/C29*100</f>
        <v>0.03843197540353574</v>
      </c>
      <c r="E26" s="48">
        <v>8.29541</v>
      </c>
      <c r="F26" s="49">
        <f>E26/E29*100</f>
        <v>1.1740087673670057</v>
      </c>
      <c r="G26" s="48">
        <v>100</v>
      </c>
      <c r="H26" s="49">
        <f>G26/G29*100</f>
        <v>2.2396416573348263</v>
      </c>
      <c r="I26" s="48">
        <v>298.53941999999995</v>
      </c>
      <c r="J26" s="49">
        <f>I26/I29*100</f>
        <v>12.430536373523493</v>
      </c>
      <c r="K26" s="48">
        <v>103</v>
      </c>
      <c r="L26" s="49">
        <f>K26/K29*100</f>
        <v>0.8393773938554314</v>
      </c>
      <c r="M26" s="48">
        <v>306.83483</v>
      </c>
      <c r="N26" s="13">
        <f>M26/M29*100</f>
        <v>9.871626382643356</v>
      </c>
    </row>
    <row r="27" spans="1:14" ht="12">
      <c r="A27" s="38"/>
      <c r="B27" s="11" t="s">
        <v>11</v>
      </c>
      <c r="C27" s="48">
        <v>0</v>
      </c>
      <c r="D27" s="49">
        <f>C27/C29*100</f>
        <v>0</v>
      </c>
      <c r="E27" s="48">
        <v>0</v>
      </c>
      <c r="F27" s="49">
        <f>E27/E29*100</f>
        <v>0</v>
      </c>
      <c r="G27" s="48">
        <v>36</v>
      </c>
      <c r="H27" s="49">
        <f>G27/G29*100</f>
        <v>0.8062709966405376</v>
      </c>
      <c r="I27" s="48">
        <v>249.34775</v>
      </c>
      <c r="J27" s="49">
        <f>I27/I29*100</f>
        <v>10.382301526650126</v>
      </c>
      <c r="K27" s="48">
        <v>36</v>
      </c>
      <c r="L27" s="49">
        <f>K27/K29*100</f>
        <v>0.29337462309510226</v>
      </c>
      <c r="M27" s="48">
        <v>249.34775</v>
      </c>
      <c r="N27" s="13">
        <f>M27/M29*100</f>
        <v>8.022126521140901</v>
      </c>
    </row>
    <row r="28" spans="1:14" ht="12">
      <c r="A28" s="38"/>
      <c r="B28" s="14" t="s">
        <v>12</v>
      </c>
      <c r="C28" s="51">
        <v>3</v>
      </c>
      <c r="D28" s="52">
        <f>C28/C29*100</f>
        <v>0.03843197540353574</v>
      </c>
      <c r="E28" s="51">
        <v>34.21129</v>
      </c>
      <c r="F28" s="52">
        <f>E28/E29*100</f>
        <v>4.8417563933470635</v>
      </c>
      <c r="G28" s="51">
        <v>30</v>
      </c>
      <c r="H28" s="52">
        <f>G28/G29*100</f>
        <v>0.6718924972004479</v>
      </c>
      <c r="I28" s="51">
        <v>698.62065</v>
      </c>
      <c r="J28" s="52">
        <f>I28/I29*100</f>
        <v>29.089054306863822</v>
      </c>
      <c r="K28" s="51">
        <v>33</v>
      </c>
      <c r="L28" s="52">
        <f>K28/K29*100</f>
        <v>0.2689267378371771</v>
      </c>
      <c r="M28" s="51">
        <v>732.83194</v>
      </c>
      <c r="N28" s="16">
        <f>M28/M29*100</f>
        <v>23.57699454441894</v>
      </c>
    </row>
    <row r="29" spans="1:14" ht="12">
      <c r="A29" s="38"/>
      <c r="B29" s="5" t="s">
        <v>13</v>
      </c>
      <c r="C29" s="53">
        <v>7806</v>
      </c>
      <c r="D29" s="54">
        <f>SUM(D18:D28)</f>
        <v>100</v>
      </c>
      <c r="E29" s="53">
        <v>706.5884199999999</v>
      </c>
      <c r="F29" s="54">
        <f>SUM(F18:F28)</f>
        <v>100</v>
      </c>
      <c r="G29" s="53">
        <v>4465</v>
      </c>
      <c r="H29" s="54">
        <f>SUM(H18:H28)</f>
        <v>100.00000000000001</v>
      </c>
      <c r="I29" s="53">
        <v>2401.66161</v>
      </c>
      <c r="J29" s="54">
        <f>SUM(J18:J28)</f>
        <v>100</v>
      </c>
      <c r="K29" s="53">
        <v>12271</v>
      </c>
      <c r="L29" s="54">
        <f>SUM(L18:L28)</f>
        <v>100</v>
      </c>
      <c r="M29" s="53">
        <v>3108.2500299999997</v>
      </c>
      <c r="N29" s="17">
        <f>SUM(N18:N28)</f>
        <v>100.00000000000001</v>
      </c>
    </row>
    <row r="30" spans="1:14" ht="12" customHeight="1">
      <c r="A30" s="38" t="s">
        <v>49</v>
      </c>
      <c r="B30" s="8" t="s">
        <v>46</v>
      </c>
      <c r="C30" s="46">
        <v>2027</v>
      </c>
      <c r="D30" s="47">
        <f>C30/C41*100</f>
        <v>15.455585207777354</v>
      </c>
      <c r="E30" s="46">
        <v>74.01406</v>
      </c>
      <c r="F30" s="47">
        <f>E30/E41*100</f>
        <v>3.946724940828502</v>
      </c>
      <c r="G30" s="46">
        <v>370</v>
      </c>
      <c r="H30" s="47">
        <f>G30/G41*100</f>
        <v>6.853120948323764</v>
      </c>
      <c r="I30" s="46">
        <v>10.89471</v>
      </c>
      <c r="J30" s="47">
        <f>I30/I41*100</f>
        <v>0.20049406770661543</v>
      </c>
      <c r="K30" s="46">
        <v>2397</v>
      </c>
      <c r="L30" s="47">
        <f>K30/K41*100</f>
        <v>12.946959058010155</v>
      </c>
      <c r="M30" s="46">
        <v>84.90877</v>
      </c>
      <c r="N30" s="10">
        <f>M30/M41*100</f>
        <v>1.1616602918146879</v>
      </c>
    </row>
    <row r="31" spans="1:14" ht="12">
      <c r="A31" s="38"/>
      <c r="B31" s="11" t="s">
        <v>3</v>
      </c>
      <c r="C31" s="48">
        <v>4705</v>
      </c>
      <c r="D31" s="49">
        <f>C31/C41*100</f>
        <v>35.87495234464354</v>
      </c>
      <c r="E31" s="48">
        <v>342.81448</v>
      </c>
      <c r="F31" s="49">
        <f>E31/E41*100</f>
        <v>18.28023565107972</v>
      </c>
      <c r="G31" s="48">
        <v>842</v>
      </c>
      <c r="H31" s="49">
        <f>G31/G41*100</f>
        <v>15.595480644563809</v>
      </c>
      <c r="I31" s="48">
        <v>64.16065</v>
      </c>
      <c r="J31" s="49">
        <f>I31/I41*100</f>
        <v>1.180740901336562</v>
      </c>
      <c r="K31" s="48">
        <v>5547</v>
      </c>
      <c r="L31" s="49">
        <f>K31/K41*100</f>
        <v>29.961110510964676</v>
      </c>
      <c r="M31" s="48">
        <v>406.97513000000004</v>
      </c>
      <c r="N31" s="13">
        <f>M31/M41*100</f>
        <v>5.567938957037308</v>
      </c>
    </row>
    <row r="32" spans="1:14" ht="12">
      <c r="A32" s="38"/>
      <c r="B32" s="11" t="s">
        <v>4</v>
      </c>
      <c r="C32" s="48">
        <v>2592</v>
      </c>
      <c r="D32" s="49">
        <f>C32/C41*100</f>
        <v>19.76362943194815</v>
      </c>
      <c r="E32" s="48">
        <v>315.53711999999996</v>
      </c>
      <c r="F32" s="49">
        <f>E32/E41*100</f>
        <v>16.825697999288185</v>
      </c>
      <c r="G32" s="48">
        <v>760</v>
      </c>
      <c r="H32" s="49">
        <f>G32/G41*100</f>
        <v>14.076680866827191</v>
      </c>
      <c r="I32" s="48">
        <v>93.987</v>
      </c>
      <c r="J32" s="49">
        <f>I32/I41*100</f>
        <v>1.7296317149829286</v>
      </c>
      <c r="K32" s="48">
        <v>3352</v>
      </c>
      <c r="L32" s="49">
        <f>K32/K41*100</f>
        <v>18.10521767311224</v>
      </c>
      <c r="M32" s="48">
        <v>409.52412000000004</v>
      </c>
      <c r="N32" s="13">
        <f>M32/M41*100</f>
        <v>5.602812391986756</v>
      </c>
    </row>
    <row r="33" spans="1:14" ht="12">
      <c r="A33" s="38"/>
      <c r="B33" s="11" t="s">
        <v>5</v>
      </c>
      <c r="C33" s="48">
        <v>1436</v>
      </c>
      <c r="D33" s="49">
        <f>C33/C41*100</f>
        <v>10.949294700724362</v>
      </c>
      <c r="E33" s="48">
        <v>247.07133000000002</v>
      </c>
      <c r="F33" s="49">
        <f>E33/E41*100</f>
        <v>13.174828948373719</v>
      </c>
      <c r="G33" s="48">
        <v>595</v>
      </c>
      <c r="H33" s="49">
        <f>G33/G41*100</f>
        <v>11.02055936284497</v>
      </c>
      <c r="I33" s="48">
        <v>104.02365999999999</v>
      </c>
      <c r="J33" s="49">
        <f>I33/I41*100</f>
        <v>1.9143351893836493</v>
      </c>
      <c r="K33" s="48">
        <v>2031</v>
      </c>
      <c r="L33" s="49">
        <f>K33/K41*100</f>
        <v>10.970076698714486</v>
      </c>
      <c r="M33" s="48">
        <v>351.09499</v>
      </c>
      <c r="N33" s="13">
        <f>M33/M41*100</f>
        <v>4.803427355479004</v>
      </c>
    </row>
    <row r="34" spans="1:14" ht="12">
      <c r="A34" s="38"/>
      <c r="B34" s="11" t="s">
        <v>6</v>
      </c>
      <c r="C34" s="48">
        <v>1223</v>
      </c>
      <c r="D34" s="49">
        <f>C34/C41*100</f>
        <v>9.32520015249714</v>
      </c>
      <c r="E34" s="48">
        <v>295.02233</v>
      </c>
      <c r="F34" s="49">
        <f>E34/E41*100</f>
        <v>15.731767557574017</v>
      </c>
      <c r="G34" s="48">
        <v>696</v>
      </c>
      <c r="H34" s="49">
        <f>G34/G41*100</f>
        <v>12.891276162252268</v>
      </c>
      <c r="I34" s="48">
        <v>171.59421999999998</v>
      </c>
      <c r="J34" s="49">
        <f>I34/I41*100</f>
        <v>3.157828263693467</v>
      </c>
      <c r="K34" s="48">
        <v>1919</v>
      </c>
      <c r="L34" s="49">
        <f>K34/K41*100</f>
        <v>10.365129091498325</v>
      </c>
      <c r="M34" s="48">
        <v>466.61655</v>
      </c>
      <c r="N34" s="13">
        <f>M34/M41*100</f>
        <v>6.383909667264795</v>
      </c>
    </row>
    <row r="35" spans="1:14" ht="12">
      <c r="A35" s="38"/>
      <c r="B35" s="11" t="s">
        <v>7</v>
      </c>
      <c r="C35" s="48">
        <v>779</v>
      </c>
      <c r="D35" s="49">
        <f>C35/C41*100</f>
        <v>5.9397636294319485</v>
      </c>
      <c r="E35" s="48">
        <v>293.64634</v>
      </c>
      <c r="F35" s="49">
        <f>E35/E41*100</f>
        <v>15.658394281586583</v>
      </c>
      <c r="G35" s="48">
        <v>760</v>
      </c>
      <c r="H35" s="49">
        <f>G35/G41*100</f>
        <v>14.076680866827191</v>
      </c>
      <c r="I35" s="48">
        <v>294.358</v>
      </c>
      <c r="J35" s="49">
        <f>I35/I41*100</f>
        <v>5.417035678965654</v>
      </c>
      <c r="K35" s="48">
        <v>1539</v>
      </c>
      <c r="L35" s="49">
        <f>K35/K41*100</f>
        <v>8.312628281300638</v>
      </c>
      <c r="M35" s="48">
        <v>588.00434</v>
      </c>
      <c r="N35" s="13">
        <f>M35/M41*100</f>
        <v>8.044649489006883</v>
      </c>
    </row>
    <row r="36" spans="1:14" ht="12">
      <c r="A36" s="38"/>
      <c r="B36" s="11" t="s">
        <v>8</v>
      </c>
      <c r="C36" s="48">
        <v>274</v>
      </c>
      <c r="D36" s="49">
        <f>C36/C41*100</f>
        <v>2.0892108272969883</v>
      </c>
      <c r="E36" s="48">
        <v>184.19424</v>
      </c>
      <c r="F36" s="49">
        <f>E36/E41*100</f>
        <v>9.821971676259226</v>
      </c>
      <c r="G36" s="48">
        <v>638</v>
      </c>
      <c r="H36" s="49">
        <f>G36/G41*100</f>
        <v>11.817003148731246</v>
      </c>
      <c r="I36" s="48">
        <v>449.78498999999994</v>
      </c>
      <c r="J36" s="49">
        <f>I36/I41*100</f>
        <v>8.27734030905635</v>
      </c>
      <c r="K36" s="48">
        <v>912</v>
      </c>
      <c r="L36" s="49">
        <f>K36/K41*100</f>
        <v>4.926001944474452</v>
      </c>
      <c r="M36" s="48">
        <v>633.97923</v>
      </c>
      <c r="N36" s="13">
        <f>M36/M41*100</f>
        <v>8.673644634426472</v>
      </c>
    </row>
    <row r="37" spans="1:14" ht="12">
      <c r="A37" s="38"/>
      <c r="B37" s="11" t="s">
        <v>9</v>
      </c>
      <c r="C37" s="48">
        <v>68</v>
      </c>
      <c r="D37" s="49">
        <f>C37/C41*100</f>
        <v>0.5184902783072818</v>
      </c>
      <c r="E37" s="48">
        <v>88.59092999999999</v>
      </c>
      <c r="F37" s="49">
        <f>E37/E41*100</f>
        <v>4.724021800211904</v>
      </c>
      <c r="G37" s="48">
        <v>337</v>
      </c>
      <c r="H37" s="49">
        <f>G37/G41*100</f>
        <v>6.24189664752732</v>
      </c>
      <c r="I37" s="48">
        <v>468.57055</v>
      </c>
      <c r="J37" s="49">
        <f>I37/I41*100</f>
        <v>8.62304876192446</v>
      </c>
      <c r="K37" s="48">
        <v>405</v>
      </c>
      <c r="L37" s="49">
        <f>K37/K41*100</f>
        <v>2.18753375823701</v>
      </c>
      <c r="M37" s="48">
        <v>557.16148</v>
      </c>
      <c r="N37" s="13">
        <f>M37/M41*100</f>
        <v>7.62267981793522</v>
      </c>
    </row>
    <row r="38" spans="1:14" ht="12">
      <c r="A38" s="38"/>
      <c r="B38" s="11" t="s">
        <v>10</v>
      </c>
      <c r="C38" s="48">
        <v>11</v>
      </c>
      <c r="D38" s="49">
        <f>C38/C41*100</f>
        <v>0.08387342737323676</v>
      </c>
      <c r="E38" s="48">
        <v>34.43773</v>
      </c>
      <c r="F38" s="49">
        <f>E38/E41*100</f>
        <v>1.836357144798136</v>
      </c>
      <c r="G38" s="48">
        <v>223</v>
      </c>
      <c r="H38" s="49">
        <f>G38/G41*100</f>
        <v>4.130394517503241</v>
      </c>
      <c r="I38" s="48">
        <v>681.14983</v>
      </c>
      <c r="J38" s="49">
        <f>I38/I41*100</f>
        <v>12.53512026794376</v>
      </c>
      <c r="K38" s="48">
        <v>234</v>
      </c>
      <c r="L38" s="49">
        <f>K38/K41*100</f>
        <v>1.2639083936480502</v>
      </c>
      <c r="M38" s="48">
        <v>715.5875599999999</v>
      </c>
      <c r="N38" s="13">
        <f>M38/M41*100</f>
        <v>9.790150696666085</v>
      </c>
    </row>
    <row r="39" spans="1:14" ht="12">
      <c r="A39" s="38"/>
      <c r="B39" s="11" t="s">
        <v>11</v>
      </c>
      <c r="C39" s="48">
        <v>0</v>
      </c>
      <c r="D39" s="49">
        <f>C39/C41*100</f>
        <v>0</v>
      </c>
      <c r="E39" s="48">
        <v>0</v>
      </c>
      <c r="F39" s="49">
        <f>E39/E41*100</f>
        <v>0</v>
      </c>
      <c r="G39" s="48">
        <v>99</v>
      </c>
      <c r="H39" s="49">
        <f>G39/G41*100</f>
        <v>1.8336729023893314</v>
      </c>
      <c r="I39" s="48">
        <v>694.84314</v>
      </c>
      <c r="J39" s="49">
        <f>I39/I41*100</f>
        <v>12.787116642539106</v>
      </c>
      <c r="K39" s="48">
        <v>99</v>
      </c>
      <c r="L39" s="49">
        <f>K39/K41*100</f>
        <v>0.5347304742357135</v>
      </c>
      <c r="M39" s="48">
        <v>694.84314</v>
      </c>
      <c r="N39" s="13">
        <f>M39/M41*100</f>
        <v>9.506340567385843</v>
      </c>
    </row>
    <row r="40" spans="1:14" ht="12">
      <c r="A40" s="38"/>
      <c r="B40" s="14" t="s">
        <v>12</v>
      </c>
      <c r="C40" s="51">
        <v>0</v>
      </c>
      <c r="D40" s="52">
        <f>C40/C41*100</f>
        <v>0</v>
      </c>
      <c r="E40" s="51">
        <v>0</v>
      </c>
      <c r="F40" s="52">
        <f>E40/E41*100</f>
        <v>0</v>
      </c>
      <c r="G40" s="51">
        <v>79</v>
      </c>
      <c r="H40" s="52">
        <f>G40/G41*100</f>
        <v>1.4632339322096684</v>
      </c>
      <c r="I40" s="51">
        <v>2400.5645999999997</v>
      </c>
      <c r="J40" s="52">
        <f>I40/I41*100</f>
        <v>44.177308202467444</v>
      </c>
      <c r="K40" s="51">
        <v>79</v>
      </c>
      <c r="L40" s="52">
        <f>K40/K41*100</f>
        <v>0.42670411580425627</v>
      </c>
      <c r="M40" s="51">
        <v>2400.5645999999997</v>
      </c>
      <c r="N40" s="16">
        <f>M40/M41*100</f>
        <v>32.84278613099694</v>
      </c>
    </row>
    <row r="41" spans="1:14" ht="12">
      <c r="A41" s="38"/>
      <c r="B41" s="5" t="s">
        <v>13</v>
      </c>
      <c r="C41" s="53">
        <v>13115</v>
      </c>
      <c r="D41" s="54">
        <f>SUM(D30:D40)</f>
        <v>100.00000000000001</v>
      </c>
      <c r="E41" s="53">
        <v>1875.3285600000002</v>
      </c>
      <c r="F41" s="54">
        <f>SUM(F30:F40)</f>
        <v>99.99999999999999</v>
      </c>
      <c r="G41" s="53">
        <v>5399</v>
      </c>
      <c r="H41" s="54">
        <f>SUM(H30:H40)</f>
        <v>100.00000000000003</v>
      </c>
      <c r="I41" s="53">
        <v>5433.93135</v>
      </c>
      <c r="J41" s="54">
        <f>SUM(J30:J40)</f>
        <v>100</v>
      </c>
      <c r="K41" s="53">
        <v>18514</v>
      </c>
      <c r="L41" s="54">
        <f>SUM(L30:L40)</f>
        <v>99.99999999999999</v>
      </c>
      <c r="M41" s="53">
        <v>7309.25991</v>
      </c>
      <c r="N41" s="17">
        <f>SUM(N30:N40)</f>
        <v>100</v>
      </c>
    </row>
    <row r="42" spans="1:14" ht="12" customHeight="1">
      <c r="A42" s="38" t="s">
        <v>50</v>
      </c>
      <c r="B42" s="8" t="s">
        <v>46</v>
      </c>
      <c r="C42" s="46">
        <v>4782</v>
      </c>
      <c r="D42" s="47">
        <f>C42/C53*100</f>
        <v>14.512457892021486</v>
      </c>
      <c r="E42" s="46">
        <v>171.53484</v>
      </c>
      <c r="F42" s="47">
        <f>E42/E53*100</f>
        <v>3.6067379499710457</v>
      </c>
      <c r="G42" s="46">
        <v>500</v>
      </c>
      <c r="H42" s="47">
        <f>G42/G53*100</f>
        <v>8.781173164734808</v>
      </c>
      <c r="I42" s="46">
        <v>13.99828</v>
      </c>
      <c r="J42" s="47">
        <f>I42/I53*100</f>
        <v>0.40296045015959525</v>
      </c>
      <c r="K42" s="46">
        <v>5282</v>
      </c>
      <c r="L42" s="47">
        <f>K42/K53*100</f>
        <v>13.668003622719628</v>
      </c>
      <c r="M42" s="46">
        <v>185.53312</v>
      </c>
      <c r="N42" s="10">
        <f>M42/M53*100</f>
        <v>2.2544021556159706</v>
      </c>
    </row>
    <row r="43" spans="1:14" ht="12">
      <c r="A43" s="38"/>
      <c r="B43" s="11" t="s">
        <v>3</v>
      </c>
      <c r="C43" s="48">
        <v>12217</v>
      </c>
      <c r="D43" s="49">
        <f>C43/C53*100</f>
        <v>37.07626475676003</v>
      </c>
      <c r="E43" s="48">
        <v>890.00679</v>
      </c>
      <c r="F43" s="49">
        <f>E43/E53*100</f>
        <v>18.713523533906645</v>
      </c>
      <c r="G43" s="48">
        <v>969</v>
      </c>
      <c r="H43" s="49">
        <f>G43/G53*100</f>
        <v>17.017913593256058</v>
      </c>
      <c r="I43" s="48">
        <v>73.92112999999999</v>
      </c>
      <c r="J43" s="49">
        <f>I43/I53*100</f>
        <v>2.127925132309538</v>
      </c>
      <c r="K43" s="48">
        <v>13186</v>
      </c>
      <c r="L43" s="49">
        <f>K43/K53*100</f>
        <v>34.1208435761418</v>
      </c>
      <c r="M43" s="48">
        <v>963.92792</v>
      </c>
      <c r="N43" s="13">
        <f>M43/M53*100</f>
        <v>11.71263212038055</v>
      </c>
    </row>
    <row r="44" spans="1:14" ht="12">
      <c r="A44" s="38"/>
      <c r="B44" s="11" t="s">
        <v>4</v>
      </c>
      <c r="C44" s="48">
        <v>6367</v>
      </c>
      <c r="D44" s="49">
        <f>C44/C53*100</f>
        <v>19.32263057266851</v>
      </c>
      <c r="E44" s="48">
        <v>774.67765</v>
      </c>
      <c r="F44" s="49">
        <f>E44/E53*100</f>
        <v>16.288581837073956</v>
      </c>
      <c r="G44" s="48">
        <v>866</v>
      </c>
      <c r="H44" s="49">
        <f>G44/G53*100</f>
        <v>15.208991921320688</v>
      </c>
      <c r="I44" s="48">
        <v>107.11771</v>
      </c>
      <c r="J44" s="49">
        <f>I44/I53*100</f>
        <v>3.083536023116053</v>
      </c>
      <c r="K44" s="48">
        <v>7233</v>
      </c>
      <c r="L44" s="49">
        <f>K44/K53*100</f>
        <v>18.71652218915772</v>
      </c>
      <c r="M44" s="48">
        <v>881.7953600000001</v>
      </c>
      <c r="N44" s="13">
        <f>M44/M53*100</f>
        <v>10.714644158391563</v>
      </c>
    </row>
    <row r="45" spans="1:14" ht="12">
      <c r="A45" s="38"/>
      <c r="B45" s="11" t="s">
        <v>5</v>
      </c>
      <c r="C45" s="48">
        <v>3695</v>
      </c>
      <c r="D45" s="49">
        <f>C45/C53*100</f>
        <v>11.213620223968924</v>
      </c>
      <c r="E45" s="48">
        <v>637.46601</v>
      </c>
      <c r="F45" s="49">
        <f>E45/E53*100</f>
        <v>13.40353277552025</v>
      </c>
      <c r="G45" s="48">
        <v>619</v>
      </c>
      <c r="H45" s="49">
        <f>G45/G53*100</f>
        <v>10.871092377941693</v>
      </c>
      <c r="I45" s="48">
        <v>107.44471999999999</v>
      </c>
      <c r="J45" s="49">
        <f>I45/I53*100</f>
        <v>3.0929494722545674</v>
      </c>
      <c r="K45" s="48">
        <v>4314</v>
      </c>
      <c r="L45" s="49">
        <f>K45/K53*100</f>
        <v>11.163151766075819</v>
      </c>
      <c r="M45" s="48">
        <v>744.9107300000001</v>
      </c>
      <c r="N45" s="13">
        <f>M45/M53*100</f>
        <v>9.051366976707266</v>
      </c>
    </row>
    <row r="46" spans="1:14" ht="12">
      <c r="A46" s="38"/>
      <c r="B46" s="11" t="s">
        <v>6</v>
      </c>
      <c r="C46" s="48">
        <v>3096</v>
      </c>
      <c r="D46" s="49">
        <f>C46/C53*100</f>
        <v>9.395769475888441</v>
      </c>
      <c r="E46" s="48">
        <v>749.1438</v>
      </c>
      <c r="F46" s="49">
        <f>E46/E53*100</f>
        <v>15.751700199478538</v>
      </c>
      <c r="G46" s="48">
        <v>792</v>
      </c>
      <c r="H46" s="49">
        <f>G46/G53*100</f>
        <v>13.909378292939936</v>
      </c>
      <c r="I46" s="48">
        <v>192.69786</v>
      </c>
      <c r="J46" s="49">
        <f>I46/I53*100</f>
        <v>5.5470826708989005</v>
      </c>
      <c r="K46" s="48">
        <v>3888</v>
      </c>
      <c r="L46" s="49">
        <f>K46/K53*100</f>
        <v>10.060809936602407</v>
      </c>
      <c r="M46" s="48">
        <v>941.84166</v>
      </c>
      <c r="N46" s="13">
        <f>M46/M53*100</f>
        <v>11.444263259050052</v>
      </c>
    </row>
    <row r="47" spans="1:14" ht="12">
      <c r="A47" s="38"/>
      <c r="B47" s="11" t="s">
        <v>7</v>
      </c>
      <c r="C47" s="48">
        <v>1933</v>
      </c>
      <c r="D47" s="49">
        <f>C47/C53*100</f>
        <v>5.8662863039058</v>
      </c>
      <c r="E47" s="48">
        <v>722.0872</v>
      </c>
      <c r="F47" s="49">
        <f>E47/E53*100</f>
        <v>15.182800808444119</v>
      </c>
      <c r="G47" s="48">
        <v>801</v>
      </c>
      <c r="H47" s="49">
        <f>G47/G53*100</f>
        <v>14.067439409905164</v>
      </c>
      <c r="I47" s="48">
        <v>307.12568</v>
      </c>
      <c r="J47" s="49">
        <f>I47/I53*100</f>
        <v>8.841050633961588</v>
      </c>
      <c r="K47" s="48">
        <v>2734</v>
      </c>
      <c r="L47" s="49">
        <f>K47/K53*100</f>
        <v>7.074653900892741</v>
      </c>
      <c r="M47" s="48">
        <v>1029.21288</v>
      </c>
      <c r="N47" s="13">
        <f>M47/M53*100</f>
        <v>12.505905874162638</v>
      </c>
    </row>
    <row r="48" spans="1:14" ht="12">
      <c r="A48" s="38"/>
      <c r="B48" s="11" t="s">
        <v>8</v>
      </c>
      <c r="C48" s="48">
        <v>680</v>
      </c>
      <c r="D48" s="49">
        <f>C48/C53*100</f>
        <v>2.0636702983217505</v>
      </c>
      <c r="E48" s="48">
        <v>447.96988</v>
      </c>
      <c r="F48" s="49">
        <f>E48/E53*100</f>
        <v>9.419135883065943</v>
      </c>
      <c r="G48" s="48">
        <v>600</v>
      </c>
      <c r="H48" s="49">
        <f>G48/G53*100</f>
        <v>10.537407797681771</v>
      </c>
      <c r="I48" s="48">
        <v>416.64274</v>
      </c>
      <c r="J48" s="49">
        <f>I48/I53*100</f>
        <v>11.993655368097167</v>
      </c>
      <c r="K48" s="48">
        <v>1280</v>
      </c>
      <c r="L48" s="49">
        <f>K48/K53*100</f>
        <v>3.3122008021736313</v>
      </c>
      <c r="M48" s="48">
        <v>864.61262</v>
      </c>
      <c r="N48" s="13">
        <f>M48/M53*100</f>
        <v>10.50585768352719</v>
      </c>
    </row>
    <row r="49" spans="1:14" ht="12">
      <c r="A49" s="38"/>
      <c r="B49" s="11" t="s">
        <v>9</v>
      </c>
      <c r="C49" s="48">
        <v>133</v>
      </c>
      <c r="D49" s="49">
        <f>C49/C53*100</f>
        <v>0.40362963187763645</v>
      </c>
      <c r="E49" s="48">
        <v>176.11911999999998</v>
      </c>
      <c r="F49" s="49">
        <f>E49/E53*100</f>
        <v>3.703128261404532</v>
      </c>
      <c r="G49" s="48">
        <v>298</v>
      </c>
      <c r="H49" s="49">
        <f>G49/G53*100</f>
        <v>5.233579206181946</v>
      </c>
      <c r="I49" s="48">
        <v>410.08334999999994</v>
      </c>
      <c r="J49" s="49">
        <f>I49/I53*100</f>
        <v>11.804833973813556</v>
      </c>
      <c r="K49" s="48">
        <v>431</v>
      </c>
      <c r="L49" s="49">
        <f>K49/K53*100</f>
        <v>1.1152801138569026</v>
      </c>
      <c r="M49" s="48">
        <v>586.2024700000001</v>
      </c>
      <c r="N49" s="13">
        <f>M49/M53*100</f>
        <v>7.122912135555132</v>
      </c>
    </row>
    <row r="50" spans="1:14" ht="12">
      <c r="A50" s="38"/>
      <c r="B50" s="11" t="s">
        <v>10</v>
      </c>
      <c r="C50" s="48">
        <v>38</v>
      </c>
      <c r="D50" s="49">
        <f>C50/C53*100</f>
        <v>0.115322751965039</v>
      </c>
      <c r="E50" s="48">
        <v>113.59409</v>
      </c>
      <c r="F50" s="49">
        <f>E50/E53*100</f>
        <v>2.388460066161641</v>
      </c>
      <c r="G50" s="48">
        <v>166</v>
      </c>
      <c r="H50" s="49">
        <f>G50/G53*100</f>
        <v>2.9153494906919564</v>
      </c>
      <c r="I50" s="48">
        <v>494.9865</v>
      </c>
      <c r="J50" s="49">
        <f>I50/I53*100</f>
        <v>14.248892211251846</v>
      </c>
      <c r="K50" s="48">
        <v>204</v>
      </c>
      <c r="L50" s="49">
        <f>K50/K53*100</f>
        <v>0.5278820028464226</v>
      </c>
      <c r="M50" s="48">
        <v>608.58059</v>
      </c>
      <c r="N50" s="13">
        <f>M50/M53*100</f>
        <v>7.394827370779078</v>
      </c>
    </row>
    <row r="51" spans="1:14" ht="12">
      <c r="A51" s="38"/>
      <c r="B51" s="11" t="s">
        <v>11</v>
      </c>
      <c r="C51" s="48">
        <v>9</v>
      </c>
      <c r="D51" s="49">
        <f>C51/C53*100</f>
        <v>0.027313283360140817</v>
      </c>
      <c r="E51" s="48">
        <v>62.4805</v>
      </c>
      <c r="F51" s="49">
        <f>E51/E53*100</f>
        <v>1.3137318954164992</v>
      </c>
      <c r="G51" s="48">
        <v>44</v>
      </c>
      <c r="H51" s="49">
        <f>G51/G53*100</f>
        <v>0.7727432384966632</v>
      </c>
      <c r="I51" s="48">
        <v>301.51411</v>
      </c>
      <c r="J51" s="49">
        <f>I51/I53*100</f>
        <v>8.679513589888883</v>
      </c>
      <c r="K51" s="48">
        <v>53</v>
      </c>
      <c r="L51" s="49">
        <f>K51/K53*100</f>
        <v>0.13714581446500196</v>
      </c>
      <c r="M51" s="48">
        <v>363.99460999999997</v>
      </c>
      <c r="N51" s="13">
        <f>M51/M53*100</f>
        <v>4.422877346193469</v>
      </c>
    </row>
    <row r="52" spans="1:14" ht="12">
      <c r="A52" s="38"/>
      <c r="B52" s="14" t="s">
        <v>12</v>
      </c>
      <c r="C52" s="51">
        <v>1</v>
      </c>
      <c r="D52" s="52">
        <f>C52/C53*100</f>
        <v>0.0030348092622378684</v>
      </c>
      <c r="E52" s="51">
        <v>10.87529</v>
      </c>
      <c r="F52" s="52">
        <f>E52/E53*100</f>
        <v>0.22866678955680728</v>
      </c>
      <c r="G52" s="51">
        <v>39</v>
      </c>
      <c r="H52" s="52">
        <f>G52/G53*100</f>
        <v>0.684931506849315</v>
      </c>
      <c r="I52" s="51">
        <v>1048.32745</v>
      </c>
      <c r="J52" s="52">
        <f>I52/I53*100</f>
        <v>30.17760047424831</v>
      </c>
      <c r="K52" s="51">
        <v>40</v>
      </c>
      <c r="L52" s="52">
        <f>K52/K53*100</f>
        <v>0.10350627506792598</v>
      </c>
      <c r="M52" s="51">
        <v>1059.20274</v>
      </c>
      <c r="N52" s="16">
        <f>M52/M53*100</f>
        <v>12.87031091963711</v>
      </c>
    </row>
    <row r="53" spans="1:14" ht="12">
      <c r="A53" s="38"/>
      <c r="B53" s="5" t="s">
        <v>13</v>
      </c>
      <c r="C53" s="53">
        <v>32951</v>
      </c>
      <c r="D53" s="54">
        <f>SUM(D42:D52)</f>
        <v>100</v>
      </c>
      <c r="E53" s="53">
        <v>4755.955170000001</v>
      </c>
      <c r="F53" s="54">
        <f>SUM(F42:F52)</f>
        <v>99.99999999999997</v>
      </c>
      <c r="G53" s="53">
        <v>5694</v>
      </c>
      <c r="H53" s="54">
        <f>SUM(H42:H52)</f>
        <v>99.99999999999997</v>
      </c>
      <c r="I53" s="53">
        <v>3473.8595299999997</v>
      </c>
      <c r="J53" s="54">
        <f>SUM(J42:J52)</f>
        <v>100</v>
      </c>
      <c r="K53" s="53">
        <v>38645</v>
      </c>
      <c r="L53" s="54">
        <f>SUM(L42:L52)</f>
        <v>100</v>
      </c>
      <c r="M53" s="53">
        <v>8229.814699999999</v>
      </c>
      <c r="N53" s="17">
        <f>SUM(N42:N52)</f>
        <v>100.00000000000001</v>
      </c>
    </row>
    <row r="54" spans="1:14" ht="12" customHeight="1">
      <c r="A54" s="38" t="s">
        <v>51</v>
      </c>
      <c r="B54" s="8" t="s">
        <v>46</v>
      </c>
      <c r="C54" s="46">
        <v>4665</v>
      </c>
      <c r="D54" s="47">
        <f>C54/C65*100</f>
        <v>17.97203066610163</v>
      </c>
      <c r="E54" s="46">
        <v>171.26899000000003</v>
      </c>
      <c r="F54" s="47">
        <f>E54/E65*100</f>
        <v>5.239249040090926</v>
      </c>
      <c r="G54" s="46">
        <v>289</v>
      </c>
      <c r="H54" s="47">
        <f>G54/G65*100</f>
        <v>9.863481228668942</v>
      </c>
      <c r="I54" s="46">
        <v>8.531229999999999</v>
      </c>
      <c r="J54" s="47">
        <f>I54/I65*100</f>
        <v>0.5054150195874586</v>
      </c>
      <c r="K54" s="46">
        <v>4954</v>
      </c>
      <c r="L54" s="47">
        <f>K54/K65*100</f>
        <v>17.149582857340672</v>
      </c>
      <c r="M54" s="46">
        <v>179.80022</v>
      </c>
      <c r="N54" s="10">
        <f>M54/M65*100</f>
        <v>3.627252505667358</v>
      </c>
    </row>
    <row r="55" spans="1:14" ht="12">
      <c r="A55" s="38"/>
      <c r="B55" s="11" t="s">
        <v>3</v>
      </c>
      <c r="C55" s="48">
        <v>10196</v>
      </c>
      <c r="D55" s="49">
        <f>C55/C65*100</f>
        <v>39.28034826828986</v>
      </c>
      <c r="E55" s="48">
        <v>735.3620000000001</v>
      </c>
      <c r="F55" s="49">
        <f>E55/E65*100</f>
        <v>22.49528447980772</v>
      </c>
      <c r="G55" s="48">
        <v>491</v>
      </c>
      <c r="H55" s="49">
        <f>G55/G65*100</f>
        <v>16.757679180887372</v>
      </c>
      <c r="I55" s="48">
        <v>37.180820000000004</v>
      </c>
      <c r="J55" s="49">
        <f>I55/I65*100</f>
        <v>2.2027005330506593</v>
      </c>
      <c r="K55" s="48">
        <v>10687</v>
      </c>
      <c r="L55" s="49">
        <f>K55/K65*100</f>
        <v>36.99588049987884</v>
      </c>
      <c r="M55" s="48">
        <v>772.5428200000001</v>
      </c>
      <c r="N55" s="13">
        <f>M55/M65*100</f>
        <v>15.585119303971528</v>
      </c>
    </row>
    <row r="56" spans="1:14" ht="12">
      <c r="A56" s="38"/>
      <c r="B56" s="11" t="s">
        <v>4</v>
      </c>
      <c r="C56" s="48">
        <v>4872</v>
      </c>
      <c r="D56" s="49">
        <f>C56/C65*100</f>
        <v>18.769503409484916</v>
      </c>
      <c r="E56" s="48">
        <v>591.91547</v>
      </c>
      <c r="F56" s="49">
        <f>E56/E65*100</f>
        <v>18.107145712790558</v>
      </c>
      <c r="G56" s="48">
        <v>443</v>
      </c>
      <c r="H56" s="49">
        <f>G56/G65*100</f>
        <v>15.119453924914675</v>
      </c>
      <c r="I56" s="48">
        <v>54.36168</v>
      </c>
      <c r="J56" s="49">
        <f>I56/I65*100</f>
        <v>3.2205449345530663</v>
      </c>
      <c r="K56" s="48">
        <v>5315</v>
      </c>
      <c r="L56" s="49">
        <f>K56/K65*100</f>
        <v>18.399279952919997</v>
      </c>
      <c r="M56" s="48">
        <v>646.27715</v>
      </c>
      <c r="N56" s="13">
        <f>M56/M65*100</f>
        <v>13.03786175396815</v>
      </c>
    </row>
    <row r="57" spans="1:14" ht="12">
      <c r="A57" s="38"/>
      <c r="B57" s="11" t="s">
        <v>5</v>
      </c>
      <c r="C57" s="48">
        <v>2480</v>
      </c>
      <c r="D57" s="49">
        <f>C57/C65*100</f>
        <v>9.554262819278037</v>
      </c>
      <c r="E57" s="48">
        <v>427.94565</v>
      </c>
      <c r="F57" s="49">
        <f>E57/E65*100</f>
        <v>13.091183850465793</v>
      </c>
      <c r="G57" s="48">
        <v>361</v>
      </c>
      <c r="H57" s="49">
        <f>G57/G65*100</f>
        <v>12.320819112627987</v>
      </c>
      <c r="I57" s="48">
        <v>62.700379999999996</v>
      </c>
      <c r="J57" s="49">
        <f>I57/I65*100</f>
        <v>3.714553913778095</v>
      </c>
      <c r="K57" s="48">
        <v>2841</v>
      </c>
      <c r="L57" s="49">
        <f>K57/K65*100</f>
        <v>9.83487381867276</v>
      </c>
      <c r="M57" s="48">
        <v>490.64603</v>
      </c>
      <c r="N57" s="13">
        <f>M57/M65*100</f>
        <v>9.898191680261805</v>
      </c>
    </row>
    <row r="58" spans="1:14" ht="12">
      <c r="A58" s="38"/>
      <c r="B58" s="11" t="s">
        <v>6</v>
      </c>
      <c r="C58" s="48">
        <v>2023</v>
      </c>
      <c r="D58" s="49">
        <f>C58/C65*100</f>
        <v>7.793658743306238</v>
      </c>
      <c r="E58" s="48">
        <v>487.9845399999999</v>
      </c>
      <c r="F58" s="49">
        <f>E58/E65*100</f>
        <v>14.927819290428534</v>
      </c>
      <c r="G58" s="48">
        <v>399</v>
      </c>
      <c r="H58" s="49">
        <f>G58/G65*100</f>
        <v>13.617747440273037</v>
      </c>
      <c r="I58" s="48">
        <v>97.84114</v>
      </c>
      <c r="J58" s="49">
        <f>I58/I65*100</f>
        <v>5.796395325124195</v>
      </c>
      <c r="K58" s="48">
        <v>2422</v>
      </c>
      <c r="L58" s="49">
        <f>K58/K65*100</f>
        <v>8.384394364246893</v>
      </c>
      <c r="M58" s="48">
        <v>585.82568</v>
      </c>
      <c r="N58" s="13">
        <f>M58/M65*100</f>
        <v>11.818326282716919</v>
      </c>
    </row>
    <row r="59" spans="1:14" ht="12">
      <c r="A59" s="38"/>
      <c r="B59" s="11" t="s">
        <v>7</v>
      </c>
      <c r="C59" s="48">
        <v>1238</v>
      </c>
      <c r="D59" s="49">
        <f>C59/C65*100</f>
        <v>4.76942635897831</v>
      </c>
      <c r="E59" s="48">
        <v>464.25548000000003</v>
      </c>
      <c r="F59" s="49">
        <f>E59/E65*100</f>
        <v>14.201929245609216</v>
      </c>
      <c r="G59" s="48">
        <v>398</v>
      </c>
      <c r="H59" s="49">
        <f>G59/G65*100</f>
        <v>13.583617747440274</v>
      </c>
      <c r="I59" s="48">
        <v>152.78083</v>
      </c>
      <c r="J59" s="49">
        <f>I59/I65*100</f>
        <v>9.051183262793078</v>
      </c>
      <c r="K59" s="48">
        <v>1636</v>
      </c>
      <c r="L59" s="49">
        <f>K59/K65*100</f>
        <v>5.663447225395506</v>
      </c>
      <c r="M59" s="48">
        <v>617.03631</v>
      </c>
      <c r="N59" s="13">
        <f>M59/M65*100</f>
        <v>12.447963086670534</v>
      </c>
    </row>
    <row r="60" spans="1:14" ht="12">
      <c r="A60" s="38"/>
      <c r="B60" s="11" t="s">
        <v>8</v>
      </c>
      <c r="C60" s="48">
        <v>409</v>
      </c>
      <c r="D60" s="49">
        <f>C60/C65*100</f>
        <v>1.5756828601148052</v>
      </c>
      <c r="E60" s="48">
        <v>264.85283</v>
      </c>
      <c r="F60" s="49">
        <f>E60/E65*100</f>
        <v>8.102050087075687</v>
      </c>
      <c r="G60" s="48">
        <v>273</v>
      </c>
      <c r="H60" s="49">
        <f>G60/G65*100</f>
        <v>9.31740614334471</v>
      </c>
      <c r="I60" s="48">
        <v>185.76802999999998</v>
      </c>
      <c r="J60" s="49">
        <f>I60/I65*100</f>
        <v>11.005441480439936</v>
      </c>
      <c r="K60" s="48">
        <v>682</v>
      </c>
      <c r="L60" s="49">
        <f>K60/K65*100</f>
        <v>2.360923598850694</v>
      </c>
      <c r="M60" s="48">
        <v>450.62086</v>
      </c>
      <c r="N60" s="13">
        <f>M60/M65*100</f>
        <v>9.090732166740285</v>
      </c>
    </row>
    <row r="61" spans="1:14" ht="12">
      <c r="A61" s="38"/>
      <c r="B61" s="11" t="s">
        <v>9</v>
      </c>
      <c r="C61" s="48">
        <v>61</v>
      </c>
      <c r="D61" s="49">
        <f>C61/C65*100</f>
        <v>0.23500404515159687</v>
      </c>
      <c r="E61" s="48">
        <v>79.65733999999999</v>
      </c>
      <c r="F61" s="49">
        <f>E61/E65*100</f>
        <v>2.4367787895006354</v>
      </c>
      <c r="G61" s="48">
        <v>151</v>
      </c>
      <c r="H61" s="49">
        <f>G61/G65*100</f>
        <v>5.15358361774744</v>
      </c>
      <c r="I61" s="48">
        <v>208.98227</v>
      </c>
      <c r="J61" s="49">
        <f>I61/I65*100</f>
        <v>12.380720961160533</v>
      </c>
      <c r="K61" s="48">
        <v>212</v>
      </c>
      <c r="L61" s="49">
        <f>K61/K65*100</f>
        <v>0.7338941392321806</v>
      </c>
      <c r="M61" s="48">
        <v>288.63961</v>
      </c>
      <c r="N61" s="13">
        <f>M61/M65*100</f>
        <v>5.822955881852365</v>
      </c>
    </row>
    <row r="62" spans="1:14" ht="12">
      <c r="A62" s="38"/>
      <c r="B62" s="11" t="s">
        <v>10</v>
      </c>
      <c r="C62" s="48">
        <v>10</v>
      </c>
      <c r="D62" s="49">
        <f>C62/C65*100</f>
        <v>0.03852525330354047</v>
      </c>
      <c r="E62" s="48">
        <v>27.25772</v>
      </c>
      <c r="F62" s="49">
        <f>E62/E65*100</f>
        <v>0.8338344457164559</v>
      </c>
      <c r="G62" s="48">
        <v>85</v>
      </c>
      <c r="H62" s="49">
        <f>G62/G65*100</f>
        <v>2.901023890784983</v>
      </c>
      <c r="I62" s="48">
        <v>264.43453</v>
      </c>
      <c r="J62" s="49">
        <f>I62/I65*100</f>
        <v>15.665875044929093</v>
      </c>
      <c r="K62" s="48">
        <v>95</v>
      </c>
      <c r="L62" s="49">
        <f>K62/K65*100</f>
        <v>0.32886765673140167</v>
      </c>
      <c r="M62" s="48">
        <v>291.69225</v>
      </c>
      <c r="N62" s="13">
        <f>M62/M65*100</f>
        <v>5.8845392107765475</v>
      </c>
    </row>
    <row r="63" spans="1:14" ht="12">
      <c r="A63" s="38"/>
      <c r="B63" s="11" t="s">
        <v>11</v>
      </c>
      <c r="C63" s="48">
        <v>3</v>
      </c>
      <c r="D63" s="49">
        <f>C63/C65*100</f>
        <v>0.01155757599106214</v>
      </c>
      <c r="E63" s="48">
        <v>18.460639999999998</v>
      </c>
      <c r="F63" s="49">
        <f>E63/E65*100</f>
        <v>0.5647250585144697</v>
      </c>
      <c r="G63" s="48">
        <v>23</v>
      </c>
      <c r="H63" s="49">
        <f>G63/G65*100</f>
        <v>0.7849829351535836</v>
      </c>
      <c r="I63" s="48">
        <v>150.962</v>
      </c>
      <c r="J63" s="49">
        <f>I63/I65*100</f>
        <v>8.943430453400262</v>
      </c>
      <c r="K63" s="48">
        <v>26</v>
      </c>
      <c r="L63" s="49">
        <f>K63/K65*100</f>
        <v>0.09000588500017309</v>
      </c>
      <c r="M63" s="48">
        <v>169.42264</v>
      </c>
      <c r="N63" s="13">
        <f>M63/M65*100</f>
        <v>3.4178973499408336</v>
      </c>
    </row>
    <row r="64" spans="1:14" ht="12">
      <c r="A64" s="38"/>
      <c r="B64" s="14" t="s">
        <v>12</v>
      </c>
      <c r="C64" s="51">
        <v>0</v>
      </c>
      <c r="D64" s="52">
        <f>C64/C65*100</f>
        <v>0</v>
      </c>
      <c r="E64" s="51">
        <v>0</v>
      </c>
      <c r="F64" s="52">
        <f>E64/E65*100</f>
        <v>0</v>
      </c>
      <c r="G64" s="51">
        <v>17</v>
      </c>
      <c r="H64" s="52">
        <f>G64/G65*100</f>
        <v>0.5802047781569966</v>
      </c>
      <c r="I64" s="51">
        <v>464.42236</v>
      </c>
      <c r="J64" s="52">
        <f>I64/I65*100</f>
        <v>27.51373907118361</v>
      </c>
      <c r="K64" s="51">
        <v>17</v>
      </c>
      <c r="L64" s="52">
        <f>K64/K65*100</f>
        <v>0.0588500017308824</v>
      </c>
      <c r="M64" s="51">
        <v>464.42236</v>
      </c>
      <c r="N64" s="16">
        <f>M64/M65*100</f>
        <v>9.369160777433688</v>
      </c>
    </row>
    <row r="65" spans="1:14" ht="12">
      <c r="A65" s="38"/>
      <c r="B65" s="5" t="s">
        <v>13</v>
      </c>
      <c r="C65" s="53">
        <v>25957</v>
      </c>
      <c r="D65" s="54">
        <f>SUM(D54:D64)</f>
        <v>100.00000000000001</v>
      </c>
      <c r="E65" s="53">
        <v>3268.96066</v>
      </c>
      <c r="F65" s="54">
        <f>SUM(F54:F64)</f>
        <v>100</v>
      </c>
      <c r="G65" s="53">
        <v>2930</v>
      </c>
      <c r="H65" s="54">
        <f>SUM(H54:H64)</f>
        <v>100</v>
      </c>
      <c r="I65" s="53">
        <v>1687.9652700000001</v>
      </c>
      <c r="J65" s="54">
        <f>SUM(J54:J64)</f>
        <v>99.99999999999999</v>
      </c>
      <c r="K65" s="53">
        <v>28887</v>
      </c>
      <c r="L65" s="54">
        <f>SUM(L54:L64)</f>
        <v>99.99999999999999</v>
      </c>
      <c r="M65" s="53">
        <v>4956.925929999999</v>
      </c>
      <c r="N65" s="17">
        <f>SUM(N54:N64)</f>
        <v>100</v>
      </c>
    </row>
    <row r="66" spans="1:14" ht="12" customHeight="1">
      <c r="A66" s="38" t="s">
        <v>52</v>
      </c>
      <c r="B66" s="8" t="s">
        <v>46</v>
      </c>
      <c r="C66" s="46">
        <v>5978</v>
      </c>
      <c r="D66" s="47">
        <f>C66/C77*100</f>
        <v>26.566527419784908</v>
      </c>
      <c r="E66" s="46">
        <v>216.95926</v>
      </c>
      <c r="F66" s="47">
        <f>E66/E77*100</f>
        <v>9.067394786746776</v>
      </c>
      <c r="G66" s="46">
        <v>518</v>
      </c>
      <c r="H66" s="47">
        <f>G66/G77*100</f>
        <v>11.014246225813311</v>
      </c>
      <c r="I66" s="46">
        <v>17.21139</v>
      </c>
      <c r="J66" s="47">
        <f>I66/I77*100</f>
        <v>1.0439507310091614</v>
      </c>
      <c r="K66" s="46">
        <v>6496</v>
      </c>
      <c r="L66" s="47">
        <f>K66/K77*100</f>
        <v>23.87796360963058</v>
      </c>
      <c r="M66" s="46">
        <v>234.17065000000002</v>
      </c>
      <c r="N66" s="10">
        <f>M66/M77*100</f>
        <v>5.794267708786382</v>
      </c>
    </row>
    <row r="67" spans="1:14" ht="12">
      <c r="A67" s="38"/>
      <c r="B67" s="11" t="s">
        <v>3</v>
      </c>
      <c r="C67" s="48">
        <v>9230</v>
      </c>
      <c r="D67" s="49">
        <f>C67/C77*100</f>
        <v>41.01857612656652</v>
      </c>
      <c r="E67" s="48">
        <v>662.81213</v>
      </c>
      <c r="F67" s="49">
        <f>E67/E77*100</f>
        <v>27.700957553756993</v>
      </c>
      <c r="G67" s="48">
        <v>1057</v>
      </c>
      <c r="H67" s="49">
        <f>G67/G77*100</f>
        <v>22.4750159472677</v>
      </c>
      <c r="I67" s="48">
        <v>80.42921</v>
      </c>
      <c r="J67" s="49">
        <f>I67/I77*100</f>
        <v>4.878405089536019</v>
      </c>
      <c r="K67" s="48">
        <v>10287</v>
      </c>
      <c r="L67" s="49">
        <f>K67/K77*100</f>
        <v>37.81290204006616</v>
      </c>
      <c r="M67" s="48">
        <v>743.24134</v>
      </c>
      <c r="N67" s="13">
        <f>M67/M77*100</f>
        <v>18.39060230732212</v>
      </c>
    </row>
    <row r="68" spans="1:14" ht="12">
      <c r="A68" s="38"/>
      <c r="B68" s="11" t="s">
        <v>4</v>
      </c>
      <c r="C68" s="48">
        <v>3625</v>
      </c>
      <c r="D68" s="49">
        <f>C68/C77*100</f>
        <v>16.109679139632032</v>
      </c>
      <c r="E68" s="48">
        <v>438.52514</v>
      </c>
      <c r="F68" s="49">
        <f>E68/E77*100</f>
        <v>18.327314392081725</v>
      </c>
      <c r="G68" s="48">
        <v>849</v>
      </c>
      <c r="H68" s="49">
        <f>G68/G77*100</f>
        <v>18.052307038060814</v>
      </c>
      <c r="I68" s="48">
        <v>103.84476</v>
      </c>
      <c r="J68" s="49">
        <f>I68/I77*100</f>
        <v>6.298666935876238</v>
      </c>
      <c r="K68" s="48">
        <v>4474</v>
      </c>
      <c r="L68" s="49">
        <f>K68/K77*100</f>
        <v>16.445506340746185</v>
      </c>
      <c r="M68" s="48">
        <v>542.3699</v>
      </c>
      <c r="N68" s="13">
        <f>M68/M77*100</f>
        <v>13.42028301919006</v>
      </c>
    </row>
    <row r="69" spans="1:14" ht="12">
      <c r="A69" s="38"/>
      <c r="B69" s="11" t="s">
        <v>5</v>
      </c>
      <c r="C69" s="48">
        <v>1589</v>
      </c>
      <c r="D69" s="49">
        <f>C69/C77*100</f>
        <v>7.061594524931117</v>
      </c>
      <c r="E69" s="48">
        <v>272.70754</v>
      </c>
      <c r="F69" s="49">
        <f>E69/E77*100</f>
        <v>11.397286875437066</v>
      </c>
      <c r="G69" s="48">
        <v>556</v>
      </c>
      <c r="H69" s="49">
        <f>G69/G77*100</f>
        <v>11.822241122687647</v>
      </c>
      <c r="I69" s="48">
        <v>96.33934</v>
      </c>
      <c r="J69" s="49">
        <f>I69/I77*100</f>
        <v>5.843428358659013</v>
      </c>
      <c r="K69" s="48">
        <v>2145</v>
      </c>
      <c r="L69" s="49">
        <f>K69/K77*100</f>
        <v>7.884580040433743</v>
      </c>
      <c r="M69" s="48">
        <v>369.04688</v>
      </c>
      <c r="N69" s="13">
        <f>M69/M77*100</f>
        <v>9.131615852850741</v>
      </c>
    </row>
    <row r="70" spans="1:14" ht="12">
      <c r="A70" s="38"/>
      <c r="B70" s="11" t="s">
        <v>6</v>
      </c>
      <c r="C70" s="48">
        <v>1164</v>
      </c>
      <c r="D70" s="49">
        <f>C70/C77*100</f>
        <v>5.1728735223535685</v>
      </c>
      <c r="E70" s="48">
        <v>280.45007</v>
      </c>
      <c r="F70" s="49">
        <f>E70/E77*100</f>
        <v>11.72087101818456</v>
      </c>
      <c r="G70" s="48">
        <v>611</v>
      </c>
      <c r="H70" s="49">
        <f>G70/G77*100</f>
        <v>12.991707420795237</v>
      </c>
      <c r="I70" s="48">
        <v>148.96167</v>
      </c>
      <c r="J70" s="49">
        <f>I70/I77*100</f>
        <v>9.035217044576031</v>
      </c>
      <c r="K70" s="48">
        <v>1775</v>
      </c>
      <c r="L70" s="49">
        <f>K70/K77*100</f>
        <v>6.524535930895056</v>
      </c>
      <c r="M70" s="48">
        <v>429.41174</v>
      </c>
      <c r="N70" s="13">
        <f>M70/M77*100</f>
        <v>10.625270839260912</v>
      </c>
    </row>
    <row r="71" spans="1:14" ht="12">
      <c r="A71" s="38"/>
      <c r="B71" s="11" t="s">
        <v>7</v>
      </c>
      <c r="C71" s="48">
        <v>587</v>
      </c>
      <c r="D71" s="49">
        <f>C71/C77*100</f>
        <v>2.608657008265932</v>
      </c>
      <c r="E71" s="48">
        <v>217.87407000000002</v>
      </c>
      <c r="F71" s="49">
        <f>E71/E77*100</f>
        <v>9.10562751036901</v>
      </c>
      <c r="G71" s="48">
        <v>517</v>
      </c>
      <c r="H71" s="49">
        <f>G71/G77*100</f>
        <v>10.992983202211354</v>
      </c>
      <c r="I71" s="48">
        <v>199.83582</v>
      </c>
      <c r="J71" s="49">
        <f>I71/I77*100</f>
        <v>12.120970495167166</v>
      </c>
      <c r="K71" s="48">
        <v>1104</v>
      </c>
      <c r="L71" s="49">
        <f>K71/K77*100</f>
        <v>4.058077559272193</v>
      </c>
      <c r="M71" s="48">
        <v>417.70989</v>
      </c>
      <c r="N71" s="13">
        <f>M71/M77*100</f>
        <v>10.335722804150354</v>
      </c>
    </row>
    <row r="72" spans="1:14" ht="12">
      <c r="A72" s="38"/>
      <c r="B72" s="11" t="s">
        <v>8</v>
      </c>
      <c r="C72" s="48">
        <v>259</v>
      </c>
      <c r="D72" s="49">
        <f>C72/C77*100</f>
        <v>1.1510087992178473</v>
      </c>
      <c r="E72" s="48">
        <v>172.1081</v>
      </c>
      <c r="F72" s="49">
        <f>E72/E77*100</f>
        <v>7.19292685961822</v>
      </c>
      <c r="G72" s="48">
        <v>359</v>
      </c>
      <c r="H72" s="49">
        <f>G72/G77*100</f>
        <v>7.633425473102275</v>
      </c>
      <c r="I72" s="48">
        <v>249.91300999999999</v>
      </c>
      <c r="J72" s="49">
        <f>I72/I77*100</f>
        <v>15.15838462077728</v>
      </c>
      <c r="K72" s="48">
        <v>618</v>
      </c>
      <c r="L72" s="49">
        <f>K72/K77*100</f>
        <v>2.271641242418673</v>
      </c>
      <c r="M72" s="48">
        <v>422.02111</v>
      </c>
      <c r="N72" s="13">
        <f>M72/M77*100</f>
        <v>10.442398695563195</v>
      </c>
    </row>
    <row r="73" spans="1:14" ht="12">
      <c r="A73" s="38"/>
      <c r="B73" s="11" t="s">
        <v>9</v>
      </c>
      <c r="C73" s="48">
        <v>53</v>
      </c>
      <c r="D73" s="49">
        <f>C73/C77*100</f>
        <v>0.2355346191449649</v>
      </c>
      <c r="E73" s="48">
        <v>70.50355</v>
      </c>
      <c r="F73" s="49">
        <f>E73/E77*100</f>
        <v>2.946560205437375</v>
      </c>
      <c r="G73" s="48">
        <v>146</v>
      </c>
      <c r="H73" s="49">
        <f>G73/G77*100</f>
        <v>3.104401445885605</v>
      </c>
      <c r="I73" s="48">
        <v>205.29396</v>
      </c>
      <c r="J73" s="49">
        <f>I73/I77*100</f>
        <v>12.452032033076092</v>
      </c>
      <c r="K73" s="48">
        <v>199</v>
      </c>
      <c r="L73" s="49">
        <f>K73/K77*100</f>
        <v>0.7314831832383752</v>
      </c>
      <c r="M73" s="48">
        <v>275.79751</v>
      </c>
      <c r="N73" s="13">
        <f>M73/M77*100</f>
        <v>6.824273692525895</v>
      </c>
    </row>
    <row r="74" spans="1:14" ht="12">
      <c r="A74" s="38"/>
      <c r="B74" s="11" t="s">
        <v>10</v>
      </c>
      <c r="C74" s="48">
        <v>14</v>
      </c>
      <c r="D74" s="49">
        <f>C74/C77*100</f>
        <v>0.06221669184961337</v>
      </c>
      <c r="E74" s="48">
        <v>35.67409</v>
      </c>
      <c r="F74" s="49">
        <f>E74/E77*100</f>
        <v>1.490929945501913</v>
      </c>
      <c r="G74" s="48">
        <v>63</v>
      </c>
      <c r="H74" s="49">
        <f>G74/G77*100</f>
        <v>1.3395704869232405</v>
      </c>
      <c r="I74" s="48">
        <v>186.99814</v>
      </c>
      <c r="J74" s="49">
        <f>I74/I77*100</f>
        <v>11.342305586611744</v>
      </c>
      <c r="K74" s="48">
        <v>77</v>
      </c>
      <c r="L74" s="49">
        <f>K74/K77*100</f>
        <v>0.2830362065796729</v>
      </c>
      <c r="M74" s="48">
        <v>222.67223</v>
      </c>
      <c r="N74" s="13">
        <f>M74/M77*100</f>
        <v>5.509753301416954</v>
      </c>
    </row>
    <row r="75" spans="1:14" ht="12">
      <c r="A75" s="38"/>
      <c r="B75" s="11" t="s">
        <v>11</v>
      </c>
      <c r="C75" s="48">
        <v>2</v>
      </c>
      <c r="D75" s="49">
        <f>C75/C77*100</f>
        <v>0.008888098835659053</v>
      </c>
      <c r="E75" s="48">
        <v>13.76115</v>
      </c>
      <c r="F75" s="49">
        <f>E75/E77*100</f>
        <v>0.5751207842875221</v>
      </c>
      <c r="G75" s="48">
        <v>16</v>
      </c>
      <c r="H75" s="49">
        <f>G75/G77*100</f>
        <v>0.34020837763129913</v>
      </c>
      <c r="I75" s="48">
        <v>110.64739</v>
      </c>
      <c r="J75" s="49">
        <f>I75/I77*100</f>
        <v>6.711278035925964</v>
      </c>
      <c r="K75" s="48">
        <v>18</v>
      </c>
      <c r="L75" s="49">
        <f>K75/K77*100</f>
        <v>0.06616430803161184</v>
      </c>
      <c r="M75" s="48">
        <v>124.40854</v>
      </c>
      <c r="N75" s="13">
        <f>M75/M77*100</f>
        <v>3.078337895971416</v>
      </c>
    </row>
    <row r="76" spans="1:14" ht="12">
      <c r="A76" s="38"/>
      <c r="B76" s="14" t="s">
        <v>12</v>
      </c>
      <c r="C76" s="51">
        <v>1</v>
      </c>
      <c r="D76" s="52">
        <f>C76/C77*100</f>
        <v>0.0044440494178295264</v>
      </c>
      <c r="E76" s="51">
        <v>11.36576</v>
      </c>
      <c r="F76" s="52">
        <f>E76/E77*100</f>
        <v>0.47501006857884315</v>
      </c>
      <c r="G76" s="51">
        <v>11</v>
      </c>
      <c r="H76" s="52">
        <f>G76/G77*100</f>
        <v>0.2338932596215182</v>
      </c>
      <c r="I76" s="51">
        <v>249.20369</v>
      </c>
      <c r="J76" s="52">
        <f>I76/I77*100</f>
        <v>15.115361068785289</v>
      </c>
      <c r="K76" s="51">
        <v>12</v>
      </c>
      <c r="L76" s="52">
        <f>K76/K77*100</f>
        <v>0.04410953868774122</v>
      </c>
      <c r="M76" s="51">
        <v>260.56945</v>
      </c>
      <c r="N76" s="16">
        <f>M76/M77*100</f>
        <v>6.447473882961967</v>
      </c>
    </row>
    <row r="77" spans="1:14" ht="12">
      <c r="A77" s="38"/>
      <c r="B77" s="5" t="s">
        <v>13</v>
      </c>
      <c r="C77" s="53">
        <v>22502</v>
      </c>
      <c r="D77" s="54">
        <f>SUM(D66:D76)</f>
        <v>100.00000000000001</v>
      </c>
      <c r="E77" s="53">
        <v>2392.74086</v>
      </c>
      <c r="F77" s="54">
        <f>SUM(F66:F76)</f>
        <v>100.00000000000001</v>
      </c>
      <c r="G77" s="53">
        <v>4703</v>
      </c>
      <c r="H77" s="54">
        <f>SUM(H66:H76)</f>
        <v>99.99999999999999</v>
      </c>
      <c r="I77" s="53">
        <v>1648.67838</v>
      </c>
      <c r="J77" s="54">
        <f>SUM(J66:J76)</f>
        <v>99.99999999999999</v>
      </c>
      <c r="K77" s="53">
        <v>27205</v>
      </c>
      <c r="L77" s="54">
        <f>SUM(L66:L76)</f>
        <v>100</v>
      </c>
      <c r="M77" s="53">
        <v>4041.41924</v>
      </c>
      <c r="N77" s="17">
        <f>SUM(N66:N76)</f>
        <v>100</v>
      </c>
    </row>
    <row r="78" spans="1:14" ht="12" customHeight="1">
      <c r="A78" s="38" t="s">
        <v>53</v>
      </c>
      <c r="B78" s="8" t="s">
        <v>46</v>
      </c>
      <c r="C78" s="46">
        <v>6343</v>
      </c>
      <c r="D78" s="47">
        <f>C78/C89*100</f>
        <v>21.294524456977875</v>
      </c>
      <c r="E78" s="46">
        <v>237.47132</v>
      </c>
      <c r="F78" s="47">
        <f>E78/E89*100</f>
        <v>6.125050752174207</v>
      </c>
      <c r="G78" s="46">
        <v>256</v>
      </c>
      <c r="H78" s="47">
        <f>G78/G89*100</f>
        <v>7.32474964234621</v>
      </c>
      <c r="I78" s="46">
        <v>7.70446</v>
      </c>
      <c r="J78" s="47">
        <f>I78/I89*100</f>
        <v>0.3698944944712669</v>
      </c>
      <c r="K78" s="46">
        <v>6599</v>
      </c>
      <c r="L78" s="47">
        <f>K78/K89*100</f>
        <v>19.82753440298059</v>
      </c>
      <c r="M78" s="46">
        <v>245.17578</v>
      </c>
      <c r="N78" s="10">
        <f>M78/M89*100</f>
        <v>4.113735161034338</v>
      </c>
    </row>
    <row r="79" spans="1:14" ht="12">
      <c r="A79" s="38"/>
      <c r="B79" s="11" t="s">
        <v>3</v>
      </c>
      <c r="C79" s="48">
        <v>12608</v>
      </c>
      <c r="D79" s="49">
        <f>C79/C89*100</f>
        <v>42.32718971363346</v>
      </c>
      <c r="E79" s="48">
        <v>897.65468</v>
      </c>
      <c r="F79" s="49">
        <f>E79/E89*100</f>
        <v>23.153029481314615</v>
      </c>
      <c r="G79" s="48">
        <v>569</v>
      </c>
      <c r="H79" s="49">
        <f>G79/G89*100</f>
        <v>16.280400572246066</v>
      </c>
      <c r="I79" s="48">
        <v>44.18276999999999</v>
      </c>
      <c r="J79" s="49">
        <f>I79/I89*100</f>
        <v>2.1212341129021697</v>
      </c>
      <c r="K79" s="48">
        <v>13177</v>
      </c>
      <c r="L79" s="49">
        <f>K79/K89*100</f>
        <v>39.59197163631993</v>
      </c>
      <c r="M79" s="48">
        <v>941.83745</v>
      </c>
      <c r="N79" s="13">
        <f>M79/M89*100</f>
        <v>15.802824545083205</v>
      </c>
    </row>
    <row r="80" spans="1:14" ht="12">
      <c r="A80" s="38"/>
      <c r="B80" s="11" t="s">
        <v>4</v>
      </c>
      <c r="C80" s="48">
        <v>4750</v>
      </c>
      <c r="D80" s="49">
        <f>C80/C89*100</f>
        <v>15.946553865780375</v>
      </c>
      <c r="E80" s="48">
        <v>575.31541</v>
      </c>
      <c r="F80" s="49">
        <f>E80/E89*100</f>
        <v>14.838996493378284</v>
      </c>
      <c r="G80" s="48">
        <v>561</v>
      </c>
      <c r="H80" s="49">
        <f>G80/G89*100</f>
        <v>16.051502145922747</v>
      </c>
      <c r="I80" s="48">
        <v>69.64246</v>
      </c>
      <c r="J80" s="49">
        <f>I80/I89*100</f>
        <v>3.3435649656738335</v>
      </c>
      <c r="K80" s="48">
        <v>5311</v>
      </c>
      <c r="L80" s="49">
        <f>K80/K89*100</f>
        <v>15.957574664984076</v>
      </c>
      <c r="M80" s="48">
        <v>644.9578700000001</v>
      </c>
      <c r="N80" s="13">
        <f>M80/M89*100</f>
        <v>10.821565927942856</v>
      </c>
    </row>
    <row r="81" spans="1:14" ht="12">
      <c r="A81" s="38"/>
      <c r="B81" s="11" t="s">
        <v>5</v>
      </c>
      <c r="C81" s="48">
        <v>2295</v>
      </c>
      <c r="D81" s="49">
        <f>C81/C89*100</f>
        <v>7.704703394098096</v>
      </c>
      <c r="E81" s="48">
        <v>394.16575</v>
      </c>
      <c r="F81" s="49">
        <f>E81/E89*100</f>
        <v>10.166639169390269</v>
      </c>
      <c r="G81" s="48">
        <v>410</v>
      </c>
      <c r="H81" s="49">
        <f>G81/G89*100</f>
        <v>11.731044349070102</v>
      </c>
      <c r="I81" s="48">
        <v>70.97449999999999</v>
      </c>
      <c r="J81" s="49">
        <f>I81/I89*100</f>
        <v>3.4075167886978357</v>
      </c>
      <c r="K81" s="48">
        <v>2705</v>
      </c>
      <c r="L81" s="49">
        <f>K81/K89*100</f>
        <v>8.127516375217835</v>
      </c>
      <c r="M81" s="48">
        <v>465.14025</v>
      </c>
      <c r="N81" s="13">
        <f>M81/M89*100</f>
        <v>7.804456872686617</v>
      </c>
    </row>
    <row r="82" spans="1:14" ht="12">
      <c r="A82" s="38"/>
      <c r="B82" s="11" t="s">
        <v>6</v>
      </c>
      <c r="C82" s="48">
        <v>1769</v>
      </c>
      <c r="D82" s="49">
        <f>C82/C89*100</f>
        <v>5.938832376540101</v>
      </c>
      <c r="E82" s="48">
        <v>426.95742</v>
      </c>
      <c r="F82" s="49">
        <f>E82/E89*100</f>
        <v>11.012428222984397</v>
      </c>
      <c r="G82" s="48">
        <v>474</v>
      </c>
      <c r="H82" s="49">
        <f>G82/G89*100</f>
        <v>13.562231759656651</v>
      </c>
      <c r="I82" s="48">
        <v>116.57603999999999</v>
      </c>
      <c r="J82" s="49">
        <f>I82/I89*100</f>
        <v>5.59686666985904</v>
      </c>
      <c r="K82" s="48">
        <v>2243</v>
      </c>
      <c r="L82" s="49">
        <f>K82/K89*100</f>
        <v>6.73937864311039</v>
      </c>
      <c r="M82" s="48">
        <v>543.53346</v>
      </c>
      <c r="N82" s="13">
        <f>M82/M89*100</f>
        <v>9.119794400575174</v>
      </c>
    </row>
    <row r="83" spans="1:14" ht="12">
      <c r="A83" s="38"/>
      <c r="B83" s="11" t="s">
        <v>7</v>
      </c>
      <c r="C83" s="48">
        <v>1181</v>
      </c>
      <c r="D83" s="49">
        <f>C83/C89*100</f>
        <v>3.9648168664182357</v>
      </c>
      <c r="E83" s="48">
        <v>443.23181</v>
      </c>
      <c r="F83" s="49">
        <f>E83/E89*100</f>
        <v>11.432190342935035</v>
      </c>
      <c r="G83" s="48">
        <v>509</v>
      </c>
      <c r="H83" s="49">
        <f>G83/G89*100</f>
        <v>14.563662374821174</v>
      </c>
      <c r="I83" s="48">
        <v>195.3882</v>
      </c>
      <c r="J83" s="49">
        <f>I83/I89*100</f>
        <v>9.380672943288795</v>
      </c>
      <c r="K83" s="48">
        <v>1690</v>
      </c>
      <c r="L83" s="49">
        <f>K83/K89*100</f>
        <v>5.077819842557538</v>
      </c>
      <c r="M83" s="48">
        <v>638.62001</v>
      </c>
      <c r="N83" s="13">
        <f>M83/M89*100</f>
        <v>10.71522476517501</v>
      </c>
    </row>
    <row r="84" spans="1:14" ht="12">
      <c r="A84" s="38"/>
      <c r="B84" s="11" t="s">
        <v>8</v>
      </c>
      <c r="C84" s="48">
        <v>601</v>
      </c>
      <c r="D84" s="49">
        <f>C84/C89*100</f>
        <v>2.01765871017558</v>
      </c>
      <c r="E84" s="48">
        <v>405.78532</v>
      </c>
      <c r="F84" s="49">
        <f>E84/E89*100</f>
        <v>10.466340438446425</v>
      </c>
      <c r="G84" s="48">
        <v>401</v>
      </c>
      <c r="H84" s="49">
        <f>G84/G89*100</f>
        <v>11.473533619456367</v>
      </c>
      <c r="I84" s="48">
        <v>277.45545</v>
      </c>
      <c r="J84" s="49">
        <f>I84/I89*100</f>
        <v>13.32075751136976</v>
      </c>
      <c r="K84" s="48">
        <v>1002</v>
      </c>
      <c r="L84" s="49">
        <f>K84/K89*100</f>
        <v>3.0106363800252387</v>
      </c>
      <c r="M84" s="48">
        <v>683.2407699999999</v>
      </c>
      <c r="N84" s="13">
        <f>M84/M89*100</f>
        <v>11.463903893774395</v>
      </c>
    </row>
    <row r="85" spans="1:14" ht="12">
      <c r="A85" s="38"/>
      <c r="B85" s="11" t="s">
        <v>9</v>
      </c>
      <c r="C85" s="48">
        <v>169</v>
      </c>
      <c r="D85" s="49">
        <f>C85/C89*100</f>
        <v>0.5673616006982912</v>
      </c>
      <c r="E85" s="48">
        <v>230.07153000000002</v>
      </c>
      <c r="F85" s="49">
        <f>E85/E89*100</f>
        <v>5.934189433403456</v>
      </c>
      <c r="G85" s="48">
        <v>159</v>
      </c>
      <c r="H85" s="49">
        <f>G85/G89*100</f>
        <v>4.549356223175965</v>
      </c>
      <c r="I85" s="48">
        <v>211.74059</v>
      </c>
      <c r="J85" s="49">
        <f>I85/I89*100</f>
        <v>10.165758339597815</v>
      </c>
      <c r="K85" s="48">
        <v>328</v>
      </c>
      <c r="L85" s="49">
        <f>K85/K89*100</f>
        <v>0.9855176972537708</v>
      </c>
      <c r="M85" s="48">
        <v>441.81212000000005</v>
      </c>
      <c r="N85" s="13">
        <f>M85/M89*100</f>
        <v>7.413040768607414</v>
      </c>
    </row>
    <row r="86" spans="1:14" ht="12">
      <c r="A86" s="38"/>
      <c r="B86" s="11" t="s">
        <v>10</v>
      </c>
      <c r="C86" s="48">
        <v>58</v>
      </c>
      <c r="D86" s="49">
        <f>C86/C89*100</f>
        <v>0.19471581562426563</v>
      </c>
      <c r="E86" s="48">
        <v>160.54363</v>
      </c>
      <c r="F86" s="49">
        <f>E86/E89*100</f>
        <v>4.140870070913311</v>
      </c>
      <c r="G86" s="48">
        <v>88</v>
      </c>
      <c r="H86" s="49">
        <f>G86/G89*100</f>
        <v>2.5178826895565094</v>
      </c>
      <c r="I86" s="48">
        <v>280.89755</v>
      </c>
      <c r="J86" s="49">
        <f>I86/I89*100</f>
        <v>13.4860142379177</v>
      </c>
      <c r="K86" s="48">
        <v>146</v>
      </c>
      <c r="L86" s="49">
        <f>K86/K89*100</f>
        <v>0.43867556036295896</v>
      </c>
      <c r="M86" s="48">
        <v>441.44118</v>
      </c>
      <c r="N86" s="13">
        <f>M86/M89*100</f>
        <v>7.406816871121967</v>
      </c>
    </row>
    <row r="87" spans="1:14" ht="12">
      <c r="A87" s="38"/>
      <c r="B87" s="11" t="s">
        <v>11</v>
      </c>
      <c r="C87" s="48">
        <v>10</v>
      </c>
      <c r="D87" s="49">
        <f>C87/C89*100</f>
        <v>0.03357169234901131</v>
      </c>
      <c r="E87" s="48">
        <v>66.48012</v>
      </c>
      <c r="F87" s="49">
        <f>E87/E89*100</f>
        <v>1.7147085762214636</v>
      </c>
      <c r="G87" s="48">
        <v>46</v>
      </c>
      <c r="H87" s="49">
        <f>G87/G89*100</f>
        <v>1.3161659513590844</v>
      </c>
      <c r="I87" s="48">
        <v>300.40207</v>
      </c>
      <c r="J87" s="49">
        <f>I87/I89*100</f>
        <v>14.422434774244024</v>
      </c>
      <c r="K87" s="48">
        <v>56</v>
      </c>
      <c r="L87" s="49">
        <f>K87/K89*100</f>
        <v>0.16825911904332672</v>
      </c>
      <c r="M87" s="48">
        <v>366.88219000000004</v>
      </c>
      <c r="N87" s="13">
        <f>M87/M89*100</f>
        <v>6.155812637611597</v>
      </c>
    </row>
    <row r="88" spans="1:14" ht="12">
      <c r="A88" s="38"/>
      <c r="B88" s="14" t="s">
        <v>12</v>
      </c>
      <c r="C88" s="51">
        <v>3</v>
      </c>
      <c r="D88" s="52">
        <f>C88/C89*100</f>
        <v>0.010071507704703395</v>
      </c>
      <c r="E88" s="51">
        <v>39.37366</v>
      </c>
      <c r="F88" s="52">
        <f>E88/E89*100</f>
        <v>1.0155570188385339</v>
      </c>
      <c r="G88" s="51">
        <v>22</v>
      </c>
      <c r="H88" s="52">
        <f>G88/G89*100</f>
        <v>0.6294706723891274</v>
      </c>
      <c r="I88" s="51">
        <v>507.91633</v>
      </c>
      <c r="J88" s="52">
        <f>I88/I89*100</f>
        <v>24.38528516197776</v>
      </c>
      <c r="K88" s="51">
        <v>25</v>
      </c>
      <c r="L88" s="52">
        <f>K88/K89*100</f>
        <v>0.0751156781443423</v>
      </c>
      <c r="M88" s="51">
        <v>547.28999</v>
      </c>
      <c r="N88" s="16">
        <f>M88/M89*100</f>
        <v>9.182824156387433</v>
      </c>
    </row>
    <row r="89" spans="1:14" ht="12">
      <c r="A89" s="38"/>
      <c r="B89" s="5" t="s">
        <v>13</v>
      </c>
      <c r="C89" s="53">
        <v>29787</v>
      </c>
      <c r="D89" s="54">
        <f>SUM(D78:D88)</f>
        <v>100</v>
      </c>
      <c r="E89" s="53">
        <v>3877.05065</v>
      </c>
      <c r="F89" s="54">
        <f>SUM(F78:F88)</f>
        <v>100</v>
      </c>
      <c r="G89" s="53">
        <v>3495</v>
      </c>
      <c r="H89" s="54">
        <f>SUM(H78:H88)</f>
        <v>100.00000000000001</v>
      </c>
      <c r="I89" s="53">
        <v>2082.88042</v>
      </c>
      <c r="J89" s="54">
        <f>SUM(J78:J88)</f>
        <v>100</v>
      </c>
      <c r="K89" s="53">
        <v>33282</v>
      </c>
      <c r="L89" s="54">
        <f>SUM(L78:L88)</f>
        <v>99.99999999999999</v>
      </c>
      <c r="M89" s="53">
        <v>5959.93107</v>
      </c>
      <c r="N89" s="17">
        <f>SUM(N78:N88)</f>
        <v>100</v>
      </c>
    </row>
    <row r="90" spans="1:14" ht="12" customHeight="1">
      <c r="A90" s="38" t="s">
        <v>54</v>
      </c>
      <c r="B90" s="8" t="s">
        <v>46</v>
      </c>
      <c r="C90" s="46">
        <v>6838</v>
      </c>
      <c r="D90" s="47">
        <f>C90/C101*100</f>
        <v>22.717607973421927</v>
      </c>
      <c r="E90" s="46">
        <v>257.68809999999996</v>
      </c>
      <c r="F90" s="47">
        <f>E90/E101*100</f>
        <v>6.6806526292612745</v>
      </c>
      <c r="G90" s="46">
        <v>307</v>
      </c>
      <c r="H90" s="47">
        <f>G90/G101*100</f>
        <v>7.0949849780448355</v>
      </c>
      <c r="I90" s="46">
        <v>8.76311</v>
      </c>
      <c r="J90" s="47">
        <f>I90/I101*100</f>
        <v>0.10205684766414919</v>
      </c>
      <c r="K90" s="46">
        <v>7145</v>
      </c>
      <c r="L90" s="47">
        <f>K90/K101*100</f>
        <v>20.754059313910595</v>
      </c>
      <c r="M90" s="46">
        <v>266.45121</v>
      </c>
      <c r="N90" s="10">
        <f>M90/M101*100</f>
        <v>2.141249028112816</v>
      </c>
    </row>
    <row r="91" spans="1:14" ht="12">
      <c r="A91" s="38"/>
      <c r="B91" s="11" t="s">
        <v>3</v>
      </c>
      <c r="C91" s="48">
        <v>13530</v>
      </c>
      <c r="D91" s="49">
        <f>C91/C101*100</f>
        <v>44.950166112956815</v>
      </c>
      <c r="E91" s="48">
        <v>955.83884</v>
      </c>
      <c r="F91" s="49">
        <f>E91/E101*100</f>
        <v>24.780450706090225</v>
      </c>
      <c r="G91" s="48">
        <v>563</v>
      </c>
      <c r="H91" s="49">
        <f>G91/G101*100</f>
        <v>13.011324243124566</v>
      </c>
      <c r="I91" s="48">
        <v>41.755500000000005</v>
      </c>
      <c r="J91" s="49">
        <f>I91/I101*100</f>
        <v>0.48629250376183597</v>
      </c>
      <c r="K91" s="48">
        <v>14093</v>
      </c>
      <c r="L91" s="49">
        <f>K91/K101*100</f>
        <v>40.93589333953002</v>
      </c>
      <c r="M91" s="48">
        <v>997.59434</v>
      </c>
      <c r="N91" s="13">
        <f>M91/M101*100</f>
        <v>8.016844475864254</v>
      </c>
    </row>
    <row r="92" spans="1:14" ht="12">
      <c r="A92" s="38"/>
      <c r="B92" s="11" t="s">
        <v>4</v>
      </c>
      <c r="C92" s="48">
        <v>4518</v>
      </c>
      <c r="D92" s="49">
        <f>C92/C101*100</f>
        <v>15.009966777408637</v>
      </c>
      <c r="E92" s="48">
        <v>544.5691099999999</v>
      </c>
      <c r="F92" s="49">
        <f>E92/E101*100</f>
        <v>14.118141491733505</v>
      </c>
      <c r="G92" s="48">
        <v>520</v>
      </c>
      <c r="H92" s="49">
        <f>G92/G101*100</f>
        <v>12.017564132193206</v>
      </c>
      <c r="I92" s="48">
        <v>64.2911</v>
      </c>
      <c r="J92" s="49">
        <f>I92/I101*100</f>
        <v>0.7487463924178268</v>
      </c>
      <c r="K92" s="48">
        <v>5038</v>
      </c>
      <c r="L92" s="49">
        <f>K92/K101*100</f>
        <v>14.6338629564005</v>
      </c>
      <c r="M92" s="48">
        <v>608.86021</v>
      </c>
      <c r="N92" s="13">
        <f>M92/M101*100</f>
        <v>4.892908284856597</v>
      </c>
    </row>
    <row r="93" spans="1:14" ht="12">
      <c r="A93" s="38"/>
      <c r="B93" s="11" t="s">
        <v>5</v>
      </c>
      <c r="C93" s="48">
        <v>1901</v>
      </c>
      <c r="D93" s="49">
        <f>C93/C101*100</f>
        <v>6.315614617940199</v>
      </c>
      <c r="E93" s="48">
        <v>325.98431999999997</v>
      </c>
      <c r="F93" s="49">
        <f>E93/E101*100</f>
        <v>8.451255624555223</v>
      </c>
      <c r="G93" s="48">
        <v>366</v>
      </c>
      <c r="H93" s="49">
        <f>G93/G101*100</f>
        <v>8.45851629304368</v>
      </c>
      <c r="I93" s="48">
        <v>63.36718</v>
      </c>
      <c r="J93" s="49">
        <f>I93/I101*100</f>
        <v>0.7379862441720715</v>
      </c>
      <c r="K93" s="48">
        <v>2267</v>
      </c>
      <c r="L93" s="49">
        <f>K93/K101*100</f>
        <v>6.584947860690738</v>
      </c>
      <c r="M93" s="48">
        <v>389.3515</v>
      </c>
      <c r="N93" s="13">
        <f>M93/M101*100</f>
        <v>3.1288974854693548</v>
      </c>
    </row>
    <row r="94" spans="1:14" ht="12">
      <c r="A94" s="38"/>
      <c r="B94" s="11" t="s">
        <v>6</v>
      </c>
      <c r="C94" s="48">
        <v>1456</v>
      </c>
      <c r="D94" s="49">
        <f>C94/C101*100</f>
        <v>4.837209302325581</v>
      </c>
      <c r="E94" s="48">
        <v>350.91216</v>
      </c>
      <c r="F94" s="49">
        <f>E94/E101*100</f>
        <v>9.0975184509636</v>
      </c>
      <c r="G94" s="48">
        <v>419</v>
      </c>
      <c r="H94" s="49">
        <f>G94/G101*100</f>
        <v>9.683383406517217</v>
      </c>
      <c r="I94" s="48">
        <v>103.22533999999999</v>
      </c>
      <c r="J94" s="49">
        <f>I94/I101*100</f>
        <v>1.2021819650169865</v>
      </c>
      <c r="K94" s="48">
        <v>1875</v>
      </c>
      <c r="L94" s="49">
        <f>K94/K101*100</f>
        <v>5.4463066778981615</v>
      </c>
      <c r="M94" s="48">
        <v>454.13750000000005</v>
      </c>
      <c r="N94" s="13">
        <f>M94/M101*100</f>
        <v>3.6495292346564456</v>
      </c>
    </row>
    <row r="95" spans="1:14" ht="12">
      <c r="A95" s="38"/>
      <c r="B95" s="11" t="s">
        <v>7</v>
      </c>
      <c r="C95" s="48">
        <v>1027</v>
      </c>
      <c r="D95" s="49">
        <f>C95/C101*100</f>
        <v>3.4119601328903655</v>
      </c>
      <c r="E95" s="48">
        <v>388.18213</v>
      </c>
      <c r="F95" s="49">
        <f>E95/E101*100</f>
        <v>10.06375524293416</v>
      </c>
      <c r="G95" s="48">
        <v>609</v>
      </c>
      <c r="H95" s="49">
        <f>G95/G101*100</f>
        <v>14.07441645481858</v>
      </c>
      <c r="I95" s="48">
        <v>232.66715</v>
      </c>
      <c r="J95" s="49">
        <f>I95/I101*100</f>
        <v>2.709685931592979</v>
      </c>
      <c r="K95" s="48">
        <v>1636</v>
      </c>
      <c r="L95" s="49">
        <f>K95/K101*100</f>
        <v>4.752084120022076</v>
      </c>
      <c r="M95" s="48">
        <v>620.8492799999999</v>
      </c>
      <c r="N95" s="13">
        <f>M95/M101*100</f>
        <v>4.989254570863241</v>
      </c>
    </row>
    <row r="96" spans="1:14" ht="12">
      <c r="A96" s="38"/>
      <c r="B96" s="11" t="s">
        <v>8</v>
      </c>
      <c r="C96" s="48">
        <v>529</v>
      </c>
      <c r="D96" s="49">
        <f>C96/C101*100</f>
        <v>1.7574750830564785</v>
      </c>
      <c r="E96" s="48">
        <v>357.94674</v>
      </c>
      <c r="F96" s="49">
        <f>E96/E101*100</f>
        <v>9.279892357142227</v>
      </c>
      <c r="G96" s="48">
        <v>552</v>
      </c>
      <c r="H96" s="49">
        <f>G96/G101*100</f>
        <v>12.757106540328172</v>
      </c>
      <c r="I96" s="48">
        <v>389.67308</v>
      </c>
      <c r="J96" s="49">
        <f>I96/I101*100</f>
        <v>4.538206888237148</v>
      </c>
      <c r="K96" s="48">
        <v>1081</v>
      </c>
      <c r="L96" s="49">
        <f>K96/K101*100</f>
        <v>3.1399773433642197</v>
      </c>
      <c r="M96" s="48">
        <v>747.61982</v>
      </c>
      <c r="N96" s="13">
        <f>M96/M101*100</f>
        <v>6.008005041421573</v>
      </c>
    </row>
    <row r="97" spans="1:14" ht="12">
      <c r="A97" s="38"/>
      <c r="B97" s="11" t="s">
        <v>9</v>
      </c>
      <c r="C97" s="48">
        <v>198</v>
      </c>
      <c r="D97" s="49">
        <f>C97/C101*100</f>
        <v>0.6578073089700996</v>
      </c>
      <c r="E97" s="48">
        <v>279.55938000000003</v>
      </c>
      <c r="F97" s="49">
        <f>E97/E101*100</f>
        <v>7.2476730863072545</v>
      </c>
      <c r="G97" s="48">
        <v>410</v>
      </c>
      <c r="H97" s="49">
        <f>G97/G101*100</f>
        <v>9.475387104229258</v>
      </c>
      <c r="I97" s="48">
        <v>593.89942</v>
      </c>
      <c r="J97" s="49">
        <f>I97/I101*100</f>
        <v>6.9166657310893696</v>
      </c>
      <c r="K97" s="48">
        <v>608</v>
      </c>
      <c r="L97" s="49">
        <f>K97/K101*100</f>
        <v>1.7660557120864437</v>
      </c>
      <c r="M97" s="48">
        <v>873.4587999999999</v>
      </c>
      <c r="N97" s="13">
        <f>M97/M101*100</f>
        <v>7.019269331134153</v>
      </c>
    </row>
    <row r="98" spans="1:14" ht="12">
      <c r="A98" s="38"/>
      <c r="B98" s="11" t="s">
        <v>10</v>
      </c>
      <c r="C98" s="48">
        <v>78</v>
      </c>
      <c r="D98" s="49">
        <f>C98/C101*100</f>
        <v>0.25913621262458475</v>
      </c>
      <c r="E98" s="48">
        <v>219.07623999999998</v>
      </c>
      <c r="F98" s="49">
        <f>E98/E101*100</f>
        <v>5.67962687747193</v>
      </c>
      <c r="G98" s="48">
        <v>291</v>
      </c>
      <c r="H98" s="49">
        <f>G98/G101*100</f>
        <v>6.725213773977351</v>
      </c>
      <c r="I98" s="48">
        <v>941.03679</v>
      </c>
      <c r="J98" s="49">
        <f>I98/I101*100</f>
        <v>10.95949364134308</v>
      </c>
      <c r="K98" s="48">
        <v>369</v>
      </c>
      <c r="L98" s="49">
        <f>K98/K101*100</f>
        <v>1.071833154210358</v>
      </c>
      <c r="M98" s="48">
        <v>1160.11303</v>
      </c>
      <c r="N98" s="13">
        <f>M98/M101*100</f>
        <v>9.322873399556016</v>
      </c>
    </row>
    <row r="99" spans="1:14" ht="12">
      <c r="A99" s="38"/>
      <c r="B99" s="11" t="s">
        <v>11</v>
      </c>
      <c r="C99" s="48">
        <v>22</v>
      </c>
      <c r="D99" s="49">
        <f>C99/C101*100</f>
        <v>0.07308970099667773</v>
      </c>
      <c r="E99" s="48">
        <v>135.74558</v>
      </c>
      <c r="F99" s="49">
        <f>E99/E101*100</f>
        <v>3.5192508537941674</v>
      </c>
      <c r="G99" s="48">
        <v>135</v>
      </c>
      <c r="H99" s="49">
        <f>G99/G101*100</f>
        <v>3.11994453431939</v>
      </c>
      <c r="I99" s="48">
        <v>982.29772</v>
      </c>
      <c r="J99" s="49">
        <f>I99/I101*100</f>
        <v>11.440026288712692</v>
      </c>
      <c r="K99" s="48">
        <v>157</v>
      </c>
      <c r="L99" s="49">
        <f>K99/K101*100</f>
        <v>0.45603741249600604</v>
      </c>
      <c r="M99" s="48">
        <v>1118.0433</v>
      </c>
      <c r="N99" s="13">
        <f>M99/M101*100</f>
        <v>8.984793611982642</v>
      </c>
    </row>
    <row r="100" spans="1:14" ht="12">
      <c r="A100" s="38"/>
      <c r="B100" s="14" t="s">
        <v>12</v>
      </c>
      <c r="C100" s="51">
        <v>3</v>
      </c>
      <c r="D100" s="52">
        <f>C100/C101*100</f>
        <v>0.009966777408637875</v>
      </c>
      <c r="E100" s="51">
        <v>41.72684</v>
      </c>
      <c r="F100" s="52">
        <f>E100/E101*100</f>
        <v>1.0817826797464245</v>
      </c>
      <c r="G100" s="51">
        <v>155</v>
      </c>
      <c r="H100" s="52">
        <f>G100/G101*100</f>
        <v>3.5821585394037436</v>
      </c>
      <c r="I100" s="51">
        <v>5165.52241</v>
      </c>
      <c r="J100" s="52">
        <f>I100/I101*100</f>
        <v>60.158657565991845</v>
      </c>
      <c r="K100" s="51">
        <v>158</v>
      </c>
      <c r="L100" s="52">
        <f>K100/K101*100</f>
        <v>0.4589421093908851</v>
      </c>
      <c r="M100" s="51">
        <v>5207.24925</v>
      </c>
      <c r="N100" s="16">
        <f>M100/M101*100</f>
        <v>41.8463755360829</v>
      </c>
    </row>
    <row r="101" spans="1:14" ht="12">
      <c r="A101" s="38"/>
      <c r="B101" s="5" t="s">
        <v>13</v>
      </c>
      <c r="C101" s="53">
        <v>30100</v>
      </c>
      <c r="D101" s="54">
        <f>SUM(D90:D100)</f>
        <v>100</v>
      </c>
      <c r="E101" s="53">
        <v>3857.22944</v>
      </c>
      <c r="F101" s="54">
        <f>SUM(F90:F100)</f>
        <v>100</v>
      </c>
      <c r="G101" s="53">
        <v>4327</v>
      </c>
      <c r="H101" s="54">
        <f>SUM(H90:H100)</f>
        <v>99.99999999999999</v>
      </c>
      <c r="I101" s="53">
        <v>8586.498800000001</v>
      </c>
      <c r="J101" s="54">
        <f>SUM(J90:J100)</f>
        <v>99.99999999999999</v>
      </c>
      <c r="K101" s="53">
        <v>34427</v>
      </c>
      <c r="L101" s="54">
        <f>SUM(L90:L100)</f>
        <v>100</v>
      </c>
      <c r="M101" s="53">
        <v>12443.72824</v>
      </c>
      <c r="N101" s="17">
        <f>SUM(N90:N100)</f>
        <v>100</v>
      </c>
    </row>
    <row r="102" spans="1:14" ht="12" customHeight="1">
      <c r="A102" s="38" t="s">
        <v>55</v>
      </c>
      <c r="B102" s="8" t="s">
        <v>46</v>
      </c>
      <c r="C102" s="46">
        <v>7537</v>
      </c>
      <c r="D102" s="47">
        <f>C102/C113*100</f>
        <v>18.040163718614615</v>
      </c>
      <c r="E102" s="46">
        <v>288.92778</v>
      </c>
      <c r="F102" s="47">
        <f>E102/E113*100</f>
        <v>5.019277985255195</v>
      </c>
      <c r="G102" s="46">
        <v>286</v>
      </c>
      <c r="H102" s="47">
        <f>G102/G113*100</f>
        <v>7.498689040377557</v>
      </c>
      <c r="I102" s="46">
        <v>8.15727</v>
      </c>
      <c r="J102" s="47">
        <f>I102/I113*100</f>
        <v>0.2032588433059398</v>
      </c>
      <c r="K102" s="46">
        <v>7823</v>
      </c>
      <c r="L102" s="47">
        <f>K102/K113*100</f>
        <v>17.15833570942908</v>
      </c>
      <c r="M102" s="46">
        <v>297.08504999999997</v>
      </c>
      <c r="N102" s="10">
        <f>M102/M113*100</f>
        <v>3.040911971480931</v>
      </c>
    </row>
    <row r="103" spans="1:14" ht="12">
      <c r="A103" s="38"/>
      <c r="B103" s="11" t="s">
        <v>3</v>
      </c>
      <c r="C103" s="48">
        <v>17601</v>
      </c>
      <c r="D103" s="49">
        <f>C103/C113*100</f>
        <v>42.12882069939443</v>
      </c>
      <c r="E103" s="48">
        <v>1237.52326</v>
      </c>
      <c r="F103" s="49">
        <f>E103/E113*100</f>
        <v>21.498359400259957</v>
      </c>
      <c r="G103" s="48">
        <v>567</v>
      </c>
      <c r="H103" s="49">
        <f>G103/G113*100</f>
        <v>14.866282118510748</v>
      </c>
      <c r="I103" s="48">
        <v>43.50414</v>
      </c>
      <c r="J103" s="49">
        <f>I103/I113*100</f>
        <v>1.0840147715374957</v>
      </c>
      <c r="K103" s="48">
        <v>18168</v>
      </c>
      <c r="L103" s="49">
        <f>K103/K113*100</f>
        <v>39.84822231482903</v>
      </c>
      <c r="M103" s="48">
        <v>1281.0274</v>
      </c>
      <c r="N103" s="13">
        <f>M103/M113*100</f>
        <v>13.112378278392303</v>
      </c>
    </row>
    <row r="104" spans="1:14" ht="12">
      <c r="A104" s="38"/>
      <c r="B104" s="11" t="s">
        <v>4</v>
      </c>
      <c r="C104" s="48">
        <v>7030</v>
      </c>
      <c r="D104" s="49">
        <f>C104/C113*100</f>
        <v>16.826635390985903</v>
      </c>
      <c r="E104" s="48">
        <v>856.87859</v>
      </c>
      <c r="F104" s="49">
        <f>E104/E113*100</f>
        <v>14.885767795756824</v>
      </c>
      <c r="G104" s="48">
        <v>527</v>
      </c>
      <c r="H104" s="49">
        <f>G104/G113*100</f>
        <v>13.817514420555845</v>
      </c>
      <c r="I104" s="48">
        <v>65.52786</v>
      </c>
      <c r="J104" s="49">
        <f>I104/I113*100</f>
        <v>1.6327909984484463</v>
      </c>
      <c r="K104" s="48">
        <v>7557</v>
      </c>
      <c r="L104" s="49">
        <f>K104/K113*100</f>
        <v>16.574912815563792</v>
      </c>
      <c r="M104" s="48">
        <v>922.40645</v>
      </c>
      <c r="N104" s="13">
        <f>M104/M113*100</f>
        <v>9.441595315470188</v>
      </c>
    </row>
    <row r="105" spans="1:14" ht="12">
      <c r="A105" s="38"/>
      <c r="B105" s="11" t="s">
        <v>5</v>
      </c>
      <c r="C105" s="48">
        <v>3556</v>
      </c>
      <c r="D105" s="49">
        <f>C105/C113*100</f>
        <v>8.511453122382058</v>
      </c>
      <c r="E105" s="48">
        <v>612.0300500000001</v>
      </c>
      <c r="F105" s="49">
        <f>E105/E113*100</f>
        <v>10.63223811943468</v>
      </c>
      <c r="G105" s="48">
        <v>453</v>
      </c>
      <c r="H105" s="49">
        <f>G105/G113*100</f>
        <v>11.877294179339277</v>
      </c>
      <c r="I105" s="48">
        <v>78.77475999999999</v>
      </c>
      <c r="J105" s="49">
        <f>I105/I113*100</f>
        <v>1.962870739757665</v>
      </c>
      <c r="K105" s="48">
        <v>4009</v>
      </c>
      <c r="L105" s="49">
        <f>K105/K113*100</f>
        <v>8.793016471826816</v>
      </c>
      <c r="M105" s="48">
        <v>690.8048100000001</v>
      </c>
      <c r="N105" s="13">
        <f>M105/M113*100</f>
        <v>7.070960375439997</v>
      </c>
    </row>
    <row r="106" spans="1:14" ht="12">
      <c r="A106" s="38"/>
      <c r="B106" s="11" t="s">
        <v>6</v>
      </c>
      <c r="C106" s="48">
        <v>2993</v>
      </c>
      <c r="D106" s="49">
        <f>C106/C113*100</f>
        <v>7.163886162904809</v>
      </c>
      <c r="E106" s="48">
        <v>721.4665</v>
      </c>
      <c r="F106" s="49">
        <f>E106/E113*100</f>
        <v>12.53337744314208</v>
      </c>
      <c r="G106" s="48">
        <v>506</v>
      </c>
      <c r="H106" s="49">
        <f>G106/G113*100</f>
        <v>13.266911379129523</v>
      </c>
      <c r="I106" s="48">
        <v>123.47728000000001</v>
      </c>
      <c r="J106" s="49">
        <f>I106/I113*100</f>
        <v>3.0767461549468944</v>
      </c>
      <c r="K106" s="48">
        <v>3499</v>
      </c>
      <c r="L106" s="49">
        <f>K106/K113*100</f>
        <v>7.674423705393371</v>
      </c>
      <c r="M106" s="48">
        <v>844.9437800000001</v>
      </c>
      <c r="N106" s="13">
        <f>M106/M113*100</f>
        <v>8.648700618999005</v>
      </c>
    </row>
    <row r="107" spans="1:14" ht="12">
      <c r="A107" s="38"/>
      <c r="B107" s="11" t="s">
        <v>7</v>
      </c>
      <c r="C107" s="48">
        <v>1821</v>
      </c>
      <c r="D107" s="49">
        <f>C107/C113*100</f>
        <v>4.358649082074726</v>
      </c>
      <c r="E107" s="48">
        <v>682.98627</v>
      </c>
      <c r="F107" s="49">
        <f>E107/E113*100</f>
        <v>11.864895612469526</v>
      </c>
      <c r="G107" s="48">
        <v>537</v>
      </c>
      <c r="H107" s="49">
        <f>G107/G113*100</f>
        <v>14.079706345044574</v>
      </c>
      <c r="I107" s="48">
        <v>205.19635999999997</v>
      </c>
      <c r="J107" s="49">
        <f>I107/I113*100</f>
        <v>5.1129820128779855</v>
      </c>
      <c r="K107" s="48">
        <v>2358</v>
      </c>
      <c r="L107" s="49">
        <f>K107/K113*100</f>
        <v>5.171846555392276</v>
      </c>
      <c r="M107" s="48">
        <v>888.18263</v>
      </c>
      <c r="N107" s="13">
        <f>M107/M113*100</f>
        <v>9.091286123042606</v>
      </c>
    </row>
    <row r="108" spans="1:14" ht="12">
      <c r="A108" s="38"/>
      <c r="B108" s="11" t="s">
        <v>8</v>
      </c>
      <c r="C108" s="48">
        <v>884</v>
      </c>
      <c r="D108" s="49">
        <f>C108/C113*100</f>
        <v>2.115895545609038</v>
      </c>
      <c r="E108" s="48">
        <v>591.51652</v>
      </c>
      <c r="F108" s="49">
        <f>E108/E113*100</f>
        <v>10.27587533033606</v>
      </c>
      <c r="G108" s="48">
        <v>450</v>
      </c>
      <c r="H108" s="49">
        <f>G108/G113*100</f>
        <v>11.798636601992659</v>
      </c>
      <c r="I108" s="48">
        <v>310.69953</v>
      </c>
      <c r="J108" s="49">
        <f>I108/I113*100</f>
        <v>7.741858131887155</v>
      </c>
      <c r="K108" s="48">
        <v>1334</v>
      </c>
      <c r="L108" s="49">
        <f>K108/K113*100</f>
        <v>2.9258877459259094</v>
      </c>
      <c r="M108" s="48">
        <v>902.21605</v>
      </c>
      <c r="N108" s="13">
        <f>M108/M113*100</f>
        <v>9.234929819953035</v>
      </c>
    </row>
    <row r="109" spans="1:14" ht="12">
      <c r="A109" s="38"/>
      <c r="B109" s="11" t="s">
        <v>9</v>
      </c>
      <c r="C109" s="48">
        <v>237</v>
      </c>
      <c r="D109" s="49">
        <f>C109/C113*100</f>
        <v>0.5672706383589842</v>
      </c>
      <c r="E109" s="48">
        <v>321.59599000000003</v>
      </c>
      <c r="F109" s="49">
        <f>E109/E113*100</f>
        <v>5.586792909817637</v>
      </c>
      <c r="G109" s="48">
        <v>237</v>
      </c>
      <c r="H109" s="49">
        <f>G109/G113*100</f>
        <v>6.2139486103828006</v>
      </c>
      <c r="I109" s="48">
        <v>322.56833</v>
      </c>
      <c r="J109" s="49">
        <f>I109/I113*100</f>
        <v>8.03759905494469</v>
      </c>
      <c r="K109" s="48">
        <v>474</v>
      </c>
      <c r="L109" s="49">
        <f>K109/K113*100</f>
        <v>1.0396332770381418</v>
      </c>
      <c r="M109" s="48">
        <v>644.1643200000001</v>
      </c>
      <c r="N109" s="13">
        <f>M109/M113*100</f>
        <v>6.593556263732806</v>
      </c>
    </row>
    <row r="110" spans="1:14" ht="12">
      <c r="A110" s="38"/>
      <c r="B110" s="11" t="s">
        <v>10</v>
      </c>
      <c r="C110" s="48">
        <v>99</v>
      </c>
      <c r="D110" s="49">
        <f>C110/C113*100</f>
        <v>0.23696115273223387</v>
      </c>
      <c r="E110" s="48">
        <v>278.74488999999994</v>
      </c>
      <c r="F110" s="49">
        <f>E110/E113*100</f>
        <v>4.842379953493501</v>
      </c>
      <c r="G110" s="48">
        <v>145</v>
      </c>
      <c r="H110" s="49">
        <f>G110/G113*100</f>
        <v>3.8017829050865233</v>
      </c>
      <c r="I110" s="48">
        <v>457.12757</v>
      </c>
      <c r="J110" s="49">
        <f>I110/I113*100</f>
        <v>11.390480040682117</v>
      </c>
      <c r="K110" s="48">
        <v>244</v>
      </c>
      <c r="L110" s="49">
        <f>K110/K113*100</f>
        <v>0.5351698725681574</v>
      </c>
      <c r="M110" s="48">
        <v>735.87246</v>
      </c>
      <c r="N110" s="13">
        <f>M110/M113*100</f>
        <v>7.532265164797498</v>
      </c>
    </row>
    <row r="111" spans="1:14" ht="12">
      <c r="A111" s="38"/>
      <c r="B111" s="11" t="s">
        <v>11</v>
      </c>
      <c r="C111" s="48">
        <v>18</v>
      </c>
      <c r="D111" s="49">
        <f>C111/C113*100</f>
        <v>0.04308384595131525</v>
      </c>
      <c r="E111" s="48">
        <v>119.40129</v>
      </c>
      <c r="F111" s="49">
        <f>E111/E113*100</f>
        <v>2.0742493723105175</v>
      </c>
      <c r="G111" s="48">
        <v>56</v>
      </c>
      <c r="H111" s="49">
        <f>G111/G113*100</f>
        <v>1.4682747771368643</v>
      </c>
      <c r="I111" s="48">
        <v>386.1459</v>
      </c>
      <c r="J111" s="49">
        <f>I111/I113*100</f>
        <v>9.62179368604093</v>
      </c>
      <c r="K111" s="48">
        <v>74</v>
      </c>
      <c r="L111" s="49">
        <f>K111/K113*100</f>
        <v>0.16230561709034283</v>
      </c>
      <c r="M111" s="48">
        <v>505.54719</v>
      </c>
      <c r="N111" s="13">
        <f>M111/M113*100</f>
        <v>5.174694930692557</v>
      </c>
    </row>
    <row r="112" spans="1:14" ht="12">
      <c r="A112" s="38"/>
      <c r="B112" s="14" t="s">
        <v>12</v>
      </c>
      <c r="C112" s="51">
        <v>3</v>
      </c>
      <c r="D112" s="52">
        <f>C112/C113*100</f>
        <v>0.007180640991885876</v>
      </c>
      <c r="E112" s="51">
        <v>45.29025</v>
      </c>
      <c r="F112" s="52">
        <f>E112/E113*100</f>
        <v>0.7867860777240046</v>
      </c>
      <c r="G112" s="51">
        <v>50</v>
      </c>
      <c r="H112" s="52">
        <f>G112/G113*100</f>
        <v>1.3109596224436286</v>
      </c>
      <c r="I112" s="51">
        <v>2012.06336</v>
      </c>
      <c r="J112" s="52">
        <f>I112/I113*100</f>
        <v>50.13560556557067</v>
      </c>
      <c r="K112" s="51">
        <v>53</v>
      </c>
      <c r="L112" s="52">
        <f>K112/K113*100</f>
        <v>0.11624591494308337</v>
      </c>
      <c r="M112" s="51">
        <v>2057.35361</v>
      </c>
      <c r="N112" s="16">
        <f>M112/M113*100</f>
        <v>21.058721137999072</v>
      </c>
    </row>
    <row r="113" spans="1:14" ht="12">
      <c r="A113" s="38"/>
      <c r="B113" s="5" t="s">
        <v>13</v>
      </c>
      <c r="C113" s="53">
        <v>41779</v>
      </c>
      <c r="D113" s="54">
        <f>SUM(D102:D112)</f>
        <v>100</v>
      </c>
      <c r="E113" s="53">
        <v>5756.361390000001</v>
      </c>
      <c r="F113" s="54">
        <f>SUM(F102:F112)</f>
        <v>99.99999999999999</v>
      </c>
      <c r="G113" s="53">
        <v>3814</v>
      </c>
      <c r="H113" s="54">
        <f>SUM(H102:H112)</f>
        <v>100</v>
      </c>
      <c r="I113" s="53">
        <v>4013.24236</v>
      </c>
      <c r="J113" s="54">
        <f>SUM(J102:J112)</f>
        <v>99.99999999999999</v>
      </c>
      <c r="K113" s="53">
        <v>45593</v>
      </c>
      <c r="L113" s="54">
        <f>SUM(L102:L112)</f>
        <v>99.99999999999999</v>
      </c>
      <c r="M113" s="53">
        <v>9769.60375</v>
      </c>
      <c r="N113" s="17">
        <f>SUM(N102:N112)</f>
        <v>100</v>
      </c>
    </row>
    <row r="114" spans="1:14" ht="12" customHeight="1">
      <c r="A114" s="38" t="s">
        <v>56</v>
      </c>
      <c r="B114" s="8" t="s">
        <v>46</v>
      </c>
      <c r="C114" s="46">
        <v>3302</v>
      </c>
      <c r="D114" s="47">
        <f>C114/C125*100</f>
        <v>9.013976850840795</v>
      </c>
      <c r="E114" s="46">
        <v>118.20411</v>
      </c>
      <c r="F114" s="47">
        <f>E114/E125*100</f>
        <v>1.937829051235786</v>
      </c>
      <c r="G114" s="46">
        <v>165</v>
      </c>
      <c r="H114" s="47">
        <f>G114/G125*100</f>
        <v>5.489021956087824</v>
      </c>
      <c r="I114" s="46">
        <v>4.44304</v>
      </c>
      <c r="J114" s="47">
        <f>I114/I125*100</f>
        <v>0.22576756597366354</v>
      </c>
      <c r="K114" s="46">
        <v>3467</v>
      </c>
      <c r="L114" s="47">
        <f>K114/K125*100</f>
        <v>8.746657248095262</v>
      </c>
      <c r="M114" s="46">
        <v>122.64715</v>
      </c>
      <c r="N114" s="10">
        <f>M114/M125*100</f>
        <v>1.5202070944752042</v>
      </c>
    </row>
    <row r="115" spans="1:14" ht="12">
      <c r="A115" s="38"/>
      <c r="B115" s="11" t="s">
        <v>3</v>
      </c>
      <c r="C115" s="48">
        <v>13303</v>
      </c>
      <c r="D115" s="49">
        <f>C115/C125*100</f>
        <v>36.31524350294824</v>
      </c>
      <c r="E115" s="48">
        <v>982.1019799999999</v>
      </c>
      <c r="F115" s="49">
        <f>E115/E125*100</f>
        <v>16.10050401902427</v>
      </c>
      <c r="G115" s="48">
        <v>415</v>
      </c>
      <c r="H115" s="49">
        <f>G115/G125*100</f>
        <v>13.805721889554226</v>
      </c>
      <c r="I115" s="48">
        <v>31.63125</v>
      </c>
      <c r="J115" s="49">
        <f>I115/I125*100</f>
        <v>1.607302729933659</v>
      </c>
      <c r="K115" s="48">
        <v>13718</v>
      </c>
      <c r="L115" s="49">
        <f>K115/K125*100</f>
        <v>34.60820424844846</v>
      </c>
      <c r="M115" s="48">
        <v>1013.73323</v>
      </c>
      <c r="N115" s="13">
        <f>M115/M125*100</f>
        <v>12.565187598336072</v>
      </c>
    </row>
    <row r="116" spans="1:14" ht="12">
      <c r="A116" s="38"/>
      <c r="B116" s="11" t="s">
        <v>4</v>
      </c>
      <c r="C116" s="48">
        <v>7818</v>
      </c>
      <c r="D116" s="49">
        <f>C116/C125*100</f>
        <v>21.3419960690107</v>
      </c>
      <c r="E116" s="48">
        <v>949.92778</v>
      </c>
      <c r="F116" s="49">
        <f>E116/E125*100</f>
        <v>15.5730426688202</v>
      </c>
      <c r="G116" s="48">
        <v>508</v>
      </c>
      <c r="H116" s="49">
        <f>G116/G125*100</f>
        <v>16.899534264803727</v>
      </c>
      <c r="I116" s="48">
        <v>63.34211</v>
      </c>
      <c r="J116" s="49">
        <f>I116/I125*100</f>
        <v>3.2186507432604823</v>
      </c>
      <c r="K116" s="48">
        <v>8326</v>
      </c>
      <c r="L116" s="49">
        <f>K116/K125*100</f>
        <v>21.005096119884957</v>
      </c>
      <c r="M116" s="48">
        <v>1013.26989</v>
      </c>
      <c r="N116" s="13">
        <f>M116/M125*100</f>
        <v>12.559444515393222</v>
      </c>
    </row>
    <row r="117" spans="1:14" ht="12">
      <c r="A117" s="38"/>
      <c r="B117" s="11" t="s">
        <v>5</v>
      </c>
      <c r="C117" s="48">
        <v>4735</v>
      </c>
      <c r="D117" s="49">
        <f>C117/C125*100</f>
        <v>12.925857174055471</v>
      </c>
      <c r="E117" s="48">
        <v>819.94447</v>
      </c>
      <c r="F117" s="49">
        <f>E117/E125*100</f>
        <v>13.44210632241239</v>
      </c>
      <c r="G117" s="48">
        <v>358</v>
      </c>
      <c r="H117" s="49">
        <f>G117/G125*100</f>
        <v>11.909514304723885</v>
      </c>
      <c r="I117" s="48">
        <v>62.32741</v>
      </c>
      <c r="J117" s="49">
        <f>I117/I125*100</f>
        <v>3.1670900215038746</v>
      </c>
      <c r="K117" s="48">
        <v>5093</v>
      </c>
      <c r="L117" s="49">
        <f>K117/K125*100</f>
        <v>12.848781472324536</v>
      </c>
      <c r="M117" s="48">
        <v>882.27188</v>
      </c>
      <c r="N117" s="13">
        <f>M117/M125*100</f>
        <v>10.935728806025873</v>
      </c>
    </row>
    <row r="118" spans="1:14" ht="12">
      <c r="A118" s="38"/>
      <c r="B118" s="11" t="s">
        <v>6</v>
      </c>
      <c r="C118" s="48">
        <v>3980</v>
      </c>
      <c r="D118" s="49">
        <f>C118/C125*100</f>
        <v>10.864817645774187</v>
      </c>
      <c r="E118" s="48">
        <v>961.43533</v>
      </c>
      <c r="F118" s="49">
        <f>E118/E125*100</f>
        <v>15.76169655486992</v>
      </c>
      <c r="G118" s="48">
        <v>488</v>
      </c>
      <c r="H118" s="49">
        <f>G118/G125*100</f>
        <v>16.234198270126413</v>
      </c>
      <c r="I118" s="48">
        <v>120.20908</v>
      </c>
      <c r="J118" s="49">
        <f>I118/I125*100</f>
        <v>6.108275279883458</v>
      </c>
      <c r="K118" s="48">
        <v>4468</v>
      </c>
      <c r="L118" s="49">
        <f>K118/K125*100</f>
        <v>11.272011705938747</v>
      </c>
      <c r="M118" s="48">
        <v>1081.64441</v>
      </c>
      <c r="N118" s="13">
        <f>M118/M125*100</f>
        <v>13.406944276988472</v>
      </c>
    </row>
    <row r="119" spans="1:14" ht="12">
      <c r="A119" s="38"/>
      <c r="B119" s="11" t="s">
        <v>7</v>
      </c>
      <c r="C119" s="48">
        <v>2335</v>
      </c>
      <c r="D119" s="49">
        <f>C119/C125*100</f>
        <v>6.374208342432845</v>
      </c>
      <c r="E119" s="48">
        <v>874.28354</v>
      </c>
      <c r="F119" s="49">
        <f>E119/E125*100</f>
        <v>14.33293683975341</v>
      </c>
      <c r="G119" s="48">
        <v>453</v>
      </c>
      <c r="H119" s="49">
        <f>G119/G125*100</f>
        <v>15.06986027944112</v>
      </c>
      <c r="I119" s="48">
        <v>176.01695</v>
      </c>
      <c r="J119" s="49">
        <f>I119/I125*100</f>
        <v>8.944082963828379</v>
      </c>
      <c r="K119" s="48">
        <v>2788</v>
      </c>
      <c r="L119" s="49">
        <f>K119/K125*100</f>
        <v>7.033654573893738</v>
      </c>
      <c r="M119" s="48">
        <v>1050.30049</v>
      </c>
      <c r="N119" s="13">
        <f>M119/M125*100</f>
        <v>13.018437495113286</v>
      </c>
    </row>
    <row r="120" spans="1:14" ht="12">
      <c r="A120" s="38"/>
      <c r="B120" s="11" t="s">
        <v>8</v>
      </c>
      <c r="C120" s="48">
        <v>812</v>
      </c>
      <c r="D120" s="49">
        <f>C120/C125*100</f>
        <v>2.2166411880323214</v>
      </c>
      <c r="E120" s="48">
        <v>539.07118</v>
      </c>
      <c r="F120" s="49">
        <f>E120/E125*100</f>
        <v>8.837491296097536</v>
      </c>
      <c r="G120" s="48">
        <v>343</v>
      </c>
      <c r="H120" s="49">
        <f>G120/G125*100</f>
        <v>11.410512308715901</v>
      </c>
      <c r="I120" s="48">
        <v>237.37505</v>
      </c>
      <c r="J120" s="49">
        <f>I120/I125*100</f>
        <v>12.06191870011899</v>
      </c>
      <c r="K120" s="48">
        <v>1155</v>
      </c>
      <c r="L120" s="49">
        <f>K120/K125*100</f>
        <v>2.9138705282809427</v>
      </c>
      <c r="M120" s="48">
        <v>776.44623</v>
      </c>
      <c r="N120" s="13">
        <f>M120/M125*100</f>
        <v>9.624023610206404</v>
      </c>
    </row>
    <row r="121" spans="1:14" ht="12">
      <c r="A121" s="38"/>
      <c r="B121" s="11" t="s">
        <v>9</v>
      </c>
      <c r="C121" s="48">
        <v>249</v>
      </c>
      <c r="D121" s="49">
        <f>C121/C125*100</f>
        <v>0.6797335662808474</v>
      </c>
      <c r="E121" s="48">
        <v>338.40819</v>
      </c>
      <c r="F121" s="49">
        <f>E121/E125*100</f>
        <v>5.547837733883531</v>
      </c>
      <c r="G121" s="48">
        <v>158</v>
      </c>
      <c r="H121" s="49">
        <f>G121/G125*100</f>
        <v>5.2561543579507655</v>
      </c>
      <c r="I121" s="48">
        <v>220.65515</v>
      </c>
      <c r="J121" s="49">
        <f>I121/I125*100</f>
        <v>11.212317722787466</v>
      </c>
      <c r="K121" s="48">
        <v>407</v>
      </c>
      <c r="L121" s="49">
        <f>K121/K125*100</f>
        <v>1.0267924718704275</v>
      </c>
      <c r="M121" s="48">
        <v>559.0633399999999</v>
      </c>
      <c r="N121" s="13">
        <f>M121/M125*100</f>
        <v>6.92957036285803</v>
      </c>
    </row>
    <row r="122" spans="1:14" ht="12">
      <c r="A122" s="38"/>
      <c r="B122" s="11" t="s">
        <v>10</v>
      </c>
      <c r="C122" s="48">
        <v>80</v>
      </c>
      <c r="D122" s="49">
        <f>C122/C125*100</f>
        <v>0.21838829438742083</v>
      </c>
      <c r="E122" s="48">
        <v>249.01966</v>
      </c>
      <c r="F122" s="49">
        <f>E122/E125*100</f>
        <v>4.082409075935329</v>
      </c>
      <c r="G122" s="48">
        <v>72</v>
      </c>
      <c r="H122" s="49">
        <f>G122/G125*100</f>
        <v>2.3952095808383236</v>
      </c>
      <c r="I122" s="48">
        <v>223.19908</v>
      </c>
      <c r="J122" s="49">
        <f>I122/I125*100</f>
        <v>11.341584369972137</v>
      </c>
      <c r="K122" s="48">
        <v>152</v>
      </c>
      <c r="L122" s="49">
        <f>K122/K125*100</f>
        <v>0.3834704071850245</v>
      </c>
      <c r="M122" s="48">
        <v>472.21874</v>
      </c>
      <c r="N122" s="13">
        <f>M122/M125*100</f>
        <v>5.853134611706363</v>
      </c>
    </row>
    <row r="123" spans="1:14" ht="12">
      <c r="A123" s="38"/>
      <c r="B123" s="11" t="s">
        <v>11</v>
      </c>
      <c r="C123" s="48">
        <v>10</v>
      </c>
      <c r="D123" s="49">
        <f>C123/C125*100</f>
        <v>0.027298536798427604</v>
      </c>
      <c r="E123" s="48">
        <v>68.95795</v>
      </c>
      <c r="F123" s="49">
        <f>E123/E125*100</f>
        <v>1.1304913071437597</v>
      </c>
      <c r="G123" s="48">
        <v>22</v>
      </c>
      <c r="H123" s="49">
        <f>G123/G125*100</f>
        <v>0.7318695941450433</v>
      </c>
      <c r="I123" s="48">
        <v>142.83323000000001</v>
      </c>
      <c r="J123" s="49">
        <f>I123/I125*100</f>
        <v>7.257893396696059</v>
      </c>
      <c r="K123" s="48">
        <v>32</v>
      </c>
      <c r="L123" s="49">
        <f>K123/K125*100</f>
        <v>0.08073061203895252</v>
      </c>
      <c r="M123" s="48">
        <v>211.79118000000003</v>
      </c>
      <c r="N123" s="13">
        <f>M123/M125*100</f>
        <v>2.6251441993007996</v>
      </c>
    </row>
    <row r="124" spans="1:14" ht="12">
      <c r="A124" s="38"/>
      <c r="B124" s="14" t="s">
        <v>12</v>
      </c>
      <c r="C124" s="51">
        <v>8</v>
      </c>
      <c r="D124" s="52">
        <f>C124/C125*100</f>
        <v>0.02183882943874208</v>
      </c>
      <c r="E124" s="51">
        <v>198.46715</v>
      </c>
      <c r="F124" s="52">
        <f>E124/E125*100</f>
        <v>3.2536551308238812</v>
      </c>
      <c r="G124" s="51">
        <v>24</v>
      </c>
      <c r="H124" s="52">
        <f>G124/G125*100</f>
        <v>0.7984031936127743</v>
      </c>
      <c r="I124" s="51">
        <v>685.93855</v>
      </c>
      <c r="J124" s="52">
        <f>I124/I125*100</f>
        <v>34.855116506041824</v>
      </c>
      <c r="K124" s="51">
        <v>32</v>
      </c>
      <c r="L124" s="52">
        <f>K124/K125*100</f>
        <v>0.08073061203895252</v>
      </c>
      <c r="M124" s="51">
        <v>884.4057</v>
      </c>
      <c r="N124" s="16">
        <f>M124/M125*100</f>
        <v>10.962177429596279</v>
      </c>
    </row>
    <row r="125" spans="1:14" ht="12">
      <c r="A125" s="38"/>
      <c r="B125" s="5" t="s">
        <v>13</v>
      </c>
      <c r="C125" s="53">
        <v>36632</v>
      </c>
      <c r="D125" s="54">
        <f>SUM(D114:D124)</f>
        <v>100</v>
      </c>
      <c r="E125" s="53">
        <v>6099.8213399999995</v>
      </c>
      <c r="F125" s="54">
        <f>SUM(F114:F124)</f>
        <v>100.00000000000001</v>
      </c>
      <c r="G125" s="53">
        <v>3006</v>
      </c>
      <c r="H125" s="54">
        <f>SUM(H114:H124)</f>
        <v>99.99999999999999</v>
      </c>
      <c r="I125" s="53">
        <v>1967.9709</v>
      </c>
      <c r="J125" s="54">
        <f>SUM(J114:J124)</f>
        <v>100</v>
      </c>
      <c r="K125" s="53">
        <v>39638</v>
      </c>
      <c r="L125" s="54">
        <f>SUM(L114:L124)</f>
        <v>99.99999999999999</v>
      </c>
      <c r="M125" s="53">
        <v>8067.79224</v>
      </c>
      <c r="N125" s="17">
        <f>SUM(N114:N124)</f>
        <v>100.00000000000003</v>
      </c>
    </row>
    <row r="126" spans="1:14" ht="12" customHeight="1">
      <c r="A126" s="38" t="s">
        <v>57</v>
      </c>
      <c r="B126" s="8" t="s">
        <v>46</v>
      </c>
      <c r="C126" s="46">
        <v>11914</v>
      </c>
      <c r="D126" s="47">
        <f>C126/C137*100</f>
        <v>13.105701431132916</v>
      </c>
      <c r="E126" s="46">
        <v>464.31708000000003</v>
      </c>
      <c r="F126" s="47">
        <f>E126/E137*100</f>
        <v>2.9636667957011085</v>
      </c>
      <c r="G126" s="46">
        <v>383</v>
      </c>
      <c r="H126" s="47">
        <f>G126/G137*100</f>
        <v>5.594507741747005</v>
      </c>
      <c r="I126" s="46">
        <v>10.71067</v>
      </c>
      <c r="J126" s="47">
        <f>I126/I137*100</f>
        <v>0.1562373614379267</v>
      </c>
      <c r="K126" s="46">
        <v>12297</v>
      </c>
      <c r="L126" s="47">
        <f>K126/K137*100</f>
        <v>12.579665074217672</v>
      </c>
      <c r="M126" s="46">
        <v>475.02775</v>
      </c>
      <c r="N126" s="10">
        <f>M126/M137*100</f>
        <v>2.109138132683792</v>
      </c>
    </row>
    <row r="127" spans="1:14" ht="12">
      <c r="A127" s="38"/>
      <c r="B127" s="11" t="s">
        <v>3</v>
      </c>
      <c r="C127" s="48">
        <v>35387</v>
      </c>
      <c r="D127" s="49">
        <f>C127/C137*100</f>
        <v>38.92659531169217</v>
      </c>
      <c r="E127" s="48">
        <v>2549.1811100000004</v>
      </c>
      <c r="F127" s="49">
        <f>E127/E137*100</f>
        <v>16.271043511764624</v>
      </c>
      <c r="G127" s="48">
        <v>780</v>
      </c>
      <c r="H127" s="49">
        <f>G127/G137*100</f>
        <v>11.393514460999125</v>
      </c>
      <c r="I127" s="48">
        <v>61.20976</v>
      </c>
      <c r="J127" s="49">
        <f>I127/I137*100</f>
        <v>0.8928714447040891</v>
      </c>
      <c r="K127" s="48">
        <v>36167</v>
      </c>
      <c r="L127" s="49">
        <f>K127/K137*100</f>
        <v>36.99835299172404</v>
      </c>
      <c r="M127" s="48">
        <v>2610.39087</v>
      </c>
      <c r="N127" s="13">
        <f>M127/M137*100</f>
        <v>11.590217466509314</v>
      </c>
    </row>
    <row r="128" spans="1:14" ht="12">
      <c r="A128" s="38"/>
      <c r="B128" s="11" t="s">
        <v>4</v>
      </c>
      <c r="C128" s="48">
        <v>17163</v>
      </c>
      <c r="D128" s="49">
        <f>C128/C137*100</f>
        <v>18.87973423388738</v>
      </c>
      <c r="E128" s="48">
        <v>2075.35579</v>
      </c>
      <c r="F128" s="49">
        <f>E128/E137*100</f>
        <v>13.246687035697766</v>
      </c>
      <c r="G128" s="48">
        <v>897</v>
      </c>
      <c r="H128" s="49">
        <f>G128/G137*100</f>
        <v>13.102541630148993</v>
      </c>
      <c r="I128" s="48">
        <v>112.34106</v>
      </c>
      <c r="J128" s="49">
        <f>I128/I137*100</f>
        <v>1.6387276235324033</v>
      </c>
      <c r="K128" s="48">
        <v>18060</v>
      </c>
      <c r="L128" s="49">
        <f>K128/K137*100</f>
        <v>18.47513631295203</v>
      </c>
      <c r="M128" s="48">
        <v>2187.6968500000003</v>
      </c>
      <c r="N128" s="13">
        <f>M128/M137*100</f>
        <v>9.713442739055168</v>
      </c>
    </row>
    <row r="129" spans="1:14" ht="12">
      <c r="A129" s="38"/>
      <c r="B129" s="11" t="s">
        <v>5</v>
      </c>
      <c r="C129" s="48">
        <v>9342</v>
      </c>
      <c r="D129" s="49">
        <f>C129/C137*100</f>
        <v>10.276436358036236</v>
      </c>
      <c r="E129" s="48">
        <v>1613.6588199999999</v>
      </c>
      <c r="F129" s="49">
        <f>E129/E137*100</f>
        <v>10.29974401205364</v>
      </c>
      <c r="G129" s="48">
        <v>688</v>
      </c>
      <c r="H129" s="49">
        <f>G129/G137*100</f>
        <v>10.049664037394098</v>
      </c>
      <c r="I129" s="48">
        <v>120.08037</v>
      </c>
      <c r="J129" s="49">
        <f>I129/I137*100</f>
        <v>1.7516215296792794</v>
      </c>
      <c r="K129" s="48">
        <v>10030</v>
      </c>
      <c r="L129" s="49">
        <f>K129/K137*100</f>
        <v>10.26055466328399</v>
      </c>
      <c r="M129" s="48">
        <v>1733.73919</v>
      </c>
      <c r="N129" s="13">
        <f>M129/M137*100</f>
        <v>7.697856467874371</v>
      </c>
    </row>
    <row r="130" spans="1:14" ht="12">
      <c r="A130" s="38"/>
      <c r="B130" s="11" t="s">
        <v>6</v>
      </c>
      <c r="C130" s="48">
        <v>7794</v>
      </c>
      <c r="D130" s="49">
        <f>C130/C137*100</f>
        <v>8.573597192735432</v>
      </c>
      <c r="E130" s="48">
        <v>1891.00656</v>
      </c>
      <c r="F130" s="49">
        <f>E130/E137*100</f>
        <v>12.070013345890649</v>
      </c>
      <c r="G130" s="48">
        <v>891</v>
      </c>
      <c r="H130" s="49">
        <f>G130/G137*100</f>
        <v>13.014899211218228</v>
      </c>
      <c r="I130" s="48">
        <v>218.45183000000003</v>
      </c>
      <c r="J130" s="49">
        <f>I130/I137*100</f>
        <v>3.1865735309263115</v>
      </c>
      <c r="K130" s="48">
        <v>8685</v>
      </c>
      <c r="L130" s="49">
        <f>K130/K137*100</f>
        <v>8.884637811627265</v>
      </c>
      <c r="M130" s="48">
        <v>2109.4583900000002</v>
      </c>
      <c r="N130" s="13">
        <f>M130/M137*100</f>
        <v>9.366061518845497</v>
      </c>
    </row>
    <row r="131" spans="1:14" ht="12">
      <c r="A131" s="38"/>
      <c r="B131" s="11" t="s">
        <v>7</v>
      </c>
      <c r="C131" s="48">
        <v>5283</v>
      </c>
      <c r="D131" s="49">
        <f>C131/C137*100</f>
        <v>5.811433662974248</v>
      </c>
      <c r="E131" s="48">
        <v>1994.63976</v>
      </c>
      <c r="F131" s="49">
        <f>E131/E137*100</f>
        <v>12.731488632934262</v>
      </c>
      <c r="G131" s="48">
        <v>1099</v>
      </c>
      <c r="H131" s="49">
        <f>G131/G137*100</f>
        <v>16.05316973415133</v>
      </c>
      <c r="I131" s="48">
        <v>422.84459999999996</v>
      </c>
      <c r="J131" s="49">
        <f>I131/I137*100</f>
        <v>6.168066479713736</v>
      </c>
      <c r="K131" s="48">
        <v>6382</v>
      </c>
      <c r="L131" s="49">
        <f>K131/K137*100</f>
        <v>6.528699886448498</v>
      </c>
      <c r="M131" s="48">
        <v>2417.48436</v>
      </c>
      <c r="N131" s="13">
        <f>M131/M137*100</f>
        <v>10.733706502078396</v>
      </c>
    </row>
    <row r="132" spans="1:14" ht="12">
      <c r="A132" s="38"/>
      <c r="B132" s="11" t="s">
        <v>8</v>
      </c>
      <c r="C132" s="48">
        <v>2609</v>
      </c>
      <c r="D132" s="49">
        <f>C132/C137*100</f>
        <v>2.869966009218212</v>
      </c>
      <c r="E132" s="48">
        <v>1766.11657</v>
      </c>
      <c r="F132" s="49">
        <f>E132/E137*100</f>
        <v>11.272859132915231</v>
      </c>
      <c r="G132" s="48">
        <v>968</v>
      </c>
      <c r="H132" s="49">
        <f>G132/G137*100</f>
        <v>14.139643587496348</v>
      </c>
      <c r="I132" s="48">
        <v>688.20183</v>
      </c>
      <c r="J132" s="49">
        <f>I132/I137*100</f>
        <v>10.038852663367702</v>
      </c>
      <c r="K132" s="48">
        <v>3577</v>
      </c>
      <c r="L132" s="49">
        <f>K132/K137*100</f>
        <v>3.6592227348521273</v>
      </c>
      <c r="M132" s="48">
        <v>2454.3183999999997</v>
      </c>
      <c r="N132" s="13">
        <f>M132/M137*100</f>
        <v>10.897250796795495</v>
      </c>
    </row>
    <row r="133" spans="1:14" ht="12">
      <c r="A133" s="38"/>
      <c r="B133" s="11" t="s">
        <v>9</v>
      </c>
      <c r="C133" s="48">
        <v>909</v>
      </c>
      <c r="D133" s="49">
        <f>C133/C137*100</f>
        <v>0.9999229982289594</v>
      </c>
      <c r="E133" s="48">
        <v>1227.0540700000001</v>
      </c>
      <c r="F133" s="49">
        <f>E133/E137*100</f>
        <v>7.832103449196623</v>
      </c>
      <c r="G133" s="48">
        <v>574</v>
      </c>
      <c r="H133" s="49">
        <f>G133/G137*100</f>
        <v>8.384458077709612</v>
      </c>
      <c r="I133" s="48">
        <v>796.63445</v>
      </c>
      <c r="J133" s="49">
        <f>I133/I137*100</f>
        <v>11.62056757406903</v>
      </c>
      <c r="K133" s="48">
        <v>1483</v>
      </c>
      <c r="L133" s="49">
        <f>K133/K137*100</f>
        <v>1.5170889895962274</v>
      </c>
      <c r="M133" s="48">
        <v>2023.6885200000002</v>
      </c>
      <c r="N133" s="13">
        <f>M133/M137*100</f>
        <v>8.98524060164154</v>
      </c>
    </row>
    <row r="134" spans="1:14" ht="12">
      <c r="A134" s="38"/>
      <c r="B134" s="11" t="s">
        <v>10</v>
      </c>
      <c r="C134" s="48">
        <v>398</v>
      </c>
      <c r="D134" s="49">
        <f>C134/C137*100</f>
        <v>0.4378100696316016</v>
      </c>
      <c r="E134" s="48">
        <v>1186.431</v>
      </c>
      <c r="F134" s="49">
        <f>E134/E137*100</f>
        <v>7.572812441210351</v>
      </c>
      <c r="G134" s="48">
        <v>358</v>
      </c>
      <c r="H134" s="49">
        <f>G134/G137*100</f>
        <v>5.229330996202162</v>
      </c>
      <c r="I134" s="48">
        <v>1087.58099</v>
      </c>
      <c r="J134" s="49">
        <f>I134/I137*100</f>
        <v>15.864626977364452</v>
      </c>
      <c r="K134" s="48">
        <v>756</v>
      </c>
      <c r="L134" s="49">
        <f>K134/K137*100</f>
        <v>0.7733777991468292</v>
      </c>
      <c r="M134" s="48">
        <v>2274.01199</v>
      </c>
      <c r="N134" s="13">
        <f>M134/M137*100</f>
        <v>10.096684672188422</v>
      </c>
    </row>
    <row r="135" spans="1:14" ht="12">
      <c r="A135" s="38"/>
      <c r="B135" s="11" t="s">
        <v>11</v>
      </c>
      <c r="C135" s="48">
        <v>89</v>
      </c>
      <c r="D135" s="49">
        <f>C135/C137*100</f>
        <v>0.09790225175179028</v>
      </c>
      <c r="E135" s="48">
        <v>597.45057</v>
      </c>
      <c r="F135" s="49">
        <f>E135/E137*100</f>
        <v>3.8134380419124376</v>
      </c>
      <c r="G135" s="48">
        <v>115</v>
      </c>
      <c r="H135" s="49">
        <f>G135/G137*100</f>
        <v>1.679813029506281</v>
      </c>
      <c r="I135" s="48">
        <v>790.5639799999999</v>
      </c>
      <c r="J135" s="49">
        <f>I135/I137*100</f>
        <v>11.532017164478582</v>
      </c>
      <c r="K135" s="48">
        <v>204</v>
      </c>
      <c r="L135" s="49">
        <f>K135/K137*100</f>
        <v>0.20868924738882694</v>
      </c>
      <c r="M135" s="48">
        <v>1388.01455</v>
      </c>
      <c r="N135" s="13">
        <f>M135/M137*100</f>
        <v>6.1628282055625885</v>
      </c>
    </row>
    <row r="136" spans="1:14" ht="12">
      <c r="A136" s="38"/>
      <c r="B136" s="14" t="s">
        <v>12</v>
      </c>
      <c r="C136" s="51">
        <v>19</v>
      </c>
      <c r="D136" s="52">
        <f>C136/C137*100</f>
        <v>0.020900480711056355</v>
      </c>
      <c r="E136" s="51">
        <v>301.76853</v>
      </c>
      <c r="F136" s="52">
        <f>E136/E137*100</f>
        <v>1.9261436007233113</v>
      </c>
      <c r="G136" s="51">
        <v>93</v>
      </c>
      <c r="H136" s="52">
        <f>G136/G137*100</f>
        <v>1.3584574934268185</v>
      </c>
      <c r="I136" s="51">
        <v>2546.76377</v>
      </c>
      <c r="J136" s="52">
        <f>I136/I137*100</f>
        <v>37.1498376507265</v>
      </c>
      <c r="K136" s="51">
        <v>112</v>
      </c>
      <c r="L136" s="52">
        <f>K136/K137*100</f>
        <v>0.11457448876249322</v>
      </c>
      <c r="M136" s="51">
        <v>2848.5323</v>
      </c>
      <c r="N136" s="16">
        <f>M136/M137*100</f>
        <v>12.647572896765432</v>
      </c>
    </row>
    <row r="137" spans="1:14" ht="12">
      <c r="A137" s="38"/>
      <c r="B137" s="5" t="s">
        <v>13</v>
      </c>
      <c r="C137" s="53">
        <v>90907</v>
      </c>
      <c r="D137" s="54">
        <f>SUM(D126:D136)</f>
        <v>100</v>
      </c>
      <c r="E137" s="53">
        <v>15666.97986</v>
      </c>
      <c r="F137" s="54">
        <f>SUM(F126:F136)</f>
        <v>100</v>
      </c>
      <c r="G137" s="53">
        <v>6846</v>
      </c>
      <c r="H137" s="54">
        <f>SUM(H126:H136)</f>
        <v>100</v>
      </c>
      <c r="I137" s="53">
        <v>6855.383309999999</v>
      </c>
      <c r="J137" s="54">
        <f>SUM(J126:J136)</f>
        <v>100</v>
      </c>
      <c r="K137" s="53">
        <v>97753</v>
      </c>
      <c r="L137" s="54">
        <f>SUM(L126:L136)</f>
        <v>100</v>
      </c>
      <c r="M137" s="53">
        <v>22522.363169999997</v>
      </c>
      <c r="N137" s="17">
        <f>SUM(N126:N136)</f>
        <v>100</v>
      </c>
    </row>
    <row r="138" spans="1:14" ht="12" customHeight="1">
      <c r="A138" s="38" t="s">
        <v>58</v>
      </c>
      <c r="B138" s="8" t="s">
        <v>46</v>
      </c>
      <c r="C138" s="46">
        <v>8832</v>
      </c>
      <c r="D138" s="47">
        <f>C138/C149*100</f>
        <v>6.689236781713663</v>
      </c>
      <c r="E138" s="46">
        <v>309.66855</v>
      </c>
      <c r="F138" s="47">
        <f>E138/E149*100</f>
        <v>1.223614109754734</v>
      </c>
      <c r="G138" s="46">
        <v>391</v>
      </c>
      <c r="H138" s="47">
        <f>G138/G149*100</f>
        <v>5.821051064463302</v>
      </c>
      <c r="I138" s="46">
        <v>9.14978</v>
      </c>
      <c r="J138" s="47">
        <f>I138/I149*100</f>
        <v>0.1606911389853151</v>
      </c>
      <c r="K138" s="46">
        <v>9223</v>
      </c>
      <c r="L138" s="47">
        <f>K138/K149*100</f>
        <v>6.647207207207208</v>
      </c>
      <c r="M138" s="46">
        <v>318.81833</v>
      </c>
      <c r="N138" s="10">
        <f>M138/M149*100</f>
        <v>1.0283893853981665</v>
      </c>
    </row>
    <row r="139" spans="1:14" ht="12">
      <c r="A139" s="38"/>
      <c r="B139" s="11" t="s">
        <v>3</v>
      </c>
      <c r="C139" s="48">
        <v>41617</v>
      </c>
      <c r="D139" s="49">
        <f>C139/C149*100</f>
        <v>31.520150265463936</v>
      </c>
      <c r="E139" s="48">
        <v>3181.52827</v>
      </c>
      <c r="F139" s="49">
        <f>E139/E149*100</f>
        <v>12.571386024688556</v>
      </c>
      <c r="G139" s="48">
        <v>847</v>
      </c>
      <c r="H139" s="49">
        <f>G139/G149*100</f>
        <v>12.609796039898763</v>
      </c>
      <c r="I139" s="48">
        <v>65.86738</v>
      </c>
      <c r="J139" s="49">
        <f>I139/I149*100</f>
        <v>1.1567823832024993</v>
      </c>
      <c r="K139" s="48">
        <v>42464</v>
      </c>
      <c r="L139" s="49">
        <f>K139/K149*100</f>
        <v>30.604684684684685</v>
      </c>
      <c r="M139" s="48">
        <v>3247.39565</v>
      </c>
      <c r="N139" s="13">
        <f>M139/M149*100</f>
        <v>10.474890877974863</v>
      </c>
    </row>
    <row r="140" spans="1:14" ht="12">
      <c r="A140" s="38"/>
      <c r="B140" s="11" t="s">
        <v>4</v>
      </c>
      <c r="C140" s="48">
        <v>34336</v>
      </c>
      <c r="D140" s="49">
        <f>C140/C149*100</f>
        <v>26.005619807169424</v>
      </c>
      <c r="E140" s="48">
        <v>4122.124690000001</v>
      </c>
      <c r="F140" s="49">
        <f>E140/E149*100</f>
        <v>16.288027740796927</v>
      </c>
      <c r="G140" s="48">
        <v>978</v>
      </c>
      <c r="H140" s="49">
        <f>G140/G149*100</f>
        <v>14.560071460473425</v>
      </c>
      <c r="I140" s="48">
        <v>122.18206</v>
      </c>
      <c r="J140" s="49">
        <f>I140/I149*100</f>
        <v>2.14579742736679</v>
      </c>
      <c r="K140" s="48">
        <v>35314</v>
      </c>
      <c r="L140" s="49">
        <f>K140/K149*100</f>
        <v>25.45153153153153</v>
      </c>
      <c r="M140" s="48">
        <v>4244.30675</v>
      </c>
      <c r="N140" s="13">
        <f>M140/M149*100</f>
        <v>13.690555402111885</v>
      </c>
    </row>
    <row r="141" spans="1:14" ht="12">
      <c r="A141" s="38"/>
      <c r="B141" s="11" t="s">
        <v>5</v>
      </c>
      <c r="C141" s="48">
        <v>17191</v>
      </c>
      <c r="D141" s="49">
        <f>C141/C149*100</f>
        <v>13.020229791037089</v>
      </c>
      <c r="E141" s="48">
        <v>2973.3774</v>
      </c>
      <c r="F141" s="49">
        <f>E141/E149*100</f>
        <v>11.748905532272637</v>
      </c>
      <c r="G141" s="48">
        <v>878</v>
      </c>
      <c r="H141" s="49">
        <f>G141/G149*100</f>
        <v>13.071311597439333</v>
      </c>
      <c r="I141" s="48">
        <v>152.00435000000002</v>
      </c>
      <c r="J141" s="49">
        <f>I141/I149*100</f>
        <v>2.6695452931351884</v>
      </c>
      <c r="K141" s="48">
        <v>18069</v>
      </c>
      <c r="L141" s="49">
        <f>K141/K149*100</f>
        <v>13.022702702702702</v>
      </c>
      <c r="M141" s="48">
        <v>3125.38175</v>
      </c>
      <c r="N141" s="13">
        <f>M141/M149*100</f>
        <v>10.081319405371538</v>
      </c>
    </row>
    <row r="142" spans="1:14" ht="12">
      <c r="A142" s="38"/>
      <c r="B142" s="11" t="s">
        <v>6</v>
      </c>
      <c r="C142" s="48">
        <v>14996</v>
      </c>
      <c r="D142" s="49">
        <f>C142/C149*100</f>
        <v>11.357766618951324</v>
      </c>
      <c r="E142" s="48">
        <v>3616.68437</v>
      </c>
      <c r="F142" s="49">
        <f>E142/E149*100</f>
        <v>14.290847506669344</v>
      </c>
      <c r="G142" s="48">
        <v>1031</v>
      </c>
      <c r="H142" s="49">
        <f>G142/G149*100</f>
        <v>15.349114187881494</v>
      </c>
      <c r="I142" s="48">
        <v>249.7956</v>
      </c>
      <c r="J142" s="49">
        <f>I142/I149*100</f>
        <v>4.386984110822356</v>
      </c>
      <c r="K142" s="48">
        <v>16027</v>
      </c>
      <c r="L142" s="49">
        <f>K142/K149*100</f>
        <v>11.550990990990991</v>
      </c>
      <c r="M142" s="48">
        <v>3866.47997</v>
      </c>
      <c r="N142" s="13">
        <f>M142/M149*100</f>
        <v>12.471826698303769</v>
      </c>
    </row>
    <row r="143" spans="1:14" ht="12">
      <c r="A143" s="38"/>
      <c r="B143" s="11" t="s">
        <v>7</v>
      </c>
      <c r="C143" s="48">
        <v>9190</v>
      </c>
      <c r="D143" s="49">
        <f>C143/C149*100</f>
        <v>6.960381116842002</v>
      </c>
      <c r="E143" s="48">
        <v>3441.3877500000003</v>
      </c>
      <c r="F143" s="49">
        <f>E143/E149*100</f>
        <v>13.598186215671879</v>
      </c>
      <c r="G143" s="48">
        <v>1061</v>
      </c>
      <c r="H143" s="49">
        <f>G143/G149*100</f>
        <v>15.795742146791723</v>
      </c>
      <c r="I143" s="48">
        <v>410.83251</v>
      </c>
      <c r="J143" s="49">
        <f>I143/I149*100</f>
        <v>7.2151618906788855</v>
      </c>
      <c r="K143" s="48">
        <v>10251</v>
      </c>
      <c r="L143" s="49">
        <f>K143/K149*100</f>
        <v>7.388108108108109</v>
      </c>
      <c r="M143" s="48">
        <v>3852.2202599999996</v>
      </c>
      <c r="N143" s="13">
        <f>M143/M149*100</f>
        <v>12.425830176074774</v>
      </c>
    </row>
    <row r="144" spans="1:14" ht="12">
      <c r="A144" s="38"/>
      <c r="B144" s="11" t="s">
        <v>8</v>
      </c>
      <c r="C144" s="48">
        <v>3636</v>
      </c>
      <c r="D144" s="49">
        <f>C144/C149*100</f>
        <v>2.75385699029788</v>
      </c>
      <c r="E144" s="48">
        <v>2429.94522</v>
      </c>
      <c r="F144" s="49">
        <f>E144/E149*100</f>
        <v>9.60160551377617</v>
      </c>
      <c r="G144" s="48">
        <v>801</v>
      </c>
      <c r="H144" s="49">
        <f>G144/G149*100</f>
        <v>11.924966502903082</v>
      </c>
      <c r="I144" s="48">
        <v>552.54429</v>
      </c>
      <c r="J144" s="49">
        <f>I144/I149*100</f>
        <v>9.703946029296032</v>
      </c>
      <c r="K144" s="48">
        <v>4437</v>
      </c>
      <c r="L144" s="49">
        <f>K144/K149*100</f>
        <v>3.197837837837838</v>
      </c>
      <c r="M144" s="48">
        <v>2982.48951</v>
      </c>
      <c r="N144" s="13">
        <f>M144/M149*100</f>
        <v>9.620402171184383</v>
      </c>
    </row>
    <row r="145" spans="1:14" ht="12">
      <c r="A145" s="38"/>
      <c r="B145" s="11" t="s">
        <v>9</v>
      </c>
      <c r="C145" s="48">
        <v>1317</v>
      </c>
      <c r="D145" s="49">
        <f>C145/C149*100</f>
        <v>0.9974779032514598</v>
      </c>
      <c r="E145" s="48">
        <v>1803.7695700000002</v>
      </c>
      <c r="F145" s="49">
        <f>E145/E149*100</f>
        <v>7.127355673019522</v>
      </c>
      <c r="G145" s="48">
        <v>369</v>
      </c>
      <c r="H145" s="49">
        <f>G145/G149*100</f>
        <v>5.493523894595802</v>
      </c>
      <c r="I145" s="48">
        <v>507.61143</v>
      </c>
      <c r="J145" s="49">
        <f>I145/I149*100</f>
        <v>8.914821869888078</v>
      </c>
      <c r="K145" s="48">
        <v>1686</v>
      </c>
      <c r="L145" s="49">
        <f>K145/K149*100</f>
        <v>1.2151351351351352</v>
      </c>
      <c r="M145" s="48">
        <v>2311.381</v>
      </c>
      <c r="N145" s="13">
        <f>M145/M149*100</f>
        <v>7.455655658227052</v>
      </c>
    </row>
    <row r="146" spans="1:14" ht="12">
      <c r="A146" s="38"/>
      <c r="B146" s="11" t="s">
        <v>10</v>
      </c>
      <c r="C146" s="48">
        <v>767</v>
      </c>
      <c r="D146" s="49">
        <f>C146/C149*100</f>
        <v>0.580915377216302</v>
      </c>
      <c r="E146" s="48">
        <v>2275.06608</v>
      </c>
      <c r="F146" s="49">
        <f>E146/E149*100</f>
        <v>8.9896211808154</v>
      </c>
      <c r="G146" s="48">
        <v>210</v>
      </c>
      <c r="H146" s="49">
        <f>G146/G149*100</f>
        <v>3.126395712371594</v>
      </c>
      <c r="I146" s="48">
        <v>663.06063</v>
      </c>
      <c r="J146" s="49">
        <f>I146/I149*100</f>
        <v>11.64486663624924</v>
      </c>
      <c r="K146" s="48">
        <v>977</v>
      </c>
      <c r="L146" s="49">
        <f>K146/K149*100</f>
        <v>0.7041441441441442</v>
      </c>
      <c r="M146" s="48">
        <v>2938.12671</v>
      </c>
      <c r="N146" s="13">
        <f>M146/M149*100</f>
        <v>9.477304273938193</v>
      </c>
    </row>
    <row r="147" spans="1:14" ht="12">
      <c r="A147" s="38"/>
      <c r="B147" s="11" t="s">
        <v>11</v>
      </c>
      <c r="C147" s="48">
        <v>132</v>
      </c>
      <c r="D147" s="49">
        <f>C147/C149*100</f>
        <v>0.0999750062484379</v>
      </c>
      <c r="E147" s="48">
        <v>884.73746</v>
      </c>
      <c r="F147" s="49">
        <f>E147/E149*100</f>
        <v>3.495922461239815</v>
      </c>
      <c r="G147" s="48">
        <v>75</v>
      </c>
      <c r="H147" s="49">
        <f>G147/G149*100</f>
        <v>1.1165698972755693</v>
      </c>
      <c r="I147" s="48">
        <v>516.34776</v>
      </c>
      <c r="J147" s="49">
        <f>I147/I149*100</f>
        <v>9.06825187785019</v>
      </c>
      <c r="K147" s="48">
        <v>207</v>
      </c>
      <c r="L147" s="49">
        <f>K147/K149*100</f>
        <v>0.1491891891891892</v>
      </c>
      <c r="M147" s="48">
        <v>1401.08522</v>
      </c>
      <c r="N147" s="13">
        <f>M147/M149*100</f>
        <v>4.519379949974191</v>
      </c>
    </row>
    <row r="148" spans="1:14" ht="12">
      <c r="A148" s="38"/>
      <c r="B148" s="14" t="s">
        <v>12</v>
      </c>
      <c r="C148" s="51">
        <v>19</v>
      </c>
      <c r="D148" s="52">
        <f>C148/C149*100</f>
        <v>0.014390341808487273</v>
      </c>
      <c r="E148" s="51">
        <v>269.40753</v>
      </c>
      <c r="F148" s="52">
        <f>E148/E149*100</f>
        <v>1.0645280412950293</v>
      </c>
      <c r="G148" s="51">
        <v>76</v>
      </c>
      <c r="H148" s="52">
        <f>G148/G149*100</f>
        <v>1.1314574959059103</v>
      </c>
      <c r="I148" s="51">
        <v>2444.62073</v>
      </c>
      <c r="J148" s="52">
        <f>I148/I149*100</f>
        <v>42.93315134252544</v>
      </c>
      <c r="K148" s="51">
        <v>95</v>
      </c>
      <c r="L148" s="52">
        <f>K148/K149*100</f>
        <v>0.06846846846846846</v>
      </c>
      <c r="M148" s="51">
        <v>2714.02826</v>
      </c>
      <c r="N148" s="16">
        <f>M148/M149*100</f>
        <v>8.754446001441183</v>
      </c>
    </row>
    <row r="149" spans="1:14" ht="12">
      <c r="A149" s="38"/>
      <c r="B149" s="5" t="s">
        <v>13</v>
      </c>
      <c r="C149" s="53">
        <v>132033</v>
      </c>
      <c r="D149" s="54">
        <f>SUM(D138:D148)</f>
        <v>100.00000000000001</v>
      </c>
      <c r="E149" s="53">
        <v>25307.69689</v>
      </c>
      <c r="F149" s="54">
        <f>SUM(F138:F148)</f>
        <v>100.00000000000001</v>
      </c>
      <c r="G149" s="53">
        <v>6717</v>
      </c>
      <c r="H149" s="54">
        <f>SUM(H138:H148)</f>
        <v>99.99999999999997</v>
      </c>
      <c r="I149" s="53">
        <v>5694.016519999999</v>
      </c>
      <c r="J149" s="54">
        <f>SUM(J138:J148)</f>
        <v>100.00000000000003</v>
      </c>
      <c r="K149" s="53">
        <v>138750</v>
      </c>
      <c r="L149" s="54">
        <f>SUM(L138:L148)</f>
        <v>100</v>
      </c>
      <c r="M149" s="53">
        <v>31001.71341</v>
      </c>
      <c r="N149" s="17">
        <f>SUM(N138:N148)</f>
        <v>100</v>
      </c>
    </row>
    <row r="150" spans="1:14" ht="12" customHeight="1">
      <c r="A150" s="38" t="s">
        <v>59</v>
      </c>
      <c r="B150" s="8" t="s">
        <v>46</v>
      </c>
      <c r="C150" s="46">
        <v>3182</v>
      </c>
      <c r="D150" s="47">
        <f>C150/C161*100</f>
        <v>13.230769230769232</v>
      </c>
      <c r="E150" s="46">
        <v>116.464</v>
      </c>
      <c r="F150" s="47">
        <f>E150/E161*100</f>
        <v>3.0279410655927372</v>
      </c>
      <c r="G150" s="46">
        <v>346</v>
      </c>
      <c r="H150" s="47">
        <f>G150/G161*100</f>
        <v>7.311918850380389</v>
      </c>
      <c r="I150" s="46">
        <v>9.78067</v>
      </c>
      <c r="J150" s="47">
        <f>I150/I161*100</f>
        <v>0.3398597230918852</v>
      </c>
      <c r="K150" s="46">
        <v>3528</v>
      </c>
      <c r="L150" s="47">
        <f>K150/K161*100</f>
        <v>12.257661038148843</v>
      </c>
      <c r="M150" s="46">
        <v>126.24467</v>
      </c>
      <c r="N150" s="10">
        <f>M150/M161*100</f>
        <v>1.877477280640016</v>
      </c>
    </row>
    <row r="151" spans="1:14" ht="12">
      <c r="A151" s="38"/>
      <c r="B151" s="11" t="s">
        <v>3</v>
      </c>
      <c r="C151" s="48">
        <v>8340</v>
      </c>
      <c r="D151" s="49">
        <f>C151/C161*100</f>
        <v>34.67775467775468</v>
      </c>
      <c r="E151" s="48">
        <v>600.6884600000001</v>
      </c>
      <c r="F151" s="49">
        <f>E151/E161*100</f>
        <v>15.617265899004504</v>
      </c>
      <c r="G151" s="48">
        <v>771</v>
      </c>
      <c r="H151" s="49">
        <f>G151/G161*100</f>
        <v>16.293322062552832</v>
      </c>
      <c r="I151" s="48">
        <v>58.70137</v>
      </c>
      <c r="J151" s="49">
        <f>I151/I161*100</f>
        <v>2.0397612181286453</v>
      </c>
      <c r="K151" s="48">
        <v>9111</v>
      </c>
      <c r="L151" s="49">
        <f>K151/K161*100</f>
        <v>31.655201167396292</v>
      </c>
      <c r="M151" s="48">
        <v>659.38983</v>
      </c>
      <c r="N151" s="13">
        <f>M151/M161*100</f>
        <v>9.806270830365214</v>
      </c>
    </row>
    <row r="152" spans="1:14" ht="12">
      <c r="A152" s="38"/>
      <c r="B152" s="11" t="s">
        <v>4</v>
      </c>
      <c r="C152" s="48">
        <v>4570</v>
      </c>
      <c r="D152" s="49">
        <f>C152/C161*100</f>
        <v>19.002079002079004</v>
      </c>
      <c r="E152" s="48">
        <v>560.20448</v>
      </c>
      <c r="F152" s="49">
        <f>E152/E161*100</f>
        <v>14.564725152158822</v>
      </c>
      <c r="G152" s="48">
        <v>684</v>
      </c>
      <c r="H152" s="49">
        <f>G152/G161*100</f>
        <v>14.454775993237531</v>
      </c>
      <c r="I152" s="48">
        <v>85.02974999999999</v>
      </c>
      <c r="J152" s="49">
        <f>I152/I161*100</f>
        <v>2.954622463448028</v>
      </c>
      <c r="K152" s="48">
        <v>5254</v>
      </c>
      <c r="L152" s="49">
        <f>K152/K161*100</f>
        <v>18.25446459592801</v>
      </c>
      <c r="M152" s="48">
        <v>645.23423</v>
      </c>
      <c r="N152" s="13">
        <f>M152/M161*100</f>
        <v>9.595752498036191</v>
      </c>
    </row>
    <row r="153" spans="1:14" ht="12">
      <c r="A153" s="38"/>
      <c r="B153" s="11" t="s">
        <v>5</v>
      </c>
      <c r="C153" s="48">
        <v>2854</v>
      </c>
      <c r="D153" s="49">
        <f>C153/C161*100</f>
        <v>11.866943866943867</v>
      </c>
      <c r="E153" s="48">
        <v>492.73228</v>
      </c>
      <c r="F153" s="49">
        <f>E153/E161*100</f>
        <v>12.81051917292158</v>
      </c>
      <c r="G153" s="48">
        <v>565</v>
      </c>
      <c r="H153" s="49">
        <f>G153/G161*100</f>
        <v>11.939983093829246</v>
      </c>
      <c r="I153" s="48">
        <v>98.10352</v>
      </c>
      <c r="J153" s="49">
        <f>I153/I161*100</f>
        <v>3.4089111626850945</v>
      </c>
      <c r="K153" s="48">
        <v>3419</v>
      </c>
      <c r="L153" s="49">
        <f>K153/K161*100</f>
        <v>11.878952122854562</v>
      </c>
      <c r="M153" s="48">
        <v>590.8358</v>
      </c>
      <c r="N153" s="13">
        <f>M153/M161*100</f>
        <v>8.786753461265084</v>
      </c>
    </row>
    <row r="154" spans="1:14" ht="12">
      <c r="A154" s="38"/>
      <c r="B154" s="11" t="s">
        <v>6</v>
      </c>
      <c r="C154" s="48">
        <v>2566</v>
      </c>
      <c r="D154" s="49">
        <f>C154/C161*100</f>
        <v>10.66943866943867</v>
      </c>
      <c r="E154" s="48">
        <v>621.67576</v>
      </c>
      <c r="F154" s="49">
        <f>E154/E161*100</f>
        <v>16.162913545710044</v>
      </c>
      <c r="G154" s="48">
        <v>647</v>
      </c>
      <c r="H154" s="49">
        <f>G154/G161*100</f>
        <v>13.672865595942518</v>
      </c>
      <c r="I154" s="48">
        <v>160.49567000000002</v>
      </c>
      <c r="J154" s="49">
        <f>I154/I161*100</f>
        <v>5.576919982337262</v>
      </c>
      <c r="K154" s="48">
        <v>3213</v>
      </c>
      <c r="L154" s="49">
        <f>K154/K161*100</f>
        <v>11.163227016885553</v>
      </c>
      <c r="M154" s="48">
        <v>782.17143</v>
      </c>
      <c r="N154" s="13">
        <f>M154/M161*100</f>
        <v>11.63224625158997</v>
      </c>
    </row>
    <row r="155" spans="1:14" ht="12">
      <c r="A155" s="38"/>
      <c r="B155" s="11" t="s">
        <v>7</v>
      </c>
      <c r="C155" s="48">
        <v>1732</v>
      </c>
      <c r="D155" s="49">
        <f>C155/C161*100</f>
        <v>7.201663201663202</v>
      </c>
      <c r="E155" s="48">
        <v>645.86925</v>
      </c>
      <c r="F155" s="49">
        <f>E155/E161*100</f>
        <v>16.791918748098826</v>
      </c>
      <c r="G155" s="48">
        <v>718</v>
      </c>
      <c r="H155" s="49">
        <f>G155/G161*100</f>
        <v>15.173288250211328</v>
      </c>
      <c r="I155" s="48">
        <v>273.81233</v>
      </c>
      <c r="J155" s="49">
        <f>I155/I161*100</f>
        <v>9.514458892176496</v>
      </c>
      <c r="K155" s="48">
        <v>2450</v>
      </c>
      <c r="L155" s="49">
        <f>K155/K161*100</f>
        <v>8.512264609825586</v>
      </c>
      <c r="M155" s="48">
        <v>919.6815799999999</v>
      </c>
      <c r="N155" s="13">
        <f>M155/M161*100</f>
        <v>13.67726076572669</v>
      </c>
    </row>
    <row r="156" spans="1:14" ht="12">
      <c r="A156" s="38"/>
      <c r="B156" s="11" t="s">
        <v>8</v>
      </c>
      <c r="C156" s="48">
        <v>621</v>
      </c>
      <c r="D156" s="49">
        <f>C156/C161*100</f>
        <v>2.582120582120582</v>
      </c>
      <c r="E156" s="48">
        <v>415.09951</v>
      </c>
      <c r="F156" s="49">
        <f>E156/E161*100</f>
        <v>10.792149098746592</v>
      </c>
      <c r="G156" s="48">
        <v>547</v>
      </c>
      <c r="H156" s="49">
        <f>G156/G161*100</f>
        <v>11.559594251901945</v>
      </c>
      <c r="I156" s="48">
        <v>382.62986</v>
      </c>
      <c r="J156" s="49">
        <f>I156/I161*100</f>
        <v>13.295661571884832</v>
      </c>
      <c r="K156" s="48">
        <v>1168</v>
      </c>
      <c r="L156" s="49">
        <f>K156/K161*100</f>
        <v>4.058091862969912</v>
      </c>
      <c r="M156" s="48">
        <v>797.72937</v>
      </c>
      <c r="N156" s="13">
        <f>M156/M161*100</f>
        <v>11.863619812814855</v>
      </c>
    </row>
    <row r="157" spans="1:14" ht="12">
      <c r="A157" s="38"/>
      <c r="B157" s="11" t="s">
        <v>9</v>
      </c>
      <c r="C157" s="48">
        <v>133</v>
      </c>
      <c r="D157" s="49">
        <f>C157/C161*100</f>
        <v>0.553014553014553</v>
      </c>
      <c r="E157" s="48">
        <v>184.48338</v>
      </c>
      <c r="F157" s="49">
        <f>E157/E161*100</f>
        <v>4.796373147250222</v>
      </c>
      <c r="G157" s="48">
        <v>242</v>
      </c>
      <c r="H157" s="49">
        <f>G157/G161*100</f>
        <v>5.114116652578192</v>
      </c>
      <c r="I157" s="48">
        <v>336.95966999999996</v>
      </c>
      <c r="J157" s="49">
        <f>I157/I161*100</f>
        <v>11.70870913131033</v>
      </c>
      <c r="K157" s="48">
        <v>375</v>
      </c>
      <c r="L157" s="49">
        <f>K157/K161*100</f>
        <v>1.302897644361059</v>
      </c>
      <c r="M157" s="48">
        <v>521.4430500000001</v>
      </c>
      <c r="N157" s="13">
        <f>M157/M161*100</f>
        <v>7.754762870564247</v>
      </c>
    </row>
    <row r="158" spans="1:14" ht="12">
      <c r="A158" s="38"/>
      <c r="B158" s="11" t="s">
        <v>10</v>
      </c>
      <c r="C158" s="48">
        <v>41</v>
      </c>
      <c r="D158" s="49">
        <f>C158/C161*100</f>
        <v>0.1704781704781705</v>
      </c>
      <c r="E158" s="48">
        <v>115.02971</v>
      </c>
      <c r="F158" s="49">
        <f>E158/E161*100</f>
        <v>2.9906510395677937</v>
      </c>
      <c r="G158" s="48">
        <v>143</v>
      </c>
      <c r="H158" s="49">
        <f>G158/G161*100</f>
        <v>3.021978021978022</v>
      </c>
      <c r="I158" s="48">
        <v>440.54242999999997</v>
      </c>
      <c r="J158" s="49">
        <f>I158/I161*100</f>
        <v>15.3080134868088</v>
      </c>
      <c r="K158" s="48">
        <v>184</v>
      </c>
      <c r="L158" s="49">
        <f>K158/K161*100</f>
        <v>0.6392884441664929</v>
      </c>
      <c r="M158" s="48">
        <v>555.57214</v>
      </c>
      <c r="N158" s="13">
        <f>M158/M161*100</f>
        <v>8.262321653710643</v>
      </c>
    </row>
    <row r="159" spans="1:14" ht="12">
      <c r="A159" s="38"/>
      <c r="B159" s="11" t="s">
        <v>11</v>
      </c>
      <c r="C159" s="48">
        <v>9</v>
      </c>
      <c r="D159" s="49">
        <f>C159/C161*100</f>
        <v>0.037422037422037424</v>
      </c>
      <c r="E159" s="48">
        <v>63.76485</v>
      </c>
      <c r="F159" s="49">
        <f>E159/E161*100</f>
        <v>1.6578187925570222</v>
      </c>
      <c r="G159" s="48">
        <v>40</v>
      </c>
      <c r="H159" s="49">
        <f>G159/G161*100</f>
        <v>0.84530853761623</v>
      </c>
      <c r="I159" s="48">
        <v>271.21812</v>
      </c>
      <c r="J159" s="49">
        <f>I159/I161*100</f>
        <v>9.424315017345611</v>
      </c>
      <c r="K159" s="48">
        <v>49</v>
      </c>
      <c r="L159" s="49">
        <f>K159/K161*100</f>
        <v>0.1702452921965117</v>
      </c>
      <c r="M159" s="48">
        <v>334.98297</v>
      </c>
      <c r="N159" s="13">
        <f>M159/M161*100</f>
        <v>4.981777967943646</v>
      </c>
    </row>
    <row r="160" spans="1:14" ht="12">
      <c r="A160" s="38"/>
      <c r="B160" s="14" t="s">
        <v>12</v>
      </c>
      <c r="C160" s="51">
        <v>2</v>
      </c>
      <c r="D160" s="52">
        <f>C160/C161*100</f>
        <v>0.008316008316008316</v>
      </c>
      <c r="E160" s="51">
        <v>30.29832</v>
      </c>
      <c r="F160" s="52">
        <f>E160/E161*100</f>
        <v>0.7877243383918613</v>
      </c>
      <c r="G160" s="51">
        <v>29</v>
      </c>
      <c r="H160" s="52">
        <f>G160/G161*100</f>
        <v>0.6128486897717667</v>
      </c>
      <c r="I160" s="51">
        <v>760.5816</v>
      </c>
      <c r="J160" s="52">
        <f>I160/I161*100</f>
        <v>26.428767350783023</v>
      </c>
      <c r="K160" s="51">
        <v>31</v>
      </c>
      <c r="L160" s="52">
        <f>K160/K161*100</f>
        <v>0.10770620526718087</v>
      </c>
      <c r="M160" s="51">
        <v>790.87992</v>
      </c>
      <c r="N160" s="16">
        <f>M160/M161*100</f>
        <v>11.76175660734345</v>
      </c>
    </row>
    <row r="161" spans="1:14" ht="12">
      <c r="A161" s="38"/>
      <c r="B161" s="5" t="s">
        <v>13</v>
      </c>
      <c r="C161" s="53">
        <v>24050</v>
      </c>
      <c r="D161" s="54">
        <f>SUM(D150:D160)</f>
        <v>100</v>
      </c>
      <c r="E161" s="53">
        <v>3846.31</v>
      </c>
      <c r="F161" s="54">
        <f>SUM(F150:F160)</f>
        <v>100.00000000000001</v>
      </c>
      <c r="G161" s="53">
        <v>4732</v>
      </c>
      <c r="H161" s="54">
        <f>SUM(H150:H160)</f>
        <v>100</v>
      </c>
      <c r="I161" s="53">
        <v>2877.85499</v>
      </c>
      <c r="J161" s="54">
        <f>SUM(J150:J160)</f>
        <v>100</v>
      </c>
      <c r="K161" s="53">
        <v>28782</v>
      </c>
      <c r="L161" s="54">
        <f>SUM(L150:L160)</f>
        <v>100</v>
      </c>
      <c r="M161" s="53">
        <v>6724.164989999999</v>
      </c>
      <c r="N161" s="17">
        <f>SUM(N150:N160)</f>
        <v>100</v>
      </c>
    </row>
    <row r="162" spans="1:14" ht="12" customHeight="1">
      <c r="A162" s="38" t="s">
        <v>60</v>
      </c>
      <c r="B162" s="8" t="s">
        <v>46</v>
      </c>
      <c r="C162" s="46">
        <v>5647</v>
      </c>
      <c r="D162" s="47">
        <f>C162/C173*100</f>
        <v>11.786929386962784</v>
      </c>
      <c r="E162" s="46">
        <v>204.10519</v>
      </c>
      <c r="F162" s="47">
        <f>E162/E173*100</f>
        <v>2.7267323097395995</v>
      </c>
      <c r="G162" s="46">
        <v>317</v>
      </c>
      <c r="H162" s="47">
        <f>G162/G173*100</f>
        <v>9.442955019362525</v>
      </c>
      <c r="I162" s="46">
        <v>9.085749999999999</v>
      </c>
      <c r="J162" s="47">
        <f>I162/I173*100</f>
        <v>0.5599544455957948</v>
      </c>
      <c r="K162" s="46">
        <v>5964</v>
      </c>
      <c r="L162" s="47">
        <f>K162/K173*100</f>
        <v>11.633441267116607</v>
      </c>
      <c r="M162" s="46">
        <v>213.19093999999998</v>
      </c>
      <c r="N162" s="10">
        <f>M162/M173*100</f>
        <v>2.340718441111536</v>
      </c>
    </row>
    <row r="163" spans="1:14" ht="12">
      <c r="A163" s="38"/>
      <c r="B163" s="11" t="s">
        <v>3</v>
      </c>
      <c r="C163" s="48">
        <v>18182</v>
      </c>
      <c r="D163" s="49">
        <f>C163/C173*100</f>
        <v>37.95111565676596</v>
      </c>
      <c r="E163" s="48">
        <v>1345.95388</v>
      </c>
      <c r="F163" s="49">
        <f>E163/E173*100</f>
        <v>17.981198479153697</v>
      </c>
      <c r="G163" s="48">
        <v>612</v>
      </c>
      <c r="H163" s="49">
        <f>G163/G173*100</f>
        <v>18.230563002680967</v>
      </c>
      <c r="I163" s="48">
        <v>47.18987</v>
      </c>
      <c r="J163" s="49">
        <f>I163/I173*100</f>
        <v>2.908309990214086</v>
      </c>
      <c r="K163" s="48">
        <v>18794</v>
      </c>
      <c r="L163" s="49">
        <f>K163/K173*100</f>
        <v>36.65977450942145</v>
      </c>
      <c r="M163" s="48">
        <v>1393.1437500000002</v>
      </c>
      <c r="N163" s="13">
        <f>M163/M173*100</f>
        <v>15.295946754323989</v>
      </c>
    </row>
    <row r="164" spans="1:14" ht="12">
      <c r="A164" s="38"/>
      <c r="B164" s="11" t="s">
        <v>4</v>
      </c>
      <c r="C164" s="48">
        <v>10214</v>
      </c>
      <c r="D164" s="49">
        <f>C164/C173*100</f>
        <v>21.319585046650943</v>
      </c>
      <c r="E164" s="48">
        <v>1239.4778</v>
      </c>
      <c r="F164" s="49">
        <f>E164/E173*100</f>
        <v>16.55873701430599</v>
      </c>
      <c r="G164" s="48">
        <v>554</v>
      </c>
      <c r="H164" s="49">
        <f>G164/G173*100</f>
        <v>16.502829907655645</v>
      </c>
      <c r="I164" s="48">
        <v>68.26485</v>
      </c>
      <c r="J164" s="49">
        <f>I164/I173*100</f>
        <v>4.20716024933881</v>
      </c>
      <c r="K164" s="48">
        <v>10768</v>
      </c>
      <c r="L164" s="49">
        <f>K164/K173*100</f>
        <v>21.004174306557953</v>
      </c>
      <c r="M164" s="48">
        <v>1307.74265</v>
      </c>
      <c r="N164" s="13">
        <f>M164/M173*100</f>
        <v>14.358289977440267</v>
      </c>
    </row>
    <row r="165" spans="1:14" ht="12">
      <c r="A165" s="38"/>
      <c r="B165" s="11" t="s">
        <v>5</v>
      </c>
      <c r="C165" s="48">
        <v>5520</v>
      </c>
      <c r="D165" s="49">
        <f>C165/C173*100</f>
        <v>11.521843494959194</v>
      </c>
      <c r="E165" s="48">
        <v>953.2288400000001</v>
      </c>
      <c r="F165" s="49">
        <f>E165/E173*100</f>
        <v>12.73460942665691</v>
      </c>
      <c r="G165" s="48">
        <v>436</v>
      </c>
      <c r="H165" s="49">
        <f>G165/G173*100</f>
        <v>12.98778671432827</v>
      </c>
      <c r="I165" s="48">
        <v>75.7823</v>
      </c>
      <c r="J165" s="49">
        <f>I165/I173*100</f>
        <v>4.670460422361853</v>
      </c>
      <c r="K165" s="48">
        <v>5956</v>
      </c>
      <c r="L165" s="49">
        <f>K165/K173*100</f>
        <v>11.617836382787813</v>
      </c>
      <c r="M165" s="48">
        <v>1029.01114</v>
      </c>
      <c r="N165" s="13">
        <f>M165/M173*100</f>
        <v>11.297972378691163</v>
      </c>
    </row>
    <row r="166" spans="1:14" ht="12">
      <c r="A166" s="38"/>
      <c r="B166" s="11" t="s">
        <v>6</v>
      </c>
      <c r="C166" s="48">
        <v>4389</v>
      </c>
      <c r="D166" s="49">
        <f>C166/C173*100</f>
        <v>9.161117952785489</v>
      </c>
      <c r="E166" s="48">
        <v>1057.56966</v>
      </c>
      <c r="F166" s="49">
        <f>E166/E173*100</f>
        <v>14.128545000361449</v>
      </c>
      <c r="G166" s="48">
        <v>447</v>
      </c>
      <c r="H166" s="49">
        <f>G166/G173*100</f>
        <v>13.315460232350313</v>
      </c>
      <c r="I166" s="48">
        <v>109.92051000000001</v>
      </c>
      <c r="J166" s="49">
        <f>I166/I173*100</f>
        <v>6.7743970763731145</v>
      </c>
      <c r="K166" s="48">
        <v>4836</v>
      </c>
      <c r="L166" s="49">
        <f>K166/K173*100</f>
        <v>9.433152576756525</v>
      </c>
      <c r="M166" s="48">
        <v>1167.49017</v>
      </c>
      <c r="N166" s="13">
        <f>M166/M173*100</f>
        <v>12.818395428696187</v>
      </c>
    </row>
    <row r="167" spans="1:14" ht="12">
      <c r="A167" s="38"/>
      <c r="B167" s="11" t="s">
        <v>7</v>
      </c>
      <c r="C167" s="48">
        <v>2548</v>
      </c>
      <c r="D167" s="49">
        <f>C167/C173*100</f>
        <v>5.318416163977541</v>
      </c>
      <c r="E167" s="48">
        <v>947.16688</v>
      </c>
      <c r="F167" s="49">
        <f>E167/E173*100</f>
        <v>12.65362499802798</v>
      </c>
      <c r="G167" s="48">
        <v>441</v>
      </c>
      <c r="H167" s="49">
        <f>G167/G173*100</f>
        <v>13.136729222520108</v>
      </c>
      <c r="I167" s="48">
        <v>168.13571</v>
      </c>
      <c r="J167" s="49">
        <f>I167/I173*100</f>
        <v>10.362197757797137</v>
      </c>
      <c r="K167" s="48">
        <v>2989</v>
      </c>
      <c r="L167" s="49">
        <f>K167/K173*100</f>
        <v>5.830374907345999</v>
      </c>
      <c r="M167" s="48">
        <v>1115.30259</v>
      </c>
      <c r="N167" s="13">
        <f>M167/M173*100</f>
        <v>12.245404705436634</v>
      </c>
    </row>
    <row r="168" spans="1:14" ht="12">
      <c r="A168" s="38"/>
      <c r="B168" s="11" t="s">
        <v>8</v>
      </c>
      <c r="C168" s="48">
        <v>927</v>
      </c>
      <c r="D168" s="49">
        <f>C168/C173*100</f>
        <v>1.9349182825773863</v>
      </c>
      <c r="E168" s="48">
        <v>618.87476</v>
      </c>
      <c r="F168" s="49">
        <f>E168/E173*100</f>
        <v>8.267824075293433</v>
      </c>
      <c r="G168" s="48">
        <v>314</v>
      </c>
      <c r="H168" s="49">
        <f>G168/G173*100</f>
        <v>9.353589514447423</v>
      </c>
      <c r="I168" s="48">
        <v>213.44810999999999</v>
      </c>
      <c r="J168" s="49">
        <f>I168/I173*100</f>
        <v>13.15479933946237</v>
      </c>
      <c r="K168" s="48">
        <v>1241</v>
      </c>
      <c r="L168" s="49">
        <f>K168/K173*100</f>
        <v>2.4207076815043105</v>
      </c>
      <c r="M168" s="48">
        <v>832.32287</v>
      </c>
      <c r="N168" s="13">
        <f>M168/M173*100</f>
        <v>9.138444113844049</v>
      </c>
    </row>
    <row r="169" spans="1:14" ht="12">
      <c r="A169" s="38"/>
      <c r="B169" s="11" t="s">
        <v>9</v>
      </c>
      <c r="C169" s="48">
        <v>275</v>
      </c>
      <c r="D169" s="49">
        <f>C169/C173*100</f>
        <v>0.5740048842597424</v>
      </c>
      <c r="E169" s="48">
        <v>376.41001</v>
      </c>
      <c r="F169" s="49">
        <f>E169/E173*100</f>
        <v>5.0286292865772095</v>
      </c>
      <c r="G169" s="48">
        <v>136</v>
      </c>
      <c r="H169" s="49">
        <f>G169/G173*100</f>
        <v>4.051236222817992</v>
      </c>
      <c r="I169" s="48">
        <v>191.41106</v>
      </c>
      <c r="J169" s="49">
        <f>I169/I173*100</f>
        <v>11.79665674085281</v>
      </c>
      <c r="K169" s="48">
        <v>411</v>
      </c>
      <c r="L169" s="49">
        <f>K169/K173*100</f>
        <v>0.8017009323918387</v>
      </c>
      <c r="M169" s="48">
        <v>567.8210700000001</v>
      </c>
      <c r="N169" s="13">
        <f>M169/M173*100</f>
        <v>6.234360849483964</v>
      </c>
    </row>
    <row r="170" spans="1:14" ht="12">
      <c r="A170" s="38"/>
      <c r="B170" s="11" t="s">
        <v>10</v>
      </c>
      <c r="C170" s="48">
        <v>179</v>
      </c>
      <c r="D170" s="49">
        <f>C170/C173*100</f>
        <v>0.3736249973908869</v>
      </c>
      <c r="E170" s="48">
        <v>540.93682</v>
      </c>
      <c r="F170" s="49">
        <f>E170/E173*100</f>
        <v>7.226616357094075</v>
      </c>
      <c r="G170" s="48">
        <v>55</v>
      </c>
      <c r="H170" s="49">
        <f>G170/G173*100</f>
        <v>1.6383675901102175</v>
      </c>
      <c r="I170" s="48">
        <v>168.03937000000002</v>
      </c>
      <c r="J170" s="49">
        <f>I170/I173*100</f>
        <v>10.35626032706344</v>
      </c>
      <c r="K170" s="48">
        <v>234</v>
      </c>
      <c r="L170" s="49">
        <f>K170/K173*100</f>
        <v>0.4564428666172512</v>
      </c>
      <c r="M170" s="48">
        <v>708.97619</v>
      </c>
      <c r="N170" s="13">
        <f>M170/M173*100</f>
        <v>7.784165885482734</v>
      </c>
    </row>
    <row r="171" spans="1:14" ht="12">
      <c r="A171" s="38"/>
      <c r="B171" s="11" t="s">
        <v>11</v>
      </c>
      <c r="C171" s="48">
        <v>25</v>
      </c>
      <c r="D171" s="49">
        <f>C171/C173*100</f>
        <v>0.05218226220543113</v>
      </c>
      <c r="E171" s="48">
        <v>168.50732</v>
      </c>
      <c r="F171" s="49">
        <f>E171/E173*100</f>
        <v>2.2511644798039177</v>
      </c>
      <c r="G171" s="48">
        <v>30</v>
      </c>
      <c r="H171" s="49">
        <f>G171/G173*100</f>
        <v>0.8936550491510277</v>
      </c>
      <c r="I171" s="48">
        <v>208.6943</v>
      </c>
      <c r="J171" s="49">
        <f>I171/I173*100</f>
        <v>12.86182220020389</v>
      </c>
      <c r="K171" s="48">
        <v>55</v>
      </c>
      <c r="L171" s="49">
        <f>K171/K173*100</f>
        <v>0.10728357976046504</v>
      </c>
      <c r="M171" s="48">
        <v>377.20162</v>
      </c>
      <c r="N171" s="13">
        <f>M171/M173*100</f>
        <v>4.141464866898875</v>
      </c>
    </row>
    <row r="172" spans="1:14" ht="12">
      <c r="A172" s="38"/>
      <c r="B172" s="14" t="s">
        <v>12</v>
      </c>
      <c r="C172" s="51">
        <v>3</v>
      </c>
      <c r="D172" s="52">
        <f>C172/C173*100</f>
        <v>0.006261871464651735</v>
      </c>
      <c r="E172" s="51">
        <v>33.10905</v>
      </c>
      <c r="F172" s="52">
        <f>E172/E173*100</f>
        <v>0.44231857298574273</v>
      </c>
      <c r="G172" s="51">
        <v>15</v>
      </c>
      <c r="H172" s="52">
        <f>G172/G173*100</f>
        <v>0.44682752457551383</v>
      </c>
      <c r="I172" s="51">
        <v>362.61552</v>
      </c>
      <c r="J172" s="52">
        <f>I172/I173*100</f>
        <v>22.34798145073669</v>
      </c>
      <c r="K172" s="51">
        <v>18</v>
      </c>
      <c r="L172" s="52">
        <f>K172/K173*100</f>
        <v>0.03511098973978855</v>
      </c>
      <c r="M172" s="51">
        <v>395.72457</v>
      </c>
      <c r="N172" s="16">
        <f>M172/M173*100</f>
        <v>4.344836598590602</v>
      </c>
    </row>
    <row r="173" spans="1:14" ht="12">
      <c r="A173" s="38"/>
      <c r="B173" s="5" t="s">
        <v>13</v>
      </c>
      <c r="C173" s="53">
        <v>47909</v>
      </c>
      <c r="D173" s="54">
        <f>SUM(D162:D172)</f>
        <v>100.00000000000001</v>
      </c>
      <c r="E173" s="53">
        <v>7485.34021</v>
      </c>
      <c r="F173" s="54">
        <f>SUM(F162:F172)</f>
        <v>100</v>
      </c>
      <c r="G173" s="53">
        <v>3357</v>
      </c>
      <c r="H173" s="54">
        <f>SUM(H162:H172)</f>
        <v>99.99999999999999</v>
      </c>
      <c r="I173" s="53">
        <v>1622.58735</v>
      </c>
      <c r="J173" s="54">
        <f>SUM(J162:J172)</f>
        <v>100</v>
      </c>
      <c r="K173" s="53">
        <v>51266</v>
      </c>
      <c r="L173" s="54">
        <f>SUM(L162:L172)</f>
        <v>100.00000000000001</v>
      </c>
      <c r="M173" s="53">
        <v>9107.92756</v>
      </c>
      <c r="N173" s="17">
        <f>SUM(N162:N172)</f>
        <v>100</v>
      </c>
    </row>
    <row r="174" spans="1:14" ht="12" customHeight="1">
      <c r="A174" s="38" t="s">
        <v>61</v>
      </c>
      <c r="B174" s="8" t="s">
        <v>46</v>
      </c>
      <c r="C174" s="46">
        <v>6541</v>
      </c>
      <c r="D174" s="47">
        <f>C174/C185*100</f>
        <v>6.934240795513574</v>
      </c>
      <c r="E174" s="46">
        <v>223.33066</v>
      </c>
      <c r="F174" s="47">
        <f>E174/E185*100</f>
        <v>1.29460522363647</v>
      </c>
      <c r="G174" s="46">
        <v>327</v>
      </c>
      <c r="H174" s="47">
        <f>G174/G185*100</f>
        <v>7.295850066934404</v>
      </c>
      <c r="I174" s="46">
        <v>8.23802</v>
      </c>
      <c r="J174" s="47">
        <f>I174/I185*100</f>
        <v>0.3022579446526541</v>
      </c>
      <c r="K174" s="46">
        <v>6868</v>
      </c>
      <c r="L174" s="47">
        <f>K174/K185*100</f>
        <v>6.950643147018044</v>
      </c>
      <c r="M174" s="46">
        <v>231.56868</v>
      </c>
      <c r="N174" s="10">
        <f>M174/M185*100</f>
        <v>1.1592134181170217</v>
      </c>
    </row>
    <row r="175" spans="1:14" ht="12">
      <c r="A175" s="38"/>
      <c r="B175" s="11" t="s">
        <v>3</v>
      </c>
      <c r="C175" s="48">
        <v>29799</v>
      </c>
      <c r="D175" s="49">
        <f>C175/C185*100</f>
        <v>31.59049708997233</v>
      </c>
      <c r="E175" s="48">
        <v>2308.59105</v>
      </c>
      <c r="F175" s="49">
        <f>E175/E185*100</f>
        <v>13.382461828440409</v>
      </c>
      <c r="G175" s="48">
        <v>709</v>
      </c>
      <c r="H175" s="49">
        <f>G175/G185*100</f>
        <v>15.818830879071843</v>
      </c>
      <c r="I175" s="48">
        <v>54.699220000000004</v>
      </c>
      <c r="J175" s="49">
        <f>I175/I185*100</f>
        <v>2.006947520314754</v>
      </c>
      <c r="K175" s="48">
        <v>30508</v>
      </c>
      <c r="L175" s="49">
        <f>K175/K185*100</f>
        <v>30.875104998431347</v>
      </c>
      <c r="M175" s="48">
        <v>2363.29027</v>
      </c>
      <c r="N175" s="13">
        <f>M175/M185*100</f>
        <v>11.83043316518192</v>
      </c>
    </row>
    <row r="176" spans="1:14" ht="12">
      <c r="A176" s="38"/>
      <c r="B176" s="11" t="s">
        <v>4</v>
      </c>
      <c r="C176" s="48">
        <v>25063</v>
      </c>
      <c r="D176" s="49">
        <f>C176/C185*100</f>
        <v>26.569771756299758</v>
      </c>
      <c r="E176" s="48">
        <v>3004.86254</v>
      </c>
      <c r="F176" s="49">
        <f>E176/E185*100</f>
        <v>17.41861480458416</v>
      </c>
      <c r="G176" s="48">
        <v>674</v>
      </c>
      <c r="H176" s="49">
        <f>G176/G185*100</f>
        <v>15.037929495760821</v>
      </c>
      <c r="I176" s="48">
        <v>83.89517</v>
      </c>
      <c r="J176" s="49">
        <f>I176/I185*100</f>
        <v>3.0781646136432057</v>
      </c>
      <c r="K176" s="48">
        <v>25737</v>
      </c>
      <c r="L176" s="49">
        <f>K176/K185*100</f>
        <v>26.04669520599933</v>
      </c>
      <c r="M176" s="48">
        <v>3088.75771</v>
      </c>
      <c r="N176" s="13">
        <f>M176/M185*100</f>
        <v>15.462062411654307</v>
      </c>
    </row>
    <row r="177" spans="1:14" ht="12">
      <c r="A177" s="38"/>
      <c r="B177" s="11" t="s">
        <v>5</v>
      </c>
      <c r="C177" s="48">
        <v>12502</v>
      </c>
      <c r="D177" s="49">
        <f>C177/C185*100</f>
        <v>13.25361235675137</v>
      </c>
      <c r="E177" s="48">
        <v>2164.65952</v>
      </c>
      <c r="F177" s="49">
        <f>E177/E185*100</f>
        <v>12.54811821174224</v>
      </c>
      <c r="G177" s="48">
        <v>577</v>
      </c>
      <c r="H177" s="49">
        <f>G177/G185*100</f>
        <v>12.873717090584561</v>
      </c>
      <c r="I177" s="48">
        <v>100.11365</v>
      </c>
      <c r="J177" s="49">
        <f>I177/I185*100</f>
        <v>3.673230470510533</v>
      </c>
      <c r="K177" s="48">
        <v>13079</v>
      </c>
      <c r="L177" s="49">
        <f>K177/K185*100</f>
        <v>13.23638056491686</v>
      </c>
      <c r="M177" s="48">
        <v>2264.77317</v>
      </c>
      <c r="N177" s="13">
        <f>M177/M185*100</f>
        <v>11.337264813425644</v>
      </c>
    </row>
    <row r="178" spans="1:14" ht="12">
      <c r="A178" s="38"/>
      <c r="B178" s="11" t="s">
        <v>6</v>
      </c>
      <c r="C178" s="48">
        <v>10728</v>
      </c>
      <c r="D178" s="49">
        <f>C178/C185*100</f>
        <v>11.372960595363038</v>
      </c>
      <c r="E178" s="48">
        <v>2592.53141</v>
      </c>
      <c r="F178" s="49">
        <f>E178/E185*100</f>
        <v>15.028409918403604</v>
      </c>
      <c r="G178" s="48">
        <v>646</v>
      </c>
      <c r="H178" s="49">
        <f>G178/G185*100</f>
        <v>14.413208389112004</v>
      </c>
      <c r="I178" s="48">
        <v>159.32586999999998</v>
      </c>
      <c r="J178" s="49">
        <f>I178/I185*100</f>
        <v>5.845762694943196</v>
      </c>
      <c r="K178" s="48">
        <v>11374</v>
      </c>
      <c r="L178" s="49">
        <f>K178/K185*100</f>
        <v>11.51086417504124</v>
      </c>
      <c r="M178" s="48">
        <v>2751.85728</v>
      </c>
      <c r="N178" s="13">
        <f>M178/M185*100</f>
        <v>13.775567074610482</v>
      </c>
    </row>
    <row r="179" spans="1:14" ht="12">
      <c r="A179" s="38"/>
      <c r="B179" s="11" t="s">
        <v>7</v>
      </c>
      <c r="C179" s="48">
        <v>6191</v>
      </c>
      <c r="D179" s="49">
        <f>C179/C185*100</f>
        <v>6.563199016209226</v>
      </c>
      <c r="E179" s="48">
        <v>2313.2874699999998</v>
      </c>
      <c r="F179" s="49">
        <f>E179/E185*100</f>
        <v>13.409686079084679</v>
      </c>
      <c r="G179" s="48">
        <v>623</v>
      </c>
      <c r="H179" s="49">
        <f>G179/G185*100</f>
        <v>13.90004462293619</v>
      </c>
      <c r="I179" s="48">
        <v>237.85859000000002</v>
      </c>
      <c r="J179" s="49">
        <f>I179/I185*100</f>
        <v>8.727175769344859</v>
      </c>
      <c r="K179" s="48">
        <v>6814</v>
      </c>
      <c r="L179" s="49">
        <f>K179/K185*100</f>
        <v>6.89599336106304</v>
      </c>
      <c r="M179" s="48">
        <v>2551.1460599999996</v>
      </c>
      <c r="N179" s="13">
        <f>M179/M185*100</f>
        <v>12.770823516929717</v>
      </c>
    </row>
    <row r="180" spans="1:14" ht="12">
      <c r="A180" s="38"/>
      <c r="B180" s="11" t="s">
        <v>8</v>
      </c>
      <c r="C180" s="48">
        <v>2283</v>
      </c>
      <c r="D180" s="49">
        <f>C180/C185*100</f>
        <v>2.4202525204338006</v>
      </c>
      <c r="E180" s="48">
        <v>1526.85144</v>
      </c>
      <c r="F180" s="49">
        <f>E180/E185*100</f>
        <v>8.850866468315932</v>
      </c>
      <c r="G180" s="48">
        <v>501</v>
      </c>
      <c r="H180" s="49">
        <f>G180/G185*100</f>
        <v>11.178045515394913</v>
      </c>
      <c r="I180" s="48">
        <v>345.89857</v>
      </c>
      <c r="J180" s="49">
        <f>I180/I185*100</f>
        <v>12.6912280895764</v>
      </c>
      <c r="K180" s="48">
        <v>2784</v>
      </c>
      <c r="L180" s="49">
        <f>K180/K185*100</f>
        <v>2.81750007590248</v>
      </c>
      <c r="M180" s="48">
        <v>1872.75001</v>
      </c>
      <c r="N180" s="13">
        <f>M180/M185*100</f>
        <v>9.374829706550933</v>
      </c>
    </row>
    <row r="181" spans="1:14" ht="12">
      <c r="A181" s="38"/>
      <c r="B181" s="11" t="s">
        <v>9</v>
      </c>
      <c r="C181" s="48">
        <v>734</v>
      </c>
      <c r="D181" s="49">
        <f>C181/C185*100</f>
        <v>0.7781276171696933</v>
      </c>
      <c r="E181" s="48">
        <v>1011.49418</v>
      </c>
      <c r="F181" s="49">
        <f>E181/E185*100</f>
        <v>5.863438764323215</v>
      </c>
      <c r="G181" s="48">
        <v>222</v>
      </c>
      <c r="H181" s="49">
        <f>G181/G185*100</f>
        <v>4.953145917001338</v>
      </c>
      <c r="I181" s="48">
        <v>308.50752</v>
      </c>
      <c r="J181" s="49">
        <f>I181/I185*100</f>
        <v>11.319327812397587</v>
      </c>
      <c r="K181" s="48">
        <v>956</v>
      </c>
      <c r="L181" s="49">
        <f>K181/K185*100</f>
        <v>0.9675036180182369</v>
      </c>
      <c r="M181" s="48">
        <v>1320.0017</v>
      </c>
      <c r="N181" s="13">
        <f>M181/M185*100</f>
        <v>6.6078179595672415</v>
      </c>
    </row>
    <row r="182" spans="1:14" ht="12">
      <c r="A182" s="38"/>
      <c r="B182" s="11" t="s">
        <v>10</v>
      </c>
      <c r="C182" s="48">
        <v>358</v>
      </c>
      <c r="D182" s="49">
        <f>C182/C185*100</f>
        <v>0.37952273425987765</v>
      </c>
      <c r="E182" s="48">
        <v>1060.06524</v>
      </c>
      <c r="F182" s="49">
        <f>E182/E185*100</f>
        <v>6.144995931590621</v>
      </c>
      <c r="G182" s="48">
        <v>130</v>
      </c>
      <c r="H182" s="49">
        <f>G182/G185*100</f>
        <v>2.900490852298081</v>
      </c>
      <c r="I182" s="48">
        <v>396.92557</v>
      </c>
      <c r="J182" s="49">
        <f>I182/I185*100</f>
        <v>14.563439633344318</v>
      </c>
      <c r="K182" s="48">
        <v>488</v>
      </c>
      <c r="L182" s="49">
        <f>K182/K185*100</f>
        <v>0.49387213974152677</v>
      </c>
      <c r="M182" s="48">
        <v>1456.99081</v>
      </c>
      <c r="N182" s="13">
        <f>M182/M185*100</f>
        <v>7.293573971338388</v>
      </c>
    </row>
    <row r="183" spans="1:14" ht="12">
      <c r="A183" s="38"/>
      <c r="B183" s="11" t="s">
        <v>11</v>
      </c>
      <c r="C183" s="48">
        <v>109</v>
      </c>
      <c r="D183" s="49">
        <f>C183/C185*100</f>
        <v>0.11555301126906889</v>
      </c>
      <c r="E183" s="48">
        <v>709.43812</v>
      </c>
      <c r="F183" s="49">
        <f>E183/E185*100</f>
        <v>4.112477418008064</v>
      </c>
      <c r="G183" s="48">
        <v>33</v>
      </c>
      <c r="H183" s="49">
        <f>G183/G185*100</f>
        <v>0.7362784471218206</v>
      </c>
      <c r="I183" s="48">
        <v>227.32956</v>
      </c>
      <c r="J183" s="49">
        <f>I183/I185*100</f>
        <v>8.340859279826002</v>
      </c>
      <c r="K183" s="48">
        <v>142</v>
      </c>
      <c r="L183" s="49">
        <f>K183/K185*100</f>
        <v>0.14370869640019837</v>
      </c>
      <c r="M183" s="48">
        <v>936.76768</v>
      </c>
      <c r="N183" s="13">
        <f>M183/M185*100</f>
        <v>4.68938055143879</v>
      </c>
    </row>
    <row r="184" spans="1:14" ht="12">
      <c r="A184" s="38"/>
      <c r="B184" s="14" t="s">
        <v>12</v>
      </c>
      <c r="C184" s="51">
        <v>21</v>
      </c>
      <c r="D184" s="52">
        <f>C184/C185*100</f>
        <v>0.022262506758260983</v>
      </c>
      <c r="E184" s="51">
        <v>335.75805</v>
      </c>
      <c r="F184" s="52">
        <f>E184/E185*100</f>
        <v>1.946325351870608</v>
      </c>
      <c r="G184" s="51">
        <v>40</v>
      </c>
      <c r="H184" s="52">
        <f>G184/G185*100</f>
        <v>0.892458723784025</v>
      </c>
      <c r="I184" s="51">
        <v>802.70155</v>
      </c>
      <c r="J184" s="52">
        <f>I184/I185*100</f>
        <v>29.451606171446493</v>
      </c>
      <c r="K184" s="51">
        <v>61</v>
      </c>
      <c r="L184" s="52">
        <f>K184/K185*100</f>
        <v>0.061734017467690847</v>
      </c>
      <c r="M184" s="51">
        <v>1138.4596</v>
      </c>
      <c r="N184" s="16">
        <f>M184/M185*100</f>
        <v>5.699033411185559</v>
      </c>
    </row>
    <row r="185" spans="1:14" ht="12">
      <c r="A185" s="38"/>
      <c r="B185" s="5" t="s">
        <v>13</v>
      </c>
      <c r="C185" s="53">
        <v>94329</v>
      </c>
      <c r="D185" s="54">
        <f>SUM(D174:D184)</f>
        <v>100.00000000000001</v>
      </c>
      <c r="E185" s="53">
        <v>17250.86968</v>
      </c>
      <c r="F185" s="54">
        <f>SUM(F174:F184)</f>
        <v>100.00000000000001</v>
      </c>
      <c r="G185" s="53">
        <v>4482</v>
      </c>
      <c r="H185" s="54">
        <f>SUM(H174:H184)</f>
        <v>100</v>
      </c>
      <c r="I185" s="53">
        <v>2725.49329</v>
      </c>
      <c r="J185" s="54">
        <f>SUM(J174:J184)</f>
        <v>100</v>
      </c>
      <c r="K185" s="53">
        <v>98811</v>
      </c>
      <c r="L185" s="54">
        <f>SUM(L174:L184)</f>
        <v>99.99999999999999</v>
      </c>
      <c r="M185" s="53">
        <v>19976.36297</v>
      </c>
      <c r="N185" s="17">
        <f>SUM(N174:N184)</f>
        <v>100</v>
      </c>
    </row>
    <row r="186" spans="1:14" ht="12" customHeight="1">
      <c r="A186" s="38" t="s">
        <v>62</v>
      </c>
      <c r="B186" s="8" t="s">
        <v>46</v>
      </c>
      <c r="C186" s="46">
        <v>5569</v>
      </c>
      <c r="D186" s="47">
        <f>C186/C197*100</f>
        <v>15.65029226618705</v>
      </c>
      <c r="E186" s="46">
        <v>206.01156</v>
      </c>
      <c r="F186" s="47">
        <f>E186/E197*100</f>
        <v>3.9378961718198844</v>
      </c>
      <c r="G186" s="46">
        <v>310</v>
      </c>
      <c r="H186" s="47">
        <f>G186/G197*100</f>
        <v>8.433079434167572</v>
      </c>
      <c r="I186" s="46">
        <v>8.54975</v>
      </c>
      <c r="J186" s="47">
        <f>I186/I197*100</f>
        <v>0.4893407703705813</v>
      </c>
      <c r="K186" s="46">
        <v>5879</v>
      </c>
      <c r="L186" s="47">
        <f>K186/K197*100</f>
        <v>14.9745287824758</v>
      </c>
      <c r="M186" s="46">
        <v>214.56131</v>
      </c>
      <c r="N186" s="10">
        <f>M186/M197*100</f>
        <v>3.0745121246828107</v>
      </c>
    </row>
    <row r="187" spans="1:14" ht="12">
      <c r="A187" s="38"/>
      <c r="B187" s="11" t="s">
        <v>3</v>
      </c>
      <c r="C187" s="48">
        <v>14047</v>
      </c>
      <c r="D187" s="49">
        <f>C187/C197*100</f>
        <v>39.475607014388494</v>
      </c>
      <c r="E187" s="48">
        <v>1008.6296199999999</v>
      </c>
      <c r="F187" s="49">
        <f>E187/E197*100</f>
        <v>19.27988273756164</v>
      </c>
      <c r="G187" s="48">
        <v>709</v>
      </c>
      <c r="H187" s="49">
        <f>G187/G197*100</f>
        <v>19.287268770402612</v>
      </c>
      <c r="I187" s="48">
        <v>54.13713</v>
      </c>
      <c r="J187" s="49">
        <f>I187/I197*100</f>
        <v>3.0985122254863953</v>
      </c>
      <c r="K187" s="48">
        <v>14756</v>
      </c>
      <c r="L187" s="49">
        <f>K187/K197*100</f>
        <v>37.58532857870606</v>
      </c>
      <c r="M187" s="48">
        <v>1062.76675</v>
      </c>
      <c r="N187" s="13">
        <f>M187/M197*100</f>
        <v>15.22869737598426</v>
      </c>
    </row>
    <row r="188" spans="1:14" ht="12">
      <c r="A188" s="38"/>
      <c r="B188" s="11" t="s">
        <v>4</v>
      </c>
      <c r="C188" s="48">
        <v>6685</v>
      </c>
      <c r="D188" s="49">
        <f>C188/C197*100</f>
        <v>18.786533273381295</v>
      </c>
      <c r="E188" s="48">
        <v>812.65957</v>
      </c>
      <c r="F188" s="49">
        <f>E188/E197*100</f>
        <v>15.533929308121316</v>
      </c>
      <c r="G188" s="48">
        <v>628</v>
      </c>
      <c r="H188" s="49">
        <f>G188/G197*100</f>
        <v>17.08378672470076</v>
      </c>
      <c r="I188" s="48">
        <v>77.72844</v>
      </c>
      <c r="J188" s="49">
        <f>I188/I197*100</f>
        <v>4.4487493446362185</v>
      </c>
      <c r="K188" s="48">
        <v>7313</v>
      </c>
      <c r="L188" s="49">
        <f>K188/K197*100</f>
        <v>18.627101375445747</v>
      </c>
      <c r="M188" s="48">
        <v>890.38801</v>
      </c>
      <c r="N188" s="13">
        <f>M188/M197*100</f>
        <v>12.758631704929465</v>
      </c>
    </row>
    <row r="189" spans="1:14" ht="12">
      <c r="A189" s="38"/>
      <c r="B189" s="11" t="s">
        <v>5</v>
      </c>
      <c r="C189" s="48">
        <v>3618</v>
      </c>
      <c r="D189" s="49">
        <f>C189/C197*100</f>
        <v>10.167491007194245</v>
      </c>
      <c r="E189" s="48">
        <v>623.93715</v>
      </c>
      <c r="F189" s="49">
        <f>E189/E197*100</f>
        <v>11.926513805541829</v>
      </c>
      <c r="G189" s="48">
        <v>465</v>
      </c>
      <c r="H189" s="49">
        <f>G189/G197*100</f>
        <v>12.64961915125136</v>
      </c>
      <c r="I189" s="48">
        <v>80.63522</v>
      </c>
      <c r="J189" s="49">
        <f>I189/I197*100</f>
        <v>4.615117479903074</v>
      </c>
      <c r="K189" s="48">
        <v>4083</v>
      </c>
      <c r="L189" s="49">
        <f>K189/K197*100</f>
        <v>10.399898115129904</v>
      </c>
      <c r="M189" s="48">
        <v>704.5723700000001</v>
      </c>
      <c r="N189" s="13">
        <f>M189/M197*100</f>
        <v>10.09602474128026</v>
      </c>
    </row>
    <row r="190" spans="1:14" ht="12">
      <c r="A190" s="38"/>
      <c r="B190" s="11" t="s">
        <v>6</v>
      </c>
      <c r="C190" s="48">
        <v>2847</v>
      </c>
      <c r="D190" s="49">
        <f>C190/C197*100</f>
        <v>8.000786870503598</v>
      </c>
      <c r="E190" s="48">
        <v>690.14176</v>
      </c>
      <c r="F190" s="49">
        <f>E190/E197*100</f>
        <v>13.192010170288683</v>
      </c>
      <c r="G190" s="48">
        <v>518</v>
      </c>
      <c r="H190" s="49">
        <f>G190/G197*100</f>
        <v>14.091403699673558</v>
      </c>
      <c r="I190" s="48">
        <v>127.28456</v>
      </c>
      <c r="J190" s="49">
        <f>I190/I197*100</f>
        <v>7.285069697556125</v>
      </c>
      <c r="K190" s="48">
        <v>3365</v>
      </c>
      <c r="L190" s="49">
        <f>K190/K197*100</f>
        <v>8.571064696892511</v>
      </c>
      <c r="M190" s="48">
        <v>817.42632</v>
      </c>
      <c r="N190" s="13">
        <f>M190/M197*100</f>
        <v>11.713142187073947</v>
      </c>
    </row>
    <row r="191" spans="1:14" ht="12">
      <c r="A191" s="38"/>
      <c r="B191" s="11" t="s">
        <v>7</v>
      </c>
      <c r="C191" s="48">
        <v>1714</v>
      </c>
      <c r="D191" s="49">
        <f>C191/C197*100</f>
        <v>4.8167715827338125</v>
      </c>
      <c r="E191" s="48">
        <v>643.89916</v>
      </c>
      <c r="F191" s="49">
        <f>E191/E197*100</f>
        <v>12.30808619284296</v>
      </c>
      <c r="G191" s="48">
        <v>452</v>
      </c>
      <c r="H191" s="49">
        <f>G191/G197*100</f>
        <v>12.295973884657236</v>
      </c>
      <c r="I191" s="48">
        <v>172.74642</v>
      </c>
      <c r="J191" s="49">
        <f>I191/I197*100</f>
        <v>9.887057076705167</v>
      </c>
      <c r="K191" s="48">
        <v>2166</v>
      </c>
      <c r="L191" s="49">
        <f>K191/K197*100</f>
        <v>5.517065715741213</v>
      </c>
      <c r="M191" s="48">
        <v>816.64558</v>
      </c>
      <c r="N191" s="13">
        <f>M191/M197*100</f>
        <v>11.701954733957516</v>
      </c>
    </row>
    <row r="192" spans="1:14" ht="12">
      <c r="A192" s="38"/>
      <c r="B192" s="11" t="s">
        <v>8</v>
      </c>
      <c r="C192" s="48">
        <v>771</v>
      </c>
      <c r="D192" s="49">
        <f>C192/C197*100</f>
        <v>2.1667041366906474</v>
      </c>
      <c r="E192" s="48">
        <v>527.84325</v>
      </c>
      <c r="F192" s="49">
        <f>E192/E197*100</f>
        <v>10.08968580935927</v>
      </c>
      <c r="G192" s="48">
        <v>323</v>
      </c>
      <c r="H192" s="49">
        <f>G192/G197*100</f>
        <v>8.786724700761697</v>
      </c>
      <c r="I192" s="48">
        <v>223.58216000000002</v>
      </c>
      <c r="J192" s="49">
        <f>I192/I197*100</f>
        <v>12.796615856079836</v>
      </c>
      <c r="K192" s="48">
        <v>1094</v>
      </c>
      <c r="L192" s="49">
        <f>K192/K197*100</f>
        <v>2.7865511971472237</v>
      </c>
      <c r="M192" s="48">
        <v>751.42541</v>
      </c>
      <c r="N192" s="13">
        <f>M192/M197*100</f>
        <v>10.76739573336755</v>
      </c>
    </row>
    <row r="193" spans="1:14" ht="12">
      <c r="A193" s="38"/>
      <c r="B193" s="11" t="s">
        <v>9</v>
      </c>
      <c r="C193" s="48">
        <v>228</v>
      </c>
      <c r="D193" s="49">
        <f>C193/C197*100</f>
        <v>0.6407374100719424</v>
      </c>
      <c r="E193" s="48">
        <v>306.6817</v>
      </c>
      <c r="F193" s="49">
        <f>E193/E197*100</f>
        <v>5.862198666896236</v>
      </c>
      <c r="G193" s="48">
        <v>155</v>
      </c>
      <c r="H193" s="49">
        <f>G193/G197*100</f>
        <v>4.216539717083786</v>
      </c>
      <c r="I193" s="48">
        <v>212.58531</v>
      </c>
      <c r="J193" s="49">
        <f>I193/I197*100</f>
        <v>12.167216510993754</v>
      </c>
      <c r="K193" s="48">
        <v>383</v>
      </c>
      <c r="L193" s="49">
        <f>K193/K197*100</f>
        <v>0.9755476311767702</v>
      </c>
      <c r="M193" s="48">
        <v>519.26701</v>
      </c>
      <c r="N193" s="13">
        <f>M193/M197*100</f>
        <v>7.440729729851064</v>
      </c>
    </row>
    <row r="194" spans="1:14" ht="12">
      <c r="A194" s="38"/>
      <c r="B194" s="11" t="s">
        <v>10</v>
      </c>
      <c r="C194" s="48">
        <v>88</v>
      </c>
      <c r="D194" s="49">
        <f>C194/C197*100</f>
        <v>0.24730215827338128</v>
      </c>
      <c r="E194" s="48">
        <v>259.46546</v>
      </c>
      <c r="F194" s="49">
        <f>E194/E197*100</f>
        <v>4.959663630785988</v>
      </c>
      <c r="G194" s="48">
        <v>73</v>
      </c>
      <c r="H194" s="49">
        <f>G194/G197*100</f>
        <v>1.985854189336235</v>
      </c>
      <c r="I194" s="48">
        <v>217.39322</v>
      </c>
      <c r="J194" s="49">
        <f>I194/I197*100</f>
        <v>12.44239489437016</v>
      </c>
      <c r="K194" s="48">
        <v>161</v>
      </c>
      <c r="L194" s="49">
        <f>K194/K197*100</f>
        <v>0.41008660213958226</v>
      </c>
      <c r="M194" s="48">
        <v>476.85868000000005</v>
      </c>
      <c r="N194" s="13">
        <f>M194/M197*100</f>
        <v>6.833048294775235</v>
      </c>
    </row>
    <row r="195" spans="1:14" ht="12">
      <c r="A195" s="38"/>
      <c r="B195" s="11" t="s">
        <v>11</v>
      </c>
      <c r="C195" s="48">
        <v>12</v>
      </c>
      <c r="D195" s="49">
        <f>C195/C197*100</f>
        <v>0.03372302158273381</v>
      </c>
      <c r="E195" s="48">
        <v>71.49264</v>
      </c>
      <c r="F195" s="49">
        <f>E195/E197*100</f>
        <v>1.366576678363569</v>
      </c>
      <c r="G195" s="48">
        <v>21</v>
      </c>
      <c r="H195" s="49">
        <f>G195/G197*100</f>
        <v>0.5712731229597389</v>
      </c>
      <c r="I195" s="48">
        <v>149.46143</v>
      </c>
      <c r="J195" s="49">
        <f>I195/I197*100</f>
        <v>8.554352033321292</v>
      </c>
      <c r="K195" s="48">
        <v>33</v>
      </c>
      <c r="L195" s="49">
        <f>K195/K197*100</f>
        <v>0.08405501782985227</v>
      </c>
      <c r="M195" s="48">
        <v>220.95407</v>
      </c>
      <c r="N195" s="13">
        <f>M195/M197*100</f>
        <v>3.1661158631675694</v>
      </c>
    </row>
    <row r="196" spans="1:14" ht="12">
      <c r="A196" s="38"/>
      <c r="B196" s="14" t="s">
        <v>12</v>
      </c>
      <c r="C196" s="51">
        <v>5</v>
      </c>
      <c r="D196" s="52">
        <f>C196/C197*100</f>
        <v>0.014051258992805755</v>
      </c>
      <c r="E196" s="51">
        <v>80.75138</v>
      </c>
      <c r="F196" s="52">
        <f>E196/E197*100</f>
        <v>1.5435568284186225</v>
      </c>
      <c r="G196" s="51">
        <v>22</v>
      </c>
      <c r="H196" s="52">
        <f>G196/G197*100</f>
        <v>0.5984766050054406</v>
      </c>
      <c r="I196" s="51">
        <v>423.09392</v>
      </c>
      <c r="J196" s="52">
        <f>I196/I197*100</f>
        <v>24.2155741105774</v>
      </c>
      <c r="K196" s="51">
        <v>27</v>
      </c>
      <c r="L196" s="52">
        <f>K196/K197*100</f>
        <v>0.06877228731533368</v>
      </c>
      <c r="M196" s="51">
        <v>503.84530000000007</v>
      </c>
      <c r="N196" s="16">
        <f>M196/M197*100</f>
        <v>7.2197475109303175</v>
      </c>
    </row>
    <row r="197" spans="1:14" ht="12">
      <c r="A197" s="38"/>
      <c r="B197" s="5" t="s">
        <v>13</v>
      </c>
      <c r="C197" s="53">
        <v>35584</v>
      </c>
      <c r="D197" s="54">
        <f>SUM(D186:D196)</f>
        <v>100.00000000000003</v>
      </c>
      <c r="E197" s="53">
        <v>5231.51325</v>
      </c>
      <c r="F197" s="54">
        <f>SUM(F186:F196)</f>
        <v>99.99999999999999</v>
      </c>
      <c r="G197" s="53">
        <v>3676</v>
      </c>
      <c r="H197" s="54">
        <f>SUM(H186:H196)</f>
        <v>100</v>
      </c>
      <c r="I197" s="53">
        <v>1747.19756</v>
      </c>
      <c r="J197" s="54">
        <f>SUM(J186:J196)</f>
        <v>100</v>
      </c>
      <c r="K197" s="53">
        <v>39260</v>
      </c>
      <c r="L197" s="54">
        <f>SUM(L186:L196)</f>
        <v>100</v>
      </c>
      <c r="M197" s="53">
        <v>6978.7108100000005</v>
      </c>
      <c r="N197" s="17">
        <f>SUM(N186:N196)</f>
        <v>100.00000000000001</v>
      </c>
    </row>
    <row r="198" spans="1:14" ht="12" customHeight="1">
      <c r="A198" s="38" t="s">
        <v>63</v>
      </c>
      <c r="B198" s="8" t="s">
        <v>46</v>
      </c>
      <c r="C198" s="46">
        <v>7181</v>
      </c>
      <c r="D198" s="47">
        <f>C198/C209*100</f>
        <v>17.759366885124273</v>
      </c>
      <c r="E198" s="46">
        <v>271.28634</v>
      </c>
      <c r="F198" s="47">
        <f>E198/E209*100</f>
        <v>4.567619936594336</v>
      </c>
      <c r="G198" s="46">
        <v>282</v>
      </c>
      <c r="H198" s="47">
        <f>G198/G209*100</f>
        <v>10.154843356139718</v>
      </c>
      <c r="I198" s="46">
        <v>8.17338</v>
      </c>
      <c r="J198" s="47">
        <f>I198/I209*100</f>
        <v>0.29956160228355533</v>
      </c>
      <c r="K198" s="46">
        <v>7463</v>
      </c>
      <c r="L198" s="47">
        <f>K198/K209*100</f>
        <v>17.270665555864113</v>
      </c>
      <c r="M198" s="46">
        <v>279.45972</v>
      </c>
      <c r="N198" s="10">
        <f>M198/M209*100</f>
        <v>3.2241195189986813</v>
      </c>
    </row>
    <row r="199" spans="1:14" ht="12">
      <c r="A199" s="38"/>
      <c r="B199" s="11" t="s">
        <v>3</v>
      </c>
      <c r="C199" s="48">
        <v>17416</v>
      </c>
      <c r="D199" s="49">
        <f>C199/C209*100</f>
        <v>43.07159638926672</v>
      </c>
      <c r="E199" s="48">
        <v>1240.69644</v>
      </c>
      <c r="F199" s="49">
        <f>E199/E209*100</f>
        <v>20.8894771281356</v>
      </c>
      <c r="G199" s="48">
        <v>508</v>
      </c>
      <c r="H199" s="49">
        <f>G199/G209*100</f>
        <v>18.293122074180772</v>
      </c>
      <c r="I199" s="48">
        <v>38.218090000000004</v>
      </c>
      <c r="J199" s="49">
        <f>I199/I209*100</f>
        <v>1.4007267833646697</v>
      </c>
      <c r="K199" s="48">
        <v>17924</v>
      </c>
      <c r="L199" s="49">
        <f>K199/K209*100</f>
        <v>41.47921873553643</v>
      </c>
      <c r="M199" s="48">
        <v>1278.91453</v>
      </c>
      <c r="N199" s="13">
        <f>M199/M209*100</f>
        <v>14.754803659375398</v>
      </c>
    </row>
    <row r="200" spans="1:14" ht="12">
      <c r="A200" s="38"/>
      <c r="B200" s="11" t="s">
        <v>4</v>
      </c>
      <c r="C200" s="48">
        <v>6948</v>
      </c>
      <c r="D200" s="49">
        <f>C200/C209*100</f>
        <v>17.18313342401385</v>
      </c>
      <c r="E200" s="48">
        <v>841.78106</v>
      </c>
      <c r="F200" s="49">
        <f>E200/E209*100</f>
        <v>14.172980297878299</v>
      </c>
      <c r="G200" s="48">
        <v>408</v>
      </c>
      <c r="H200" s="49">
        <f>G200/G209*100</f>
        <v>14.692113791861722</v>
      </c>
      <c r="I200" s="48">
        <v>50.08048</v>
      </c>
      <c r="J200" s="49">
        <f>I200/I209*100</f>
        <v>1.8354938632401219</v>
      </c>
      <c r="K200" s="48">
        <v>7356</v>
      </c>
      <c r="L200" s="49">
        <f>K200/K209*100</f>
        <v>17.02304915301305</v>
      </c>
      <c r="M200" s="48">
        <v>891.8615400000001</v>
      </c>
      <c r="N200" s="13">
        <f>M200/M209*100</f>
        <v>10.28938338361687</v>
      </c>
    </row>
    <row r="201" spans="1:14" ht="12">
      <c r="A201" s="38"/>
      <c r="B201" s="11" t="s">
        <v>5</v>
      </c>
      <c r="C201" s="48">
        <v>3333</v>
      </c>
      <c r="D201" s="49">
        <f>C201/C209*100</f>
        <v>8.242858909360702</v>
      </c>
      <c r="E201" s="48">
        <v>574.11004</v>
      </c>
      <c r="F201" s="49">
        <f>E201/E209*100</f>
        <v>9.666231128714301</v>
      </c>
      <c r="G201" s="48">
        <v>278</v>
      </c>
      <c r="H201" s="49">
        <f>G201/G209*100</f>
        <v>10.010803024846956</v>
      </c>
      <c r="I201" s="48">
        <v>47.758500000000005</v>
      </c>
      <c r="J201" s="49">
        <f>I201/I209*100</f>
        <v>1.7503912436053604</v>
      </c>
      <c r="K201" s="48">
        <v>3611</v>
      </c>
      <c r="L201" s="49">
        <f>K201/K209*100</f>
        <v>8.356475053225957</v>
      </c>
      <c r="M201" s="48">
        <v>621.8685399999999</v>
      </c>
      <c r="N201" s="13">
        <f>M201/M209*100</f>
        <v>7.174481166964641</v>
      </c>
    </row>
    <row r="202" spans="1:14" ht="12">
      <c r="A202" s="38"/>
      <c r="B202" s="11" t="s">
        <v>6</v>
      </c>
      <c r="C202" s="48">
        <v>2587</v>
      </c>
      <c r="D202" s="49">
        <f>C202/C209*100</f>
        <v>6.397922591814023</v>
      </c>
      <c r="E202" s="48">
        <v>623.91603</v>
      </c>
      <c r="F202" s="49">
        <f>E202/E209*100</f>
        <v>10.50480941056151</v>
      </c>
      <c r="G202" s="48">
        <v>356</v>
      </c>
      <c r="H202" s="49">
        <f>G202/G209*100</f>
        <v>12.819589485055815</v>
      </c>
      <c r="I202" s="48">
        <v>87.79982</v>
      </c>
      <c r="J202" s="49">
        <f>I202/I209*100</f>
        <v>3.2179410182088373</v>
      </c>
      <c r="K202" s="48">
        <v>2943</v>
      </c>
      <c r="L202" s="49">
        <f>K202/K209*100</f>
        <v>6.8106081643987775</v>
      </c>
      <c r="M202" s="48">
        <v>711.7158499999999</v>
      </c>
      <c r="N202" s="13">
        <f>M202/M209*100</f>
        <v>8.211047244897179</v>
      </c>
    </row>
    <row r="203" spans="1:14" ht="12">
      <c r="A203" s="38"/>
      <c r="B203" s="11" t="s">
        <v>7</v>
      </c>
      <c r="C203" s="48">
        <v>1599</v>
      </c>
      <c r="D203" s="49">
        <f>C203/C209*100</f>
        <v>3.9544948683071595</v>
      </c>
      <c r="E203" s="48">
        <v>602.37911</v>
      </c>
      <c r="F203" s="49">
        <f>E203/E209*100</f>
        <v>10.14219452488449</v>
      </c>
      <c r="G203" s="48">
        <v>333</v>
      </c>
      <c r="H203" s="49">
        <f>G203/G209*100</f>
        <v>11.991357580122434</v>
      </c>
      <c r="I203" s="48">
        <v>129.45603</v>
      </c>
      <c r="J203" s="49">
        <f>I203/I209*100</f>
        <v>4.744677938878164</v>
      </c>
      <c r="K203" s="48">
        <v>1932</v>
      </c>
      <c r="L203" s="49">
        <f>K203/K209*100</f>
        <v>4.470980283254652</v>
      </c>
      <c r="M203" s="48">
        <v>731.83514</v>
      </c>
      <c r="N203" s="13">
        <f>M203/M209*100</f>
        <v>8.44316297018809</v>
      </c>
    </row>
    <row r="204" spans="1:14" ht="12">
      <c r="A204" s="38"/>
      <c r="B204" s="11" t="s">
        <v>8</v>
      </c>
      <c r="C204" s="48">
        <v>850</v>
      </c>
      <c r="D204" s="49">
        <f>C204/C209*100</f>
        <v>2.10213923581056</v>
      </c>
      <c r="E204" s="48">
        <v>579.6779</v>
      </c>
      <c r="F204" s="49">
        <f>E204/E209*100</f>
        <v>9.75997660937568</v>
      </c>
      <c r="G204" s="48">
        <v>275</v>
      </c>
      <c r="H204" s="49">
        <f>G204/G209*100</f>
        <v>9.902772776377386</v>
      </c>
      <c r="I204" s="48">
        <v>194.77121</v>
      </c>
      <c r="J204" s="49">
        <f>I204/I209*100</f>
        <v>7.138537024622228</v>
      </c>
      <c r="K204" s="48">
        <v>1125</v>
      </c>
      <c r="L204" s="49">
        <f>K204/K209*100</f>
        <v>2.603443487920022</v>
      </c>
      <c r="M204" s="48">
        <v>774.44911</v>
      </c>
      <c r="N204" s="13">
        <f>M204/M209*100</f>
        <v>8.93479923339992</v>
      </c>
    </row>
    <row r="205" spans="1:14" ht="12">
      <c r="A205" s="38"/>
      <c r="B205" s="11" t="s">
        <v>9</v>
      </c>
      <c r="C205" s="48">
        <v>332</v>
      </c>
      <c r="D205" s="49">
        <f>C205/C209*100</f>
        <v>0.8210708544577717</v>
      </c>
      <c r="E205" s="48">
        <v>455.44071</v>
      </c>
      <c r="F205" s="49">
        <f>E205/E209*100</f>
        <v>7.668207941957856</v>
      </c>
      <c r="G205" s="48">
        <v>155</v>
      </c>
      <c r="H205" s="49">
        <f>G205/G209*100</f>
        <v>5.581562837594527</v>
      </c>
      <c r="I205" s="48">
        <v>211.41077</v>
      </c>
      <c r="J205" s="49">
        <f>I205/I209*100</f>
        <v>7.7483916080251</v>
      </c>
      <c r="K205" s="48">
        <v>487</v>
      </c>
      <c r="L205" s="49">
        <f>K205/K209*100</f>
        <v>1.1270017587707117</v>
      </c>
      <c r="M205" s="48">
        <v>666.8514799999999</v>
      </c>
      <c r="N205" s="13">
        <f>M205/M209*100</f>
        <v>7.693448175433505</v>
      </c>
    </row>
    <row r="206" spans="1:14" ht="12">
      <c r="A206" s="38"/>
      <c r="B206" s="11" t="s">
        <v>10</v>
      </c>
      <c r="C206" s="48">
        <v>152</v>
      </c>
      <c r="D206" s="49">
        <f>C206/C209*100</f>
        <v>0.37591195746259426</v>
      </c>
      <c r="E206" s="48">
        <v>445.75007</v>
      </c>
      <c r="F206" s="49">
        <f>E206/E209*100</f>
        <v>7.50504764254006</v>
      </c>
      <c r="G206" s="48">
        <v>87</v>
      </c>
      <c r="H206" s="49">
        <f>G206/G209*100</f>
        <v>3.132877205617573</v>
      </c>
      <c r="I206" s="48">
        <v>262.63972</v>
      </c>
      <c r="J206" s="49">
        <f>I206/I209*100</f>
        <v>9.6259779120149</v>
      </c>
      <c r="K206" s="48">
        <v>239</v>
      </c>
      <c r="L206" s="49">
        <f>K206/K209*100</f>
        <v>0.5530871054336758</v>
      </c>
      <c r="M206" s="48">
        <v>708.38979</v>
      </c>
      <c r="N206" s="13">
        <f>M206/M209*100</f>
        <v>8.172674577210543</v>
      </c>
    </row>
    <row r="207" spans="1:14" ht="12">
      <c r="A207" s="38"/>
      <c r="B207" s="11" t="s">
        <v>11</v>
      </c>
      <c r="C207" s="48">
        <v>33</v>
      </c>
      <c r="D207" s="49">
        <f>C207/C209*100</f>
        <v>0.08161246444911587</v>
      </c>
      <c r="E207" s="48">
        <v>225.27879</v>
      </c>
      <c r="F207" s="49">
        <f>E207/E209*100</f>
        <v>3.7929955946025466</v>
      </c>
      <c r="G207" s="48">
        <v>44</v>
      </c>
      <c r="H207" s="49">
        <f>G207/G209*100</f>
        <v>1.5844436442203818</v>
      </c>
      <c r="I207" s="48">
        <v>315.00453000000005</v>
      </c>
      <c r="J207" s="49">
        <f>I207/I209*100</f>
        <v>11.545194489107113</v>
      </c>
      <c r="K207" s="48">
        <v>77</v>
      </c>
      <c r="L207" s="49">
        <f>K207/K209*100</f>
        <v>0.17819124317319263</v>
      </c>
      <c r="M207" s="48">
        <v>540.28332</v>
      </c>
      <c r="N207" s="13">
        <f>M207/M209*100</f>
        <v>6.233234606409147</v>
      </c>
    </row>
    <row r="208" spans="1:14" ht="12">
      <c r="A208" s="38"/>
      <c r="B208" s="14" t="s">
        <v>12</v>
      </c>
      <c r="C208" s="51">
        <v>4</v>
      </c>
      <c r="D208" s="52">
        <f>C208/C209*100</f>
        <v>0.009892419933226166</v>
      </c>
      <c r="E208" s="51">
        <v>79.02049</v>
      </c>
      <c r="F208" s="52">
        <f>E208/E209*100</f>
        <v>1.3304597847553008</v>
      </c>
      <c r="G208" s="51">
        <v>51</v>
      </c>
      <c r="H208" s="52">
        <f>G208/G209*100</f>
        <v>1.8365142239827152</v>
      </c>
      <c r="I208" s="51">
        <v>1383.13462</v>
      </c>
      <c r="J208" s="52">
        <f>I208/I209*100</f>
        <v>50.693106516649955</v>
      </c>
      <c r="K208" s="51">
        <v>55</v>
      </c>
      <c r="L208" s="52">
        <f>K208/K209*100</f>
        <v>0.1272794594094233</v>
      </c>
      <c r="M208" s="51">
        <v>1462.1551100000001</v>
      </c>
      <c r="N208" s="16">
        <f>M208/M209*100</f>
        <v>16.868845463506023</v>
      </c>
    </row>
    <row r="209" spans="1:14" ht="12">
      <c r="A209" s="38"/>
      <c r="B209" s="5" t="s">
        <v>13</v>
      </c>
      <c r="C209" s="53">
        <v>40435</v>
      </c>
      <c r="D209" s="54">
        <f>SUM(D198:D208)</f>
        <v>100</v>
      </c>
      <c r="E209" s="53">
        <v>5939.336980000001</v>
      </c>
      <c r="F209" s="54">
        <f>SUM(F198:F208)</f>
        <v>99.99999999999999</v>
      </c>
      <c r="G209" s="53">
        <v>2777</v>
      </c>
      <c r="H209" s="54">
        <f>SUM(H198:H208)</f>
        <v>100.00000000000001</v>
      </c>
      <c r="I209" s="53">
        <v>2728.44715</v>
      </c>
      <c r="J209" s="54">
        <f>SUM(J198:J208)</f>
        <v>100</v>
      </c>
      <c r="K209" s="53">
        <v>43212</v>
      </c>
      <c r="L209" s="54">
        <f>SUM(L198:L208)</f>
        <v>100</v>
      </c>
      <c r="M209" s="53">
        <v>8667.78413</v>
      </c>
      <c r="N209" s="17">
        <f>SUM(N198:N208)</f>
        <v>99.99999999999999</v>
      </c>
    </row>
    <row r="210" spans="1:14" ht="12" customHeight="1">
      <c r="A210" s="38" t="s">
        <v>64</v>
      </c>
      <c r="B210" s="8" t="s">
        <v>46</v>
      </c>
      <c r="C210" s="46">
        <v>5915</v>
      </c>
      <c r="D210" s="47">
        <f>C210/C221*100</f>
        <v>24.12414861943799</v>
      </c>
      <c r="E210" s="46">
        <v>216.98075</v>
      </c>
      <c r="F210" s="47">
        <f>E210/E221*100</f>
        <v>6.296909846430659</v>
      </c>
      <c r="G210" s="46">
        <v>244</v>
      </c>
      <c r="H210" s="47">
        <f>G210/G221*100</f>
        <v>11.70263788968825</v>
      </c>
      <c r="I210" s="46">
        <v>6.810689999999999</v>
      </c>
      <c r="J210" s="47">
        <f>I210/I221*100</f>
        <v>0.5294064670623531</v>
      </c>
      <c r="K210" s="46">
        <v>6159</v>
      </c>
      <c r="L210" s="47">
        <f>K210/K221*100</f>
        <v>23.15065403698692</v>
      </c>
      <c r="M210" s="46">
        <v>223.79144</v>
      </c>
      <c r="N210" s="10">
        <f>M210/M221*100</f>
        <v>4.729014954720982</v>
      </c>
    </row>
    <row r="211" spans="1:14" ht="12">
      <c r="A211" s="38"/>
      <c r="B211" s="11" t="s">
        <v>3</v>
      </c>
      <c r="C211" s="48">
        <v>10050</v>
      </c>
      <c r="D211" s="49">
        <f>C211/C221*100</f>
        <v>40.98862106937477</v>
      </c>
      <c r="E211" s="48">
        <v>706.59076</v>
      </c>
      <c r="F211" s="49">
        <f>E211/E221*100</f>
        <v>20.505682250803</v>
      </c>
      <c r="G211" s="48">
        <v>342</v>
      </c>
      <c r="H211" s="49">
        <f>G211/G221*100</f>
        <v>16.402877697841728</v>
      </c>
      <c r="I211" s="48">
        <v>26.11082</v>
      </c>
      <c r="J211" s="49">
        <f>I211/I221*100</f>
        <v>2.0296382551989636</v>
      </c>
      <c r="K211" s="48">
        <v>10392</v>
      </c>
      <c r="L211" s="49">
        <f>K211/K221*100</f>
        <v>39.0617952187641</v>
      </c>
      <c r="M211" s="48">
        <v>732.70158</v>
      </c>
      <c r="N211" s="13">
        <f>M211/M221*100</f>
        <v>15.482972580040114</v>
      </c>
    </row>
    <row r="212" spans="1:14" ht="12">
      <c r="A212" s="38"/>
      <c r="B212" s="11" t="s">
        <v>4</v>
      </c>
      <c r="C212" s="48">
        <v>3598</v>
      </c>
      <c r="D212" s="49">
        <f>C212/C221*100</f>
        <v>14.674334189811983</v>
      </c>
      <c r="E212" s="48">
        <v>434.43964</v>
      </c>
      <c r="F212" s="49">
        <f>E212/E221*100</f>
        <v>12.607695598783723</v>
      </c>
      <c r="G212" s="48">
        <v>292</v>
      </c>
      <c r="H212" s="49">
        <f>G212/G221*100</f>
        <v>14.004796163069544</v>
      </c>
      <c r="I212" s="48">
        <v>35.79814</v>
      </c>
      <c r="J212" s="49">
        <f>I212/I221*100</f>
        <v>2.782650043505651</v>
      </c>
      <c r="K212" s="48">
        <v>3890</v>
      </c>
      <c r="L212" s="49">
        <f>K212/K221*100</f>
        <v>14.62186137422944</v>
      </c>
      <c r="M212" s="48">
        <v>470.23778</v>
      </c>
      <c r="N212" s="13">
        <f>M212/M221*100</f>
        <v>9.936758501106185</v>
      </c>
    </row>
    <row r="213" spans="1:14" ht="12">
      <c r="A213" s="38"/>
      <c r="B213" s="11" t="s">
        <v>5</v>
      </c>
      <c r="C213" s="48">
        <v>1746</v>
      </c>
      <c r="D213" s="49">
        <f>C213/C221*100</f>
        <v>7.121008197724215</v>
      </c>
      <c r="E213" s="48">
        <v>299.96682999999996</v>
      </c>
      <c r="F213" s="49">
        <f>E213/E221*100</f>
        <v>8.705215026815011</v>
      </c>
      <c r="G213" s="48">
        <v>254</v>
      </c>
      <c r="H213" s="49">
        <f>G213/G221*100</f>
        <v>12.182254196642686</v>
      </c>
      <c r="I213" s="48">
        <v>43.96508000000001</v>
      </c>
      <c r="J213" s="49">
        <f>I213/I221*100</f>
        <v>3.4174801197696154</v>
      </c>
      <c r="K213" s="48">
        <v>2000</v>
      </c>
      <c r="L213" s="49">
        <f>K213/K221*100</f>
        <v>7.517666516313335</v>
      </c>
      <c r="M213" s="48">
        <v>343.93191</v>
      </c>
      <c r="N213" s="13">
        <f>M213/M221*100</f>
        <v>7.267745119276013</v>
      </c>
    </row>
    <row r="214" spans="1:14" ht="12">
      <c r="A214" s="38"/>
      <c r="B214" s="11" t="s">
        <v>6</v>
      </c>
      <c r="C214" s="48">
        <v>1432</v>
      </c>
      <c r="D214" s="49">
        <f>C214/C221*100</f>
        <v>5.840368693666136</v>
      </c>
      <c r="E214" s="48">
        <v>344.99331</v>
      </c>
      <c r="F214" s="49">
        <f>E214/E221*100</f>
        <v>10.0119101380731</v>
      </c>
      <c r="G214" s="48">
        <v>257</v>
      </c>
      <c r="H214" s="49">
        <f>G214/G221*100</f>
        <v>12.326139088729017</v>
      </c>
      <c r="I214" s="48">
        <v>63.862249999999996</v>
      </c>
      <c r="J214" s="49">
        <f>I214/I221*100</f>
        <v>4.964120838146026</v>
      </c>
      <c r="K214" s="48">
        <v>1689</v>
      </c>
      <c r="L214" s="49">
        <f>K214/K221*100</f>
        <v>6.348669373026612</v>
      </c>
      <c r="M214" s="48">
        <v>408.85556</v>
      </c>
      <c r="N214" s="13">
        <f>M214/M221*100</f>
        <v>8.639669406304467</v>
      </c>
    </row>
    <row r="215" spans="1:14" ht="12">
      <c r="A215" s="38"/>
      <c r="B215" s="11" t="s">
        <v>7</v>
      </c>
      <c r="C215" s="48">
        <v>924</v>
      </c>
      <c r="D215" s="49">
        <f>C215/C221*100</f>
        <v>3.768506056527591</v>
      </c>
      <c r="E215" s="48">
        <v>350.34043</v>
      </c>
      <c r="F215" s="49">
        <f>E215/E221*100</f>
        <v>10.167086726678525</v>
      </c>
      <c r="G215" s="48">
        <v>257</v>
      </c>
      <c r="H215" s="49">
        <f>G215/G221*100</f>
        <v>12.326139088729017</v>
      </c>
      <c r="I215" s="48">
        <v>98.94948</v>
      </c>
      <c r="J215" s="49">
        <f>I215/I221*100</f>
        <v>7.691510643482078</v>
      </c>
      <c r="K215" s="48">
        <v>1181</v>
      </c>
      <c r="L215" s="49">
        <f>K215/K221*100</f>
        <v>4.439182077883025</v>
      </c>
      <c r="M215" s="48">
        <v>449.28990999999996</v>
      </c>
      <c r="N215" s="13">
        <f>M215/M221*100</f>
        <v>9.494101755613368</v>
      </c>
    </row>
    <row r="216" spans="1:14" ht="12">
      <c r="A216" s="38"/>
      <c r="B216" s="11" t="s">
        <v>8</v>
      </c>
      <c r="C216" s="48">
        <v>539</v>
      </c>
      <c r="D216" s="49">
        <f>C216/C221*100</f>
        <v>2.1982951996410947</v>
      </c>
      <c r="E216" s="48">
        <v>364.20821</v>
      </c>
      <c r="F216" s="49">
        <f>E216/E221*100</f>
        <v>10.569537913846668</v>
      </c>
      <c r="G216" s="48">
        <v>232</v>
      </c>
      <c r="H216" s="49">
        <f>G216/G221*100</f>
        <v>11.127098321342926</v>
      </c>
      <c r="I216" s="48">
        <v>163.79161000000002</v>
      </c>
      <c r="J216" s="49">
        <f>I216/I221*100</f>
        <v>12.731799213377029</v>
      </c>
      <c r="K216" s="48">
        <v>771</v>
      </c>
      <c r="L216" s="49">
        <f>K216/K221*100</f>
        <v>2.8980604420387914</v>
      </c>
      <c r="M216" s="48">
        <v>527.99982</v>
      </c>
      <c r="N216" s="13">
        <f>M216/M221*100</f>
        <v>11.157348309971045</v>
      </c>
    </row>
    <row r="217" spans="1:14" ht="12">
      <c r="A217" s="38"/>
      <c r="B217" s="11" t="s">
        <v>9</v>
      </c>
      <c r="C217" s="48">
        <v>210</v>
      </c>
      <c r="D217" s="49">
        <f>C217/C221*100</f>
        <v>0.8564786492108161</v>
      </c>
      <c r="E217" s="48">
        <v>286.92870999999997</v>
      </c>
      <c r="F217" s="49">
        <f>E217/E221*100</f>
        <v>8.326841064115811</v>
      </c>
      <c r="G217" s="48">
        <v>120</v>
      </c>
      <c r="H217" s="49">
        <f>G217/G221*100</f>
        <v>5.755395683453238</v>
      </c>
      <c r="I217" s="48">
        <v>164.9583</v>
      </c>
      <c r="J217" s="49">
        <f>I217/I221*100</f>
        <v>12.822488002773841</v>
      </c>
      <c r="K217" s="48">
        <v>330</v>
      </c>
      <c r="L217" s="49">
        <f>K217/K221*100</f>
        <v>1.2404149751917006</v>
      </c>
      <c r="M217" s="48">
        <v>451.88701</v>
      </c>
      <c r="N217" s="13">
        <f>M217/M221*100</f>
        <v>9.548981981322207</v>
      </c>
    </row>
    <row r="218" spans="1:14" ht="12">
      <c r="A218" s="38"/>
      <c r="B218" s="11" t="s">
        <v>10</v>
      </c>
      <c r="C218" s="48">
        <v>77</v>
      </c>
      <c r="D218" s="49">
        <f>C218/C221*100</f>
        <v>0.31404217137729923</v>
      </c>
      <c r="E218" s="48">
        <v>221.66532999999998</v>
      </c>
      <c r="F218" s="49">
        <f>E218/E221*100</f>
        <v>6.432859131924381</v>
      </c>
      <c r="G218" s="48">
        <v>52</v>
      </c>
      <c r="H218" s="49">
        <f>G218/G221*100</f>
        <v>2.4940047961630696</v>
      </c>
      <c r="I218" s="48">
        <v>161.54372</v>
      </c>
      <c r="J218" s="49">
        <f>I218/I221*100</f>
        <v>12.557066917053925</v>
      </c>
      <c r="K218" s="48">
        <v>129</v>
      </c>
      <c r="L218" s="49">
        <f>K218/K221*100</f>
        <v>0.4848894903022102</v>
      </c>
      <c r="M218" s="48">
        <v>383.20905000000005</v>
      </c>
      <c r="N218" s="13">
        <f>M218/M221*100</f>
        <v>8.097724060555759</v>
      </c>
    </row>
    <row r="219" spans="1:14" ht="12">
      <c r="A219" s="38"/>
      <c r="B219" s="11" t="s">
        <v>11</v>
      </c>
      <c r="C219" s="48">
        <v>24</v>
      </c>
      <c r="D219" s="49">
        <f>C219/C221*100</f>
        <v>0.09788327419552184</v>
      </c>
      <c r="E219" s="48">
        <v>170.12217</v>
      </c>
      <c r="F219" s="49">
        <f>E219/E221*100</f>
        <v>4.937046108325972</v>
      </c>
      <c r="G219" s="48">
        <v>22</v>
      </c>
      <c r="H219" s="49">
        <f>G219/G221*100</f>
        <v>1.0551558752997603</v>
      </c>
      <c r="I219" s="48">
        <v>164.10356</v>
      </c>
      <c r="J219" s="49">
        <f>I219/I221*100</f>
        <v>12.756047615139563</v>
      </c>
      <c r="K219" s="48">
        <v>46</v>
      </c>
      <c r="L219" s="49">
        <f>K219/K221*100</f>
        <v>0.17290632987520674</v>
      </c>
      <c r="M219" s="48">
        <v>334.22573</v>
      </c>
      <c r="N219" s="13">
        <f>M219/M221*100</f>
        <v>7.062640445150794</v>
      </c>
    </row>
    <row r="220" spans="1:14" ht="12">
      <c r="A220" s="38"/>
      <c r="B220" s="14" t="s">
        <v>12</v>
      </c>
      <c r="C220" s="51">
        <v>4</v>
      </c>
      <c r="D220" s="52">
        <f>C220/C221*100</f>
        <v>0.01631387903258697</v>
      </c>
      <c r="E220" s="51">
        <v>49.59293</v>
      </c>
      <c r="F220" s="52">
        <f>E220/E221*100</f>
        <v>1.439216194203156</v>
      </c>
      <c r="G220" s="51">
        <v>13</v>
      </c>
      <c r="H220" s="52">
        <f>G220/G221*100</f>
        <v>0.6235011990407674</v>
      </c>
      <c r="I220" s="51">
        <v>356.58289</v>
      </c>
      <c r="J220" s="52">
        <f>I220/I221*100</f>
        <v>27.71779188449095</v>
      </c>
      <c r="K220" s="51">
        <v>17</v>
      </c>
      <c r="L220" s="52">
        <f>K220/K221*100</f>
        <v>0.06390016538866336</v>
      </c>
      <c r="M220" s="51">
        <v>406.17582</v>
      </c>
      <c r="N220" s="16">
        <f>M220/M221*100</f>
        <v>8.583042885939058</v>
      </c>
    </row>
    <row r="221" spans="1:14" ht="12">
      <c r="A221" s="38"/>
      <c r="B221" s="5" t="s">
        <v>13</v>
      </c>
      <c r="C221" s="53">
        <v>24519</v>
      </c>
      <c r="D221" s="54">
        <f>SUM(D210:D220)</f>
        <v>99.99999999999999</v>
      </c>
      <c r="E221" s="53">
        <v>3445.82907</v>
      </c>
      <c r="F221" s="54">
        <f>SUM(F210:F220)</f>
        <v>100.00000000000001</v>
      </c>
      <c r="G221" s="53">
        <v>2085</v>
      </c>
      <c r="H221" s="54">
        <f>SUM(H210:H220)</f>
        <v>100.00000000000003</v>
      </c>
      <c r="I221" s="53">
        <v>1286.47654</v>
      </c>
      <c r="J221" s="54">
        <f>SUM(J210:J220)</f>
        <v>99.99999999999999</v>
      </c>
      <c r="K221" s="53">
        <v>26604</v>
      </c>
      <c r="L221" s="54">
        <f>SUM(L210:L220)</f>
        <v>100</v>
      </c>
      <c r="M221" s="53">
        <v>4732.30561</v>
      </c>
      <c r="N221" s="17">
        <f>SUM(N210:N220)</f>
        <v>100</v>
      </c>
    </row>
    <row r="222" spans="1:14" ht="12" customHeight="1">
      <c r="A222" s="38" t="s">
        <v>65</v>
      </c>
      <c r="B222" s="8" t="s">
        <v>46</v>
      </c>
      <c r="C222" s="46">
        <v>6864</v>
      </c>
      <c r="D222" s="47">
        <f>C222/C233*100</f>
        <v>10.64598681659558</v>
      </c>
      <c r="E222" s="46">
        <v>251.25516</v>
      </c>
      <c r="F222" s="47">
        <f>E222/E233*100</f>
        <v>2.183199762353876</v>
      </c>
      <c r="G222" s="46">
        <v>263</v>
      </c>
      <c r="H222" s="47">
        <f>G222/G233*100</f>
        <v>6.357263717669809</v>
      </c>
      <c r="I222" s="46">
        <v>6.53565</v>
      </c>
      <c r="J222" s="47">
        <f>I222/I233*100</f>
        <v>0.15202510658819335</v>
      </c>
      <c r="K222" s="46">
        <v>7127</v>
      </c>
      <c r="L222" s="47">
        <f>K222/K233*100</f>
        <v>10.387395790823764</v>
      </c>
      <c r="M222" s="46">
        <v>257.79080999999996</v>
      </c>
      <c r="N222" s="10">
        <f>M222/M233*100</f>
        <v>1.6307994987355987</v>
      </c>
    </row>
    <row r="223" spans="1:14" ht="12">
      <c r="A223" s="38"/>
      <c r="B223" s="11" t="s">
        <v>3</v>
      </c>
      <c r="C223" s="48">
        <v>29044</v>
      </c>
      <c r="D223" s="49">
        <f>C223/C233*100</f>
        <v>45.04691740984878</v>
      </c>
      <c r="E223" s="48">
        <v>2101.75193</v>
      </c>
      <c r="F223" s="49">
        <f>E223/E233*100</f>
        <v>18.26248787926505</v>
      </c>
      <c r="G223" s="48">
        <v>599</v>
      </c>
      <c r="H223" s="49">
        <f>G223/G233*100</f>
        <v>14.479091128837322</v>
      </c>
      <c r="I223" s="48">
        <v>45.62332000000001</v>
      </c>
      <c r="J223" s="49">
        <f>I223/I233*100</f>
        <v>1.0612395226040645</v>
      </c>
      <c r="K223" s="48">
        <v>29643</v>
      </c>
      <c r="L223" s="49">
        <f>K223/K233*100</f>
        <v>43.20381274412639</v>
      </c>
      <c r="M223" s="48">
        <v>2147.37525</v>
      </c>
      <c r="N223" s="13">
        <f>M223/M233*100</f>
        <v>13.584419403070388</v>
      </c>
    </row>
    <row r="224" spans="1:14" ht="12">
      <c r="A224" s="38"/>
      <c r="B224" s="11" t="s">
        <v>4</v>
      </c>
      <c r="C224" s="48">
        <v>12596</v>
      </c>
      <c r="D224" s="49">
        <f>C224/C233*100</f>
        <v>19.536254362155876</v>
      </c>
      <c r="E224" s="48">
        <v>1509.84913</v>
      </c>
      <c r="F224" s="49">
        <f>E224/E233*100</f>
        <v>13.119341556233937</v>
      </c>
      <c r="G224" s="48">
        <v>524</v>
      </c>
      <c r="H224" s="49">
        <f>G224/G233*100</f>
        <v>12.666183224558857</v>
      </c>
      <c r="I224" s="48">
        <v>65.21351</v>
      </c>
      <c r="J224" s="49">
        <f>I224/I233*100</f>
        <v>1.516924989670532</v>
      </c>
      <c r="K224" s="48">
        <v>13120</v>
      </c>
      <c r="L224" s="49">
        <f>K224/K233*100</f>
        <v>19.12201947181251</v>
      </c>
      <c r="M224" s="48">
        <v>1575.06264</v>
      </c>
      <c r="N224" s="13">
        <f>M224/M233*100</f>
        <v>9.963936898251607</v>
      </c>
    </row>
    <row r="225" spans="1:14" ht="12">
      <c r="A225" s="38"/>
      <c r="B225" s="11" t="s">
        <v>5</v>
      </c>
      <c r="C225" s="48">
        <v>5486</v>
      </c>
      <c r="D225" s="49">
        <f>C225/C233*100</f>
        <v>8.50872431174874</v>
      </c>
      <c r="E225" s="48">
        <v>945.95134</v>
      </c>
      <c r="F225" s="49">
        <f>E225/E233*100</f>
        <v>8.219535633363035</v>
      </c>
      <c r="G225" s="48">
        <v>439</v>
      </c>
      <c r="H225" s="49">
        <f>G225/G233*100</f>
        <v>10.6115542663766</v>
      </c>
      <c r="I225" s="48">
        <v>76.33229999999999</v>
      </c>
      <c r="J225" s="49">
        <f>I225/I233*100</f>
        <v>1.7755580613438522</v>
      </c>
      <c r="K225" s="48">
        <v>5925</v>
      </c>
      <c r="L225" s="49">
        <f>K225/K233*100</f>
        <v>8.6355156532385</v>
      </c>
      <c r="M225" s="48">
        <v>1022.28364</v>
      </c>
      <c r="N225" s="13">
        <f>M225/M233*100</f>
        <v>6.467025134362252</v>
      </c>
    </row>
    <row r="226" spans="1:14" ht="12">
      <c r="A226" s="38"/>
      <c r="B226" s="11" t="s">
        <v>6</v>
      </c>
      <c r="C226" s="48">
        <v>4705</v>
      </c>
      <c r="D226" s="49">
        <f>C226/C233*100</f>
        <v>7.297402093834819</v>
      </c>
      <c r="E226" s="48">
        <v>1134.1296900000002</v>
      </c>
      <c r="F226" s="49">
        <f>E226/E233*100</f>
        <v>9.854650028626182</v>
      </c>
      <c r="G226" s="48">
        <v>545</v>
      </c>
      <c r="H226" s="49">
        <f>G226/G233*100</f>
        <v>13.173797437756829</v>
      </c>
      <c r="I226" s="48">
        <v>133.02306</v>
      </c>
      <c r="J226" s="49">
        <f>I226/I233*100</f>
        <v>3.0942362083629993</v>
      </c>
      <c r="K226" s="48">
        <v>5250</v>
      </c>
      <c r="L226" s="49">
        <f>K226/K233*100</f>
        <v>7.651722730717658</v>
      </c>
      <c r="M226" s="48">
        <v>1267.1527500000002</v>
      </c>
      <c r="N226" s="13">
        <f>M226/M233*100</f>
        <v>8.01608121531344</v>
      </c>
    </row>
    <row r="227" spans="1:14" ht="12">
      <c r="A227" s="38"/>
      <c r="B227" s="11" t="s">
        <v>7</v>
      </c>
      <c r="C227" s="48">
        <v>2763</v>
      </c>
      <c r="D227" s="49">
        <f>C227/C233*100</f>
        <v>4.285381930981001</v>
      </c>
      <c r="E227" s="48">
        <v>1048.26152</v>
      </c>
      <c r="F227" s="49">
        <f>E227/E233*100</f>
        <v>9.108526572543678</v>
      </c>
      <c r="G227" s="48">
        <v>568</v>
      </c>
      <c r="H227" s="49">
        <f>G227/G233*100</f>
        <v>13.729755861735557</v>
      </c>
      <c r="I227" s="48">
        <v>216.97829000000002</v>
      </c>
      <c r="J227" s="49">
        <f>I227/I233*100</f>
        <v>5.047110488562565</v>
      </c>
      <c r="K227" s="48">
        <v>3331</v>
      </c>
      <c r="L227" s="49">
        <f>K227/K233*100</f>
        <v>4.854835888765813</v>
      </c>
      <c r="M227" s="48">
        <v>1265.2398100000003</v>
      </c>
      <c r="N227" s="13">
        <f>M227/M233*100</f>
        <v>8.003979846792541</v>
      </c>
    </row>
    <row r="228" spans="1:14" ht="12">
      <c r="A228" s="38"/>
      <c r="B228" s="11" t="s">
        <v>8</v>
      </c>
      <c r="C228" s="48">
        <v>1656</v>
      </c>
      <c r="D228" s="49">
        <f>C228/C233*100</f>
        <v>2.5684373788290036</v>
      </c>
      <c r="E228" s="48">
        <v>1134.8969100000002</v>
      </c>
      <c r="F228" s="49">
        <f>E228/E233*100</f>
        <v>9.8613165365764</v>
      </c>
      <c r="G228" s="48">
        <v>545</v>
      </c>
      <c r="H228" s="49">
        <f>G228/G233*100</f>
        <v>13.173797437756829</v>
      </c>
      <c r="I228" s="48">
        <v>386.34819</v>
      </c>
      <c r="J228" s="49">
        <f>I228/I233*100</f>
        <v>8.986806938086582</v>
      </c>
      <c r="K228" s="48">
        <v>2201</v>
      </c>
      <c r="L228" s="49">
        <f>K228/K233*100</f>
        <v>3.207893662916108</v>
      </c>
      <c r="M228" s="48">
        <v>1521.2451</v>
      </c>
      <c r="N228" s="13">
        <f>M228/M233*100</f>
        <v>9.623484043259674</v>
      </c>
    </row>
    <row r="229" spans="1:14" ht="12">
      <c r="A229" s="38"/>
      <c r="B229" s="11" t="s">
        <v>9</v>
      </c>
      <c r="C229" s="48">
        <v>793</v>
      </c>
      <c r="D229" s="49">
        <f>C229/C233*100</f>
        <v>1.2299340829778984</v>
      </c>
      <c r="E229" s="48">
        <v>1099.9714900000001</v>
      </c>
      <c r="F229" s="49">
        <f>E229/E233*100</f>
        <v>9.557843490911946</v>
      </c>
      <c r="G229" s="48">
        <v>328</v>
      </c>
      <c r="H229" s="49">
        <f>G229/G233*100</f>
        <v>7.928450568044476</v>
      </c>
      <c r="I229" s="48">
        <v>465.32678</v>
      </c>
      <c r="J229" s="49">
        <f>I229/I233*100</f>
        <v>10.823920088719682</v>
      </c>
      <c r="K229" s="48">
        <v>1121</v>
      </c>
      <c r="L229" s="49">
        <f>K229/K233*100</f>
        <v>1.633824986882761</v>
      </c>
      <c r="M229" s="48">
        <v>1565.29827</v>
      </c>
      <c r="N229" s="13">
        <f>M229/M233*100</f>
        <v>9.902166931737018</v>
      </c>
    </row>
    <row r="230" spans="1:14" ht="12">
      <c r="A230" s="38"/>
      <c r="B230" s="11" t="s">
        <v>10</v>
      </c>
      <c r="C230" s="48">
        <v>448</v>
      </c>
      <c r="D230" s="49">
        <f>C230/C233*100</f>
        <v>0.6948429623885227</v>
      </c>
      <c r="E230" s="48">
        <v>1337.6118999999999</v>
      </c>
      <c r="F230" s="49">
        <f>E230/E233*100</f>
        <v>11.622742323786373</v>
      </c>
      <c r="G230" s="48">
        <v>201</v>
      </c>
      <c r="H230" s="49">
        <f>G230/G233*100</f>
        <v>4.858593183466279</v>
      </c>
      <c r="I230" s="48">
        <v>615.1171099999999</v>
      </c>
      <c r="J230" s="49">
        <f>I230/I233*100</f>
        <v>14.308178101944172</v>
      </c>
      <c r="K230" s="48">
        <v>649</v>
      </c>
      <c r="L230" s="49">
        <f>K230/K233*100</f>
        <v>0.9458986766163354</v>
      </c>
      <c r="M230" s="48">
        <v>1952.72901</v>
      </c>
      <c r="N230" s="13">
        <f>M230/M233*100</f>
        <v>12.353076087834406</v>
      </c>
    </row>
    <row r="231" spans="1:14" ht="12">
      <c r="A231" s="38"/>
      <c r="B231" s="11" t="s">
        <v>11</v>
      </c>
      <c r="C231" s="48">
        <v>101</v>
      </c>
      <c r="D231" s="49">
        <f>C231/C233*100</f>
        <v>0.1566498642884839</v>
      </c>
      <c r="E231" s="48">
        <v>656.11212</v>
      </c>
      <c r="F231" s="49">
        <f>E231/E233*100</f>
        <v>5.701072266382502</v>
      </c>
      <c r="G231" s="48">
        <v>61</v>
      </c>
      <c r="H231" s="49">
        <f>G231/G233*100</f>
        <v>1.4744984288131497</v>
      </c>
      <c r="I231" s="48">
        <v>400.82032000000004</v>
      </c>
      <c r="J231" s="49">
        <f>I231/I233*100</f>
        <v>9.323441718989505</v>
      </c>
      <c r="K231" s="48">
        <v>162</v>
      </c>
      <c r="L231" s="49">
        <f>K231/K233*100</f>
        <v>0.23611030140500205</v>
      </c>
      <c r="M231" s="48">
        <v>1056.93244</v>
      </c>
      <c r="N231" s="13">
        <f>M231/M233*100</f>
        <v>6.686215437041351</v>
      </c>
    </row>
    <row r="232" spans="1:14" ht="12">
      <c r="A232" s="38"/>
      <c r="B232" s="14" t="s">
        <v>12</v>
      </c>
      <c r="C232" s="51">
        <v>19</v>
      </c>
      <c r="D232" s="52">
        <f>C232/C233*100</f>
        <v>0.029468786351298955</v>
      </c>
      <c r="E232" s="51">
        <v>288.7828</v>
      </c>
      <c r="F232" s="52">
        <f>E232/E233*100</f>
        <v>2.5092839499570356</v>
      </c>
      <c r="G232" s="51">
        <v>64</v>
      </c>
      <c r="H232" s="52">
        <f>G232/G233*100</f>
        <v>1.5470147449842881</v>
      </c>
      <c r="I232" s="51">
        <v>1887.7411100000002</v>
      </c>
      <c r="J232" s="52">
        <f>I232/I233*100</f>
        <v>43.91055877512787</v>
      </c>
      <c r="K232" s="51">
        <v>83</v>
      </c>
      <c r="L232" s="52">
        <f>K232/K233*100</f>
        <v>0.12097009269515537</v>
      </c>
      <c r="M232" s="51">
        <v>2176.52391</v>
      </c>
      <c r="N232" s="16">
        <f>M232/M233*100</f>
        <v>13.768815503601722</v>
      </c>
    </row>
    <row r="233" spans="1:14" ht="12">
      <c r="A233" s="38"/>
      <c r="B233" s="5" t="s">
        <v>13</v>
      </c>
      <c r="C233" s="53">
        <v>64475</v>
      </c>
      <c r="D233" s="54">
        <f>SUM(D222:D232)</f>
        <v>100.00000000000001</v>
      </c>
      <c r="E233" s="53">
        <v>11508.573989999999</v>
      </c>
      <c r="F233" s="54">
        <f>SUM(F222:F232)</f>
        <v>100.00000000000001</v>
      </c>
      <c r="G233" s="53">
        <v>4137</v>
      </c>
      <c r="H233" s="54">
        <f>SUM(H222:H232)</f>
        <v>100</v>
      </c>
      <c r="I233" s="53">
        <v>4299.0596399999995</v>
      </c>
      <c r="J233" s="54">
        <f>SUM(J222:J232)</f>
        <v>100.00000000000001</v>
      </c>
      <c r="K233" s="53">
        <v>68612</v>
      </c>
      <c r="L233" s="54">
        <f>SUM(L222:L232)</f>
        <v>100.00000000000001</v>
      </c>
      <c r="M233" s="53">
        <v>15807.63363</v>
      </c>
      <c r="N233" s="17">
        <f>SUM(N222:N232)</f>
        <v>100</v>
      </c>
    </row>
    <row r="234" spans="1:14" ht="12" customHeight="1">
      <c r="A234" s="38" t="s">
        <v>66</v>
      </c>
      <c r="B234" s="8" t="s">
        <v>46</v>
      </c>
      <c r="C234" s="46">
        <v>6315</v>
      </c>
      <c r="D234" s="47">
        <f>C234/C245*100</f>
        <v>5.175423499618912</v>
      </c>
      <c r="E234" s="46">
        <v>200.68343000000002</v>
      </c>
      <c r="F234" s="47">
        <f>E234/E245*100</f>
        <v>0.858281844940444</v>
      </c>
      <c r="G234" s="46">
        <v>320</v>
      </c>
      <c r="H234" s="47">
        <f>G234/G245*100</f>
        <v>7.541833608296017</v>
      </c>
      <c r="I234" s="46">
        <v>6.94351</v>
      </c>
      <c r="J234" s="47">
        <f>I234/I245*100</f>
        <v>0.2281145136691812</v>
      </c>
      <c r="K234" s="46">
        <v>6635</v>
      </c>
      <c r="L234" s="47">
        <f>K234/K245*100</f>
        <v>5.25494606453248</v>
      </c>
      <c r="M234" s="46">
        <v>207.62694</v>
      </c>
      <c r="N234" s="10">
        <f>M234/M245*100</f>
        <v>0.785695857017476</v>
      </c>
    </row>
    <row r="235" spans="1:14" ht="12">
      <c r="A235" s="38"/>
      <c r="B235" s="11" t="s">
        <v>3</v>
      </c>
      <c r="C235" s="48">
        <v>40027</v>
      </c>
      <c r="D235" s="49">
        <f>C235/C245*100</f>
        <v>32.8039075881625</v>
      </c>
      <c r="E235" s="48">
        <v>3143.01877</v>
      </c>
      <c r="F235" s="49">
        <f>E235/E245*100</f>
        <v>13.442046254631212</v>
      </c>
      <c r="G235" s="48">
        <v>629</v>
      </c>
      <c r="H235" s="49">
        <f>G235/G245*100</f>
        <v>14.824416686306858</v>
      </c>
      <c r="I235" s="48">
        <v>49.0264</v>
      </c>
      <c r="J235" s="49">
        <f>I235/I245*100</f>
        <v>1.6106599389862974</v>
      </c>
      <c r="K235" s="48">
        <v>40656</v>
      </c>
      <c r="L235" s="49">
        <f>K235/K245*100</f>
        <v>32.199711710570085</v>
      </c>
      <c r="M235" s="48">
        <v>3192.04517</v>
      </c>
      <c r="N235" s="13">
        <f>M235/M245*100</f>
        <v>12.079244945196637</v>
      </c>
    </row>
    <row r="236" spans="1:14" ht="12">
      <c r="A236" s="38"/>
      <c r="B236" s="11" t="s">
        <v>4</v>
      </c>
      <c r="C236" s="48">
        <v>42123</v>
      </c>
      <c r="D236" s="49">
        <f>C236/C245*100</f>
        <v>34.52167285422762</v>
      </c>
      <c r="E236" s="48">
        <v>4928.82921</v>
      </c>
      <c r="F236" s="49">
        <f>E236/E245*100</f>
        <v>21.079591014341098</v>
      </c>
      <c r="G236" s="48">
        <v>666</v>
      </c>
      <c r="H236" s="49">
        <f>G236/G245*100</f>
        <v>15.696441197266086</v>
      </c>
      <c r="I236" s="48">
        <v>82.20158</v>
      </c>
      <c r="J236" s="49">
        <f>I236/I245*100</f>
        <v>2.7005611635236777</v>
      </c>
      <c r="K236" s="48">
        <v>42789</v>
      </c>
      <c r="L236" s="49">
        <f>K236/K245*100</f>
        <v>33.8890560897182</v>
      </c>
      <c r="M236" s="48">
        <v>5011.03079</v>
      </c>
      <c r="N236" s="13">
        <f>M236/M245*100</f>
        <v>18.962597681640013</v>
      </c>
    </row>
    <row r="237" spans="1:14" ht="12">
      <c r="A237" s="38"/>
      <c r="B237" s="11" t="s">
        <v>5</v>
      </c>
      <c r="C237" s="48">
        <v>12788</v>
      </c>
      <c r="D237" s="49">
        <f>C237/C245*100</f>
        <v>10.480335029790442</v>
      </c>
      <c r="E237" s="48">
        <v>2202.37779</v>
      </c>
      <c r="F237" s="49">
        <f>E237/E245*100</f>
        <v>9.41911782580683</v>
      </c>
      <c r="G237" s="48">
        <v>470</v>
      </c>
      <c r="H237" s="49">
        <f>G237/G245*100</f>
        <v>11.077068112184776</v>
      </c>
      <c r="I237" s="48">
        <v>81.08681</v>
      </c>
      <c r="J237" s="49">
        <f>I237/I245*100</f>
        <v>2.6639377243116664</v>
      </c>
      <c r="K237" s="48">
        <v>13258</v>
      </c>
      <c r="L237" s="49">
        <f>K237/K245*100</f>
        <v>10.500388081924886</v>
      </c>
      <c r="M237" s="48">
        <v>2283.4646</v>
      </c>
      <c r="N237" s="13">
        <f>M237/M245*100</f>
        <v>8.641020649180055</v>
      </c>
    </row>
    <row r="238" spans="1:14" ht="12">
      <c r="A238" s="38"/>
      <c r="B238" s="11" t="s">
        <v>6</v>
      </c>
      <c r="C238" s="48">
        <v>10317</v>
      </c>
      <c r="D238" s="49">
        <f>C238/C245*100</f>
        <v>8.455240577287144</v>
      </c>
      <c r="E238" s="48">
        <v>2475.46342</v>
      </c>
      <c r="F238" s="49">
        <f>E238/E245*100</f>
        <v>10.5870490214373</v>
      </c>
      <c r="G238" s="48">
        <v>530</v>
      </c>
      <c r="H238" s="49">
        <f>G238/G245*100</f>
        <v>12.491161913740278</v>
      </c>
      <c r="I238" s="48">
        <v>128.43395999999998</v>
      </c>
      <c r="J238" s="49">
        <f>I238/I245*100</f>
        <v>4.219429413078841</v>
      </c>
      <c r="K238" s="48">
        <v>10847</v>
      </c>
      <c r="L238" s="49">
        <f>K238/K245*100</f>
        <v>8.590866610698388</v>
      </c>
      <c r="M238" s="48">
        <v>2603.89738</v>
      </c>
      <c r="N238" s="13">
        <f>M238/M245*100</f>
        <v>9.853593100994797</v>
      </c>
    </row>
    <row r="239" spans="1:14" ht="12">
      <c r="A239" s="38"/>
      <c r="B239" s="11" t="s">
        <v>7</v>
      </c>
      <c r="C239" s="48">
        <v>5423</v>
      </c>
      <c r="D239" s="49">
        <f>C239/C245*100</f>
        <v>4.444389808144633</v>
      </c>
      <c r="E239" s="48">
        <v>2027.96544</v>
      </c>
      <c r="F239" s="49">
        <f>E239/E245*100</f>
        <v>8.673191998555433</v>
      </c>
      <c r="G239" s="48">
        <v>560</v>
      </c>
      <c r="H239" s="49">
        <f>G239/G245*100</f>
        <v>13.198208814518031</v>
      </c>
      <c r="I239" s="48">
        <v>216.58212</v>
      </c>
      <c r="J239" s="49">
        <f>I239/I245*100</f>
        <v>7.115353038051395</v>
      </c>
      <c r="K239" s="48">
        <v>5983</v>
      </c>
      <c r="L239" s="49">
        <f>K239/K245*100</f>
        <v>4.738559503255136</v>
      </c>
      <c r="M239" s="48">
        <v>2244.54756</v>
      </c>
      <c r="N239" s="13">
        <f>M239/M245*100</f>
        <v>8.493751912784944</v>
      </c>
    </row>
    <row r="240" spans="1:14" ht="12">
      <c r="A240" s="38"/>
      <c r="B240" s="11" t="s">
        <v>8</v>
      </c>
      <c r="C240" s="48">
        <v>2598</v>
      </c>
      <c r="D240" s="49">
        <f>C240/C245*100</f>
        <v>2.1291766036436948</v>
      </c>
      <c r="E240" s="48">
        <v>1789.2063600000001</v>
      </c>
      <c r="F240" s="49">
        <f>E240/E245*100</f>
        <v>7.652068412623684</v>
      </c>
      <c r="G240" s="48">
        <v>539</v>
      </c>
      <c r="H240" s="49">
        <f>G240/G245*100</f>
        <v>12.703275983973603</v>
      </c>
      <c r="I240" s="48">
        <v>375.28873</v>
      </c>
      <c r="J240" s="49">
        <f>I240/I245*100</f>
        <v>12.329327116901199</v>
      </c>
      <c r="K240" s="48">
        <v>3137</v>
      </c>
      <c r="L240" s="49">
        <f>K240/K245*100</f>
        <v>2.484516323200963</v>
      </c>
      <c r="M240" s="48">
        <v>2164.49509</v>
      </c>
      <c r="N240" s="13">
        <f>M240/M245*100</f>
        <v>8.190819672763414</v>
      </c>
    </row>
    <row r="241" spans="1:14" ht="12">
      <c r="A241" s="38"/>
      <c r="B241" s="11" t="s">
        <v>9</v>
      </c>
      <c r="C241" s="48">
        <v>1200</v>
      </c>
      <c r="D241" s="49">
        <f>C241/C245*100</f>
        <v>0.9834533966021686</v>
      </c>
      <c r="E241" s="48">
        <v>1678.8760100000002</v>
      </c>
      <c r="F241" s="49">
        <f>E241/E245*100</f>
        <v>7.180208148171732</v>
      </c>
      <c r="G241" s="48">
        <v>288</v>
      </c>
      <c r="H241" s="49">
        <f>G241/G245*100</f>
        <v>6.787650247466415</v>
      </c>
      <c r="I241" s="48">
        <v>399.15344</v>
      </c>
      <c r="J241" s="49">
        <f>I241/I245*100</f>
        <v>13.113352302363026</v>
      </c>
      <c r="K241" s="48">
        <v>1488</v>
      </c>
      <c r="L241" s="49">
        <f>K241/K245*100</f>
        <v>1.178501845369153</v>
      </c>
      <c r="M241" s="48">
        <v>2078.02945</v>
      </c>
      <c r="N241" s="13">
        <f>M241/M245*100</f>
        <v>7.86361890044377</v>
      </c>
    </row>
    <row r="242" spans="1:14" ht="12">
      <c r="A242" s="38"/>
      <c r="B242" s="11" t="s">
        <v>10</v>
      </c>
      <c r="C242" s="48">
        <v>971</v>
      </c>
      <c r="D242" s="49">
        <f>C242/C245*100</f>
        <v>0.795777706750588</v>
      </c>
      <c r="E242" s="48">
        <v>3014.20268</v>
      </c>
      <c r="F242" s="49">
        <f>E242/E245*100</f>
        <v>12.891126273927203</v>
      </c>
      <c r="G242" s="48">
        <v>164</v>
      </c>
      <c r="H242" s="49">
        <f>G242/G245*100</f>
        <v>3.865189724251709</v>
      </c>
      <c r="I242" s="48">
        <v>488.60082</v>
      </c>
      <c r="J242" s="49">
        <f>I242/I245*100</f>
        <v>16.051959085918092</v>
      </c>
      <c r="K242" s="48">
        <v>1135</v>
      </c>
      <c r="L242" s="49">
        <f>K242/K245*100</f>
        <v>0.898924458665315</v>
      </c>
      <c r="M242" s="48">
        <v>3502.8035</v>
      </c>
      <c r="N242" s="13">
        <f>M242/M245*100</f>
        <v>13.25520762332824</v>
      </c>
    </row>
    <row r="243" spans="1:14" ht="12">
      <c r="A243" s="38"/>
      <c r="B243" s="11" t="s">
        <v>11</v>
      </c>
      <c r="C243" s="48">
        <v>222</v>
      </c>
      <c r="D243" s="49">
        <f>C243/C245*100</f>
        <v>0.18193887837140119</v>
      </c>
      <c r="E243" s="48">
        <v>1478.72032</v>
      </c>
      <c r="F243" s="49">
        <f>E243/E245*100</f>
        <v>6.324183338906075</v>
      </c>
      <c r="G243" s="48">
        <v>46</v>
      </c>
      <c r="H243" s="49">
        <f>G243/G245*100</f>
        <v>1.0841385811925524</v>
      </c>
      <c r="I243" s="48">
        <v>324.07224</v>
      </c>
      <c r="J243" s="49">
        <f>I243/I245*100</f>
        <v>10.64671634681626</v>
      </c>
      <c r="K243" s="48">
        <v>268</v>
      </c>
      <c r="L243" s="49">
        <f>K243/K245*100</f>
        <v>0.21225705279498186</v>
      </c>
      <c r="M243" s="48">
        <v>1802.79256</v>
      </c>
      <c r="N243" s="13">
        <f>M243/M245*100</f>
        <v>6.822075427465866</v>
      </c>
    </row>
    <row r="244" spans="1:14" ht="12">
      <c r="A244" s="38"/>
      <c r="B244" s="14" t="s">
        <v>12</v>
      </c>
      <c r="C244" s="51">
        <v>35</v>
      </c>
      <c r="D244" s="52">
        <f>C244/C245*100</f>
        <v>0.02868405740089658</v>
      </c>
      <c r="E244" s="51">
        <v>442.65296</v>
      </c>
      <c r="F244" s="52">
        <f>E244/E245*100</f>
        <v>1.893135866658989</v>
      </c>
      <c r="G244" s="51">
        <v>31</v>
      </c>
      <c r="H244" s="52">
        <f>G244/G245*100</f>
        <v>0.7306151308036767</v>
      </c>
      <c r="I244" s="51">
        <v>892.48072</v>
      </c>
      <c r="J244" s="52">
        <f>I244/I245*100</f>
        <v>29.32058935638037</v>
      </c>
      <c r="K244" s="51">
        <v>66</v>
      </c>
      <c r="L244" s="52">
        <f>K244/K245*100</f>
        <v>0.052272259270405984</v>
      </c>
      <c r="M244" s="51">
        <v>1335.13368</v>
      </c>
      <c r="N244" s="16">
        <f>M244/M245*100</f>
        <v>5.052374229184791</v>
      </c>
    </row>
    <row r="245" spans="1:14" ht="12">
      <c r="A245" s="38"/>
      <c r="B245" s="5" t="s">
        <v>13</v>
      </c>
      <c r="C245" s="53">
        <v>122019</v>
      </c>
      <c r="D245" s="54">
        <f>SUM(D234:D244)</f>
        <v>100</v>
      </c>
      <c r="E245" s="53">
        <v>23381.99639</v>
      </c>
      <c r="F245" s="54">
        <f>SUM(F234:F244)</f>
        <v>100.00000000000001</v>
      </c>
      <c r="G245" s="53">
        <v>4243</v>
      </c>
      <c r="H245" s="54">
        <f>SUM(H234:H244)</f>
        <v>99.99999999999999</v>
      </c>
      <c r="I245" s="53">
        <v>3043.8703299999997</v>
      </c>
      <c r="J245" s="54">
        <f>SUM(J234:J244)</f>
        <v>100</v>
      </c>
      <c r="K245" s="53">
        <v>126262</v>
      </c>
      <c r="L245" s="54">
        <f>SUM(L234:L244)</f>
        <v>100</v>
      </c>
      <c r="M245" s="53">
        <v>26425.866719999998</v>
      </c>
      <c r="N245" s="17">
        <f>SUM(N234:N244)</f>
        <v>100</v>
      </c>
    </row>
    <row r="246" spans="1:14" ht="12" customHeight="1">
      <c r="A246" s="38" t="s">
        <v>67</v>
      </c>
      <c r="B246" s="8" t="s">
        <v>46</v>
      </c>
      <c r="C246" s="46">
        <v>10598</v>
      </c>
      <c r="D246" s="47">
        <f>C246/C257*100</f>
        <v>10.251301000174111</v>
      </c>
      <c r="E246" s="46">
        <v>366.84228</v>
      </c>
      <c r="F246" s="47">
        <f>E246/E257*100</f>
        <v>1.8099941935387955</v>
      </c>
      <c r="G246" s="46">
        <v>397</v>
      </c>
      <c r="H246" s="47">
        <f>G246/G257*100</f>
        <v>7.547528517110266</v>
      </c>
      <c r="I246" s="46">
        <v>9.069939999999999</v>
      </c>
      <c r="J246" s="47">
        <f>I246/I257*100</f>
        <v>0.17086683517387866</v>
      </c>
      <c r="K246" s="46">
        <v>10995</v>
      </c>
      <c r="L246" s="47">
        <f>K246/K257*100</f>
        <v>10.120395427182856</v>
      </c>
      <c r="M246" s="46">
        <v>375.91222000000005</v>
      </c>
      <c r="N246" s="10">
        <f>M246/M257*100</f>
        <v>1.4697973028003648</v>
      </c>
    </row>
    <row r="247" spans="1:14" ht="12">
      <c r="A247" s="38"/>
      <c r="B247" s="11" t="s">
        <v>3</v>
      </c>
      <c r="C247" s="48">
        <v>45119</v>
      </c>
      <c r="D247" s="49">
        <f>C247/C257*100</f>
        <v>43.64299394478729</v>
      </c>
      <c r="E247" s="48">
        <v>3399.90731</v>
      </c>
      <c r="F247" s="49">
        <f>E247/E257*100</f>
        <v>16.77509061842628</v>
      </c>
      <c r="G247" s="48">
        <v>617</v>
      </c>
      <c r="H247" s="49">
        <f>G247/G257*100</f>
        <v>11.730038022813687</v>
      </c>
      <c r="I247" s="48">
        <v>45.984190000000005</v>
      </c>
      <c r="J247" s="49">
        <f>I247/I257*100</f>
        <v>0.8662872095443102</v>
      </c>
      <c r="K247" s="48">
        <v>45736</v>
      </c>
      <c r="L247" s="49">
        <f>K247/K257*100</f>
        <v>42.09789952320465</v>
      </c>
      <c r="M247" s="48">
        <v>3445.8915</v>
      </c>
      <c r="N247" s="13">
        <f>M247/M257*100</f>
        <v>13.473257220642369</v>
      </c>
    </row>
    <row r="248" spans="1:14" ht="12">
      <c r="A248" s="38"/>
      <c r="B248" s="11" t="s">
        <v>4</v>
      </c>
      <c r="C248" s="48">
        <v>22390</v>
      </c>
      <c r="D248" s="49">
        <f>C248/C257*100</f>
        <v>21.657541931864348</v>
      </c>
      <c r="E248" s="48">
        <v>2630.29283</v>
      </c>
      <c r="F248" s="49">
        <f>E248/E257*100</f>
        <v>12.977824556119122</v>
      </c>
      <c r="G248" s="48">
        <v>650</v>
      </c>
      <c r="H248" s="49">
        <f>G248/G257*100</f>
        <v>12.357414448669202</v>
      </c>
      <c r="I248" s="48">
        <v>80.64069</v>
      </c>
      <c r="J248" s="49">
        <f>I248/I257*100</f>
        <v>1.5191742708924034</v>
      </c>
      <c r="K248" s="48">
        <v>23040</v>
      </c>
      <c r="L248" s="49">
        <f>K248/K257*100</f>
        <v>21.20726790743911</v>
      </c>
      <c r="M248" s="48">
        <v>2710.93352</v>
      </c>
      <c r="N248" s="13">
        <f>M248/M257*100</f>
        <v>10.59960959972809</v>
      </c>
    </row>
    <row r="249" spans="1:14" ht="12">
      <c r="A249" s="38"/>
      <c r="B249" s="11" t="s">
        <v>5</v>
      </c>
      <c r="C249" s="48">
        <v>8164</v>
      </c>
      <c r="D249" s="49">
        <f>C249/C257*100</f>
        <v>7.896925963900872</v>
      </c>
      <c r="E249" s="48">
        <v>1404.76577</v>
      </c>
      <c r="F249" s="49">
        <f>E249/E257*100</f>
        <v>6.931092803648629</v>
      </c>
      <c r="G249" s="48">
        <v>549</v>
      </c>
      <c r="H249" s="49">
        <f>G249/G257*100</f>
        <v>10.437262357414449</v>
      </c>
      <c r="I249" s="48">
        <v>95.11569</v>
      </c>
      <c r="J249" s="49">
        <f>I249/I257*100</f>
        <v>1.7918659798939949</v>
      </c>
      <c r="K249" s="48">
        <v>8713</v>
      </c>
      <c r="L249" s="49">
        <f>K249/K257*100</f>
        <v>8.019918631836674</v>
      </c>
      <c r="M249" s="48">
        <v>1499.88146</v>
      </c>
      <c r="N249" s="13">
        <f>M249/M257*100</f>
        <v>5.864458794205394</v>
      </c>
    </row>
    <row r="250" spans="1:14" ht="12">
      <c r="A250" s="38"/>
      <c r="B250" s="11" t="s">
        <v>6</v>
      </c>
      <c r="C250" s="48">
        <v>6563</v>
      </c>
      <c r="D250" s="49">
        <f>C250/C257*100</f>
        <v>6.348300477839469</v>
      </c>
      <c r="E250" s="48">
        <v>1588.00016</v>
      </c>
      <c r="F250" s="49">
        <f>E250/E257*100</f>
        <v>7.835168478776978</v>
      </c>
      <c r="G250" s="48">
        <v>604</v>
      </c>
      <c r="H250" s="49">
        <f>G250/G257*100</f>
        <v>11.482889733840304</v>
      </c>
      <c r="I250" s="48">
        <v>148.72016</v>
      </c>
      <c r="J250" s="49">
        <f>I250/I257*100</f>
        <v>2.8017101618922355</v>
      </c>
      <c r="K250" s="48">
        <v>7167</v>
      </c>
      <c r="L250" s="49">
        <f>K250/K257*100</f>
        <v>6.59689622797813</v>
      </c>
      <c r="M250" s="48">
        <v>1736.72032</v>
      </c>
      <c r="N250" s="13">
        <f>M250/M257*100</f>
        <v>6.790486465309869</v>
      </c>
    </row>
    <row r="251" spans="1:14" ht="12">
      <c r="A251" s="38"/>
      <c r="B251" s="11" t="s">
        <v>7</v>
      </c>
      <c r="C251" s="48">
        <v>4609</v>
      </c>
      <c r="D251" s="49">
        <f>C251/C257*100</f>
        <v>4.45822290147221</v>
      </c>
      <c r="E251" s="48">
        <v>1749.7047699999998</v>
      </c>
      <c r="F251" s="49">
        <f>E251/E257*100</f>
        <v>8.633016548984305</v>
      </c>
      <c r="G251" s="48">
        <v>797</v>
      </c>
      <c r="H251" s="49">
        <f>G251/G257*100</f>
        <v>15.152091254752854</v>
      </c>
      <c r="I251" s="48">
        <v>309.78185</v>
      </c>
      <c r="J251" s="49">
        <f>I251/I257*100</f>
        <v>5.83592000650602</v>
      </c>
      <c r="K251" s="48">
        <v>5406</v>
      </c>
      <c r="L251" s="49">
        <f>K251/K257*100</f>
        <v>4.975976141823605</v>
      </c>
      <c r="M251" s="48">
        <v>2059.48662</v>
      </c>
      <c r="N251" s="13">
        <f>M251/M257*100</f>
        <v>8.052485974596514</v>
      </c>
    </row>
    <row r="252" spans="1:14" ht="12">
      <c r="A252" s="38"/>
      <c r="B252" s="11" t="s">
        <v>8</v>
      </c>
      <c r="C252" s="48">
        <v>3169</v>
      </c>
      <c r="D252" s="49">
        <f>C252/C257*100</f>
        <v>3.0653305217542703</v>
      </c>
      <c r="E252" s="48">
        <v>2185.0140300000003</v>
      </c>
      <c r="F252" s="49">
        <f>E252/E257*100</f>
        <v>10.78082577368346</v>
      </c>
      <c r="G252" s="48">
        <v>757</v>
      </c>
      <c r="H252" s="49">
        <f>G252/G257*100</f>
        <v>14.391634980988593</v>
      </c>
      <c r="I252" s="48">
        <v>534.52922</v>
      </c>
      <c r="J252" s="49">
        <f>I252/I257*100</f>
        <v>10.069891987087228</v>
      </c>
      <c r="K252" s="48">
        <v>3926</v>
      </c>
      <c r="L252" s="49">
        <f>K252/K257*100</f>
        <v>3.6137037241582446</v>
      </c>
      <c r="M252" s="48">
        <v>2719.5432499999997</v>
      </c>
      <c r="N252" s="13">
        <f>M252/M257*100</f>
        <v>10.633273197926199</v>
      </c>
    </row>
    <row r="253" spans="1:14" ht="12">
      <c r="A253" s="38"/>
      <c r="B253" s="11" t="s">
        <v>9</v>
      </c>
      <c r="C253" s="48">
        <v>1489</v>
      </c>
      <c r="D253" s="49">
        <f>C253/C257*100</f>
        <v>1.4402894120833414</v>
      </c>
      <c r="E253" s="48">
        <v>2079.56887</v>
      </c>
      <c r="F253" s="49">
        <f>E253/E257*100</f>
        <v>10.260560968501327</v>
      </c>
      <c r="G253" s="48">
        <v>482</v>
      </c>
      <c r="H253" s="49">
        <f>G253/G257*100</f>
        <v>9.163498098859316</v>
      </c>
      <c r="I253" s="48">
        <v>668.0208000000001</v>
      </c>
      <c r="J253" s="49">
        <f>I253/I257*100</f>
        <v>12.58471389296099</v>
      </c>
      <c r="K253" s="48">
        <v>1971</v>
      </c>
      <c r="L253" s="49">
        <f>K253/K257*100</f>
        <v>1.8142154967692052</v>
      </c>
      <c r="M253" s="48">
        <v>2747.58967</v>
      </c>
      <c r="N253" s="13">
        <f>M253/M257*100</f>
        <v>10.742933246937659</v>
      </c>
    </row>
    <row r="254" spans="1:14" ht="12">
      <c r="A254" s="38"/>
      <c r="B254" s="11" t="s">
        <v>10</v>
      </c>
      <c r="C254" s="48">
        <v>1048</v>
      </c>
      <c r="D254" s="49">
        <f>C254/C257*100</f>
        <v>1.0137161207947225</v>
      </c>
      <c r="E254" s="48">
        <v>3198.83212</v>
      </c>
      <c r="F254" s="49">
        <f>E254/E257*100</f>
        <v>15.782988709222384</v>
      </c>
      <c r="G254" s="48">
        <v>261</v>
      </c>
      <c r="H254" s="49">
        <f>G254/G257*100</f>
        <v>4.9619771863117865</v>
      </c>
      <c r="I254" s="48">
        <v>785.97534</v>
      </c>
      <c r="J254" s="49">
        <f>I254/I257*100</f>
        <v>14.806836524884757</v>
      </c>
      <c r="K254" s="48">
        <v>1309</v>
      </c>
      <c r="L254" s="49">
        <f>K254/K257*100</f>
        <v>1.204874726164835</v>
      </c>
      <c r="M254" s="48">
        <v>3984.80746</v>
      </c>
      <c r="N254" s="13">
        <f>M254/M257*100</f>
        <v>15.580390701017304</v>
      </c>
    </row>
    <row r="255" spans="1:14" ht="12">
      <c r="A255" s="38"/>
      <c r="B255" s="11" t="s">
        <v>11</v>
      </c>
      <c r="C255" s="48">
        <v>210</v>
      </c>
      <c r="D255" s="49">
        <f>C255/C257*100</f>
        <v>0.20313013870886615</v>
      </c>
      <c r="E255" s="48">
        <v>1357.03666</v>
      </c>
      <c r="F255" s="49">
        <f>E255/E257*100</f>
        <v>6.695598105592629</v>
      </c>
      <c r="G255" s="48">
        <v>82</v>
      </c>
      <c r="H255" s="49">
        <f>G255/G257*100</f>
        <v>1.55893536121673</v>
      </c>
      <c r="I255" s="48">
        <v>566.25688</v>
      </c>
      <c r="J255" s="49">
        <f>I255/I257*100</f>
        <v>10.667603201458311</v>
      </c>
      <c r="K255" s="48">
        <v>292</v>
      </c>
      <c r="L255" s="49">
        <f>K255/K257*100</f>
        <v>0.2687726661880304</v>
      </c>
      <c r="M255" s="48">
        <v>1923.2935400000001</v>
      </c>
      <c r="N255" s="13">
        <f>M255/M257*100</f>
        <v>7.519978088462688</v>
      </c>
    </row>
    <row r="256" spans="1:14" ht="12.75">
      <c r="A256" s="38"/>
      <c r="B256" s="14" t="s">
        <v>12</v>
      </c>
      <c r="C256" s="51">
        <v>23</v>
      </c>
      <c r="D256" s="52">
        <f>C256/C257*100</f>
        <v>0.022247586620494864</v>
      </c>
      <c r="E256" s="51">
        <v>307.6295</v>
      </c>
      <c r="F256" s="52">
        <f>E256/E257*100</f>
        <v>1.517839243506073</v>
      </c>
      <c r="G256" s="51">
        <v>64</v>
      </c>
      <c r="H256" s="52">
        <f>G256/G257*100</f>
        <v>1.2167300380228137</v>
      </c>
      <c r="I256" s="51">
        <v>2064.09743</v>
      </c>
      <c r="J256" s="52">
        <f>I256/I257*100</f>
        <v>38.88512992970588</v>
      </c>
      <c r="K256" s="51">
        <v>87</v>
      </c>
      <c r="L256" s="52">
        <f>K256/K257*100</f>
        <v>0.0800795272546529</v>
      </c>
      <c r="M256" s="51">
        <v>2371.72693</v>
      </c>
      <c r="N256" s="16">
        <f>M256/M257*100</f>
        <v>9.273329408373552</v>
      </c>
    </row>
    <row r="257" spans="1:14" ht="12">
      <c r="A257" s="38"/>
      <c r="B257" s="5" t="s">
        <v>13</v>
      </c>
      <c r="C257" s="53">
        <v>103382</v>
      </c>
      <c r="D257" s="54">
        <f>SUM(D246:D256)</f>
        <v>100.00000000000001</v>
      </c>
      <c r="E257" s="53">
        <v>20267.594300000004</v>
      </c>
      <c r="F257" s="54">
        <f>SUM(F246:F256)</f>
        <v>99.99999999999997</v>
      </c>
      <c r="G257" s="53">
        <v>5260</v>
      </c>
      <c r="H257" s="54">
        <f>SUM(H246:H256)</f>
        <v>100.00000000000001</v>
      </c>
      <c r="I257" s="53">
        <v>5308.19219</v>
      </c>
      <c r="J257" s="54">
        <f>SUM(J246:J256)</f>
        <v>100.00000000000001</v>
      </c>
      <c r="K257" s="53">
        <v>108642</v>
      </c>
      <c r="L257" s="54">
        <f>SUM(L246:L256)</f>
        <v>100</v>
      </c>
      <c r="M257" s="53">
        <v>25575.78649</v>
      </c>
      <c r="N257" s="17">
        <f>SUM(N246:N256)</f>
        <v>100.00000000000001</v>
      </c>
    </row>
    <row r="258" spans="1:14" ht="12" customHeight="1">
      <c r="A258" s="38" t="s">
        <v>68</v>
      </c>
      <c r="B258" s="8" t="s">
        <v>46</v>
      </c>
      <c r="C258" s="46">
        <v>9895</v>
      </c>
      <c r="D258" s="47">
        <f>C258/C269*100</f>
        <v>13.586993834704161</v>
      </c>
      <c r="E258" s="46">
        <v>367.30956000000003</v>
      </c>
      <c r="F258" s="47">
        <f>E258/E269*100</f>
        <v>2.907748171943019</v>
      </c>
      <c r="G258" s="46">
        <v>339</v>
      </c>
      <c r="H258" s="47">
        <f>G258/G269*100</f>
        <v>9.152267818574513</v>
      </c>
      <c r="I258" s="46">
        <v>8.853209999999999</v>
      </c>
      <c r="J258" s="47">
        <f>I258/I269*100</f>
        <v>0.31942277326368745</v>
      </c>
      <c r="K258" s="46">
        <v>10234</v>
      </c>
      <c r="L258" s="47">
        <f>K258/K269*100</f>
        <v>13.372358913381504</v>
      </c>
      <c r="M258" s="46">
        <v>376.16276999999997</v>
      </c>
      <c r="N258" s="10">
        <f>M258/M269*100</f>
        <v>2.4420248081107734</v>
      </c>
    </row>
    <row r="259" spans="1:14" ht="12">
      <c r="A259" s="38"/>
      <c r="B259" s="11" t="s">
        <v>3</v>
      </c>
      <c r="C259" s="48">
        <v>34084</v>
      </c>
      <c r="D259" s="49">
        <f>C259/C269*100</f>
        <v>46.801323684897085</v>
      </c>
      <c r="E259" s="48">
        <v>2501.0175799999997</v>
      </c>
      <c r="F259" s="49">
        <f>E259/E269*100</f>
        <v>19.79891102274156</v>
      </c>
      <c r="G259" s="48">
        <v>588</v>
      </c>
      <c r="H259" s="49">
        <f>G259/G269*100</f>
        <v>15.874730021598271</v>
      </c>
      <c r="I259" s="48">
        <v>45.04828</v>
      </c>
      <c r="J259" s="49">
        <f>I259/I269*100</f>
        <v>1.6253366325162406</v>
      </c>
      <c r="K259" s="48">
        <v>34672</v>
      </c>
      <c r="L259" s="49">
        <f>K259/K269*100</f>
        <v>45.30451712377991</v>
      </c>
      <c r="M259" s="48">
        <v>2546.0658599999997</v>
      </c>
      <c r="N259" s="13">
        <f>M259/M269*100</f>
        <v>16.52889783112744</v>
      </c>
    </row>
    <row r="260" spans="1:14" ht="12">
      <c r="A260" s="38"/>
      <c r="B260" s="11" t="s">
        <v>4</v>
      </c>
      <c r="C260" s="48">
        <v>12807</v>
      </c>
      <c r="D260" s="49">
        <f>C260/C269*100</f>
        <v>17.585510868221952</v>
      </c>
      <c r="E260" s="48">
        <v>1523.81428</v>
      </c>
      <c r="F260" s="49">
        <f>E260/E269*100</f>
        <v>12.063035296578363</v>
      </c>
      <c r="G260" s="48">
        <v>477</v>
      </c>
      <c r="H260" s="49">
        <f>G260/G269*100</f>
        <v>12.877969762419006</v>
      </c>
      <c r="I260" s="48">
        <v>59.20949999999999</v>
      </c>
      <c r="J260" s="49">
        <f>I260/I269*100</f>
        <v>2.136271780919723</v>
      </c>
      <c r="K260" s="48">
        <v>13284</v>
      </c>
      <c r="L260" s="49">
        <f>K260/K269*100</f>
        <v>17.357672054461588</v>
      </c>
      <c r="M260" s="48">
        <v>1583.02378</v>
      </c>
      <c r="N260" s="13">
        <f>M260/M269*100</f>
        <v>10.276889822427911</v>
      </c>
    </row>
    <row r="261" spans="1:14" ht="12">
      <c r="A261" s="38"/>
      <c r="B261" s="11" t="s">
        <v>5</v>
      </c>
      <c r="C261" s="48">
        <v>5452</v>
      </c>
      <c r="D261" s="49">
        <f>C261/C269*100</f>
        <v>7.486234500940585</v>
      </c>
      <c r="E261" s="48">
        <v>941.17761</v>
      </c>
      <c r="F261" s="49">
        <f>E261/E269*100</f>
        <v>7.450684035970094</v>
      </c>
      <c r="G261" s="48">
        <v>408</v>
      </c>
      <c r="H261" s="49">
        <f>G261/G269*100</f>
        <v>11.01511879049676</v>
      </c>
      <c r="I261" s="48">
        <v>70.99705</v>
      </c>
      <c r="J261" s="49">
        <f>I261/I269*100</f>
        <v>2.5615651955099543</v>
      </c>
      <c r="K261" s="48">
        <v>5860</v>
      </c>
      <c r="L261" s="49">
        <f>K261/K269*100</f>
        <v>7.657027871058787</v>
      </c>
      <c r="M261" s="48">
        <v>1012.17466</v>
      </c>
      <c r="N261" s="13">
        <f>M261/M269*100</f>
        <v>6.570973597044405</v>
      </c>
    </row>
    <row r="262" spans="1:14" ht="12">
      <c r="A262" s="38"/>
      <c r="B262" s="11" t="s">
        <v>6</v>
      </c>
      <c r="C262" s="48">
        <v>4376</v>
      </c>
      <c r="D262" s="49">
        <f>C262/C269*100</f>
        <v>6.008760487181951</v>
      </c>
      <c r="E262" s="48">
        <v>1054.93123</v>
      </c>
      <c r="F262" s="49">
        <f>E262/E269*100</f>
        <v>8.351196618890345</v>
      </c>
      <c r="G262" s="48">
        <v>451</v>
      </c>
      <c r="H262" s="49">
        <f>G262/G269*100</f>
        <v>12.176025917926566</v>
      </c>
      <c r="I262" s="48">
        <v>112.42624</v>
      </c>
      <c r="J262" s="49">
        <f>I262/I269*100</f>
        <v>4.056325487411788</v>
      </c>
      <c r="K262" s="48">
        <v>4827</v>
      </c>
      <c r="L262" s="49">
        <f>K262/K269*100</f>
        <v>6.307248043276581</v>
      </c>
      <c r="M262" s="48">
        <v>1167.35747</v>
      </c>
      <c r="N262" s="13">
        <f>M262/M269*100</f>
        <v>7.578410541993372</v>
      </c>
    </row>
    <row r="263" spans="1:14" ht="12">
      <c r="A263" s="38"/>
      <c r="B263" s="11" t="s">
        <v>7</v>
      </c>
      <c r="C263" s="48">
        <v>2970</v>
      </c>
      <c r="D263" s="49">
        <f>C263/C269*100</f>
        <v>4.078157826080987</v>
      </c>
      <c r="E263" s="48">
        <v>1133.78482</v>
      </c>
      <c r="F263" s="49">
        <f>E263/E269*100</f>
        <v>8.975428621383404</v>
      </c>
      <c r="G263" s="48">
        <v>493</v>
      </c>
      <c r="H263" s="49">
        <f>G263/G269*100</f>
        <v>13.309935205183585</v>
      </c>
      <c r="I263" s="48">
        <v>191.93788999999998</v>
      </c>
      <c r="J263" s="49">
        <f>I263/I269*100</f>
        <v>6.925096447297713</v>
      </c>
      <c r="K263" s="48">
        <v>3463</v>
      </c>
      <c r="L263" s="49">
        <f>K263/K269*100</f>
        <v>4.524963740183717</v>
      </c>
      <c r="M263" s="48">
        <v>1325.72271</v>
      </c>
      <c r="N263" s="13">
        <f>M263/M269*100</f>
        <v>8.606507620347022</v>
      </c>
    </row>
    <row r="264" spans="1:14" ht="12">
      <c r="A264" s="38"/>
      <c r="B264" s="11" t="s">
        <v>8</v>
      </c>
      <c r="C264" s="48">
        <v>1756</v>
      </c>
      <c r="D264" s="49">
        <f>C264/C269*100</f>
        <v>2.4111936507064686</v>
      </c>
      <c r="E264" s="48">
        <v>1201.25422</v>
      </c>
      <c r="F264" s="49">
        <f>E264/E269*100</f>
        <v>9.509539480115457</v>
      </c>
      <c r="G264" s="48">
        <v>488</v>
      </c>
      <c r="H264" s="49">
        <f>G264/G269*100</f>
        <v>13.174946004319654</v>
      </c>
      <c r="I264" s="48">
        <v>336.43512999999996</v>
      </c>
      <c r="J264" s="49">
        <f>I264/I269*100</f>
        <v>12.13853983447012</v>
      </c>
      <c r="K264" s="48">
        <v>2244</v>
      </c>
      <c r="L264" s="49">
        <f>K264/K269*100</f>
        <v>2.9321451437979382</v>
      </c>
      <c r="M264" s="48">
        <v>1537.6893499999999</v>
      </c>
      <c r="N264" s="13">
        <f>M264/M269*100</f>
        <v>9.982581582615763</v>
      </c>
    </row>
    <row r="265" spans="1:14" ht="12">
      <c r="A265" s="38"/>
      <c r="B265" s="11" t="s">
        <v>9</v>
      </c>
      <c r="C265" s="48">
        <v>813</v>
      </c>
      <c r="D265" s="49">
        <f>C265/C269*100</f>
        <v>1.1163442129979266</v>
      </c>
      <c r="E265" s="48">
        <v>1135.5241399999998</v>
      </c>
      <c r="F265" s="49">
        <f>E265/E269*100</f>
        <v>8.989197673706526</v>
      </c>
      <c r="G265" s="48">
        <v>244</v>
      </c>
      <c r="H265" s="49">
        <f>G265/G269*100</f>
        <v>6.587473002159827</v>
      </c>
      <c r="I265" s="48">
        <v>336.6856</v>
      </c>
      <c r="J265" s="49">
        <f>I265/I269*100</f>
        <v>12.147576762546985</v>
      </c>
      <c r="K265" s="48">
        <v>1057</v>
      </c>
      <c r="L265" s="49">
        <f>K265/K269*100</f>
        <v>1.3811396688923443</v>
      </c>
      <c r="M265" s="48">
        <v>1472.20974</v>
      </c>
      <c r="N265" s="13">
        <f>M265/M269*100</f>
        <v>9.55749211391205</v>
      </c>
    </row>
    <row r="266" spans="1:14" ht="12">
      <c r="A266" s="38"/>
      <c r="B266" s="11" t="s">
        <v>10</v>
      </c>
      <c r="C266" s="48">
        <v>530</v>
      </c>
      <c r="D266" s="49">
        <f>C266/C269*100</f>
        <v>0.7277520699740481</v>
      </c>
      <c r="E266" s="48">
        <v>1610.0151</v>
      </c>
      <c r="F266" s="49">
        <f>E266/E269*100</f>
        <v>12.745430486006565</v>
      </c>
      <c r="G266" s="48">
        <v>147</v>
      </c>
      <c r="H266" s="49">
        <f>G266/G269*100</f>
        <v>3.968682505399568</v>
      </c>
      <c r="I266" s="48">
        <v>450.85215</v>
      </c>
      <c r="J266" s="49">
        <f>I266/I269*100</f>
        <v>16.26669242962677</v>
      </c>
      <c r="K266" s="48">
        <v>677</v>
      </c>
      <c r="L266" s="49">
        <f>K266/K269*100</f>
        <v>0.8846088513151533</v>
      </c>
      <c r="M266" s="48">
        <v>2060.86725</v>
      </c>
      <c r="N266" s="13">
        <f>M266/M269*100</f>
        <v>13.379019275945428</v>
      </c>
    </row>
    <row r="267" spans="1:14" ht="12">
      <c r="A267" s="38"/>
      <c r="B267" s="11" t="s">
        <v>11</v>
      </c>
      <c r="C267" s="48">
        <v>116</v>
      </c>
      <c r="D267" s="49">
        <f>C267/C269*100</f>
        <v>0.15928158512639543</v>
      </c>
      <c r="E267" s="48">
        <v>770.00385</v>
      </c>
      <c r="F267" s="49">
        <f>E267/E269*100</f>
        <v>6.09561397537975</v>
      </c>
      <c r="G267" s="48">
        <v>42</v>
      </c>
      <c r="H267" s="49">
        <f>G267/G269*100</f>
        <v>1.1339092872570196</v>
      </c>
      <c r="I267" s="48">
        <v>295.22213</v>
      </c>
      <c r="J267" s="49">
        <f>I267/I269*100</f>
        <v>10.651579652285765</v>
      </c>
      <c r="K267" s="48">
        <v>158</v>
      </c>
      <c r="L267" s="49">
        <f>K267/K269*100</f>
        <v>0.20645228730841098</v>
      </c>
      <c r="M267" s="48">
        <v>1065.22598</v>
      </c>
      <c r="N267" s="13">
        <f>M267/M269*100</f>
        <v>6.91537939654185</v>
      </c>
    </row>
    <row r="268" spans="1:14" ht="12">
      <c r="A268" s="38"/>
      <c r="B268" s="14" t="s">
        <v>12</v>
      </c>
      <c r="C268" s="51">
        <v>28</v>
      </c>
      <c r="D268" s="52">
        <f>C268/C269*100</f>
        <v>0.038447279168440276</v>
      </c>
      <c r="E268" s="51">
        <v>393.26428</v>
      </c>
      <c r="F268" s="52">
        <f>E268/E269*100</f>
        <v>3.113214617284907</v>
      </c>
      <c r="G268" s="51">
        <v>27</v>
      </c>
      <c r="H268" s="52">
        <f>G268/G269*100</f>
        <v>0.7289416846652268</v>
      </c>
      <c r="I268" s="51">
        <v>863.9605</v>
      </c>
      <c r="J268" s="52">
        <f>I268/I269*100</f>
        <v>31.171593004151273</v>
      </c>
      <c r="K268" s="51">
        <v>55</v>
      </c>
      <c r="L268" s="52">
        <f>K268/K269*100</f>
        <v>0.0718663025440671</v>
      </c>
      <c r="M268" s="51">
        <v>1257.22478</v>
      </c>
      <c r="N268" s="16">
        <f>M268/M269*100</f>
        <v>8.161823409933975</v>
      </c>
    </row>
    <row r="269" spans="1:14" ht="12">
      <c r="A269" s="38"/>
      <c r="B269" s="5" t="s">
        <v>13</v>
      </c>
      <c r="C269" s="53">
        <v>72827</v>
      </c>
      <c r="D269" s="54">
        <f>SUM(D258:D268)</f>
        <v>99.99999999999999</v>
      </c>
      <c r="E269" s="53">
        <v>12632.09667</v>
      </c>
      <c r="F269" s="54">
        <f>SUM(F258:F268)</f>
        <v>100</v>
      </c>
      <c r="G269" s="53">
        <v>3704</v>
      </c>
      <c r="H269" s="54">
        <f>SUM(H258:H268)</f>
        <v>100</v>
      </c>
      <c r="I269" s="53">
        <v>2771.6276799999996</v>
      </c>
      <c r="J269" s="54">
        <f>SUM(J258:J268)</f>
        <v>100.00000000000001</v>
      </c>
      <c r="K269" s="53">
        <v>76531</v>
      </c>
      <c r="L269" s="54">
        <f>SUM(L258:L268)</f>
        <v>100.00000000000001</v>
      </c>
      <c r="M269" s="53">
        <v>15403.72435</v>
      </c>
      <c r="N269" s="17">
        <f>SUM(N258:N268)</f>
        <v>99.99999999999999</v>
      </c>
    </row>
    <row r="270" spans="1:14" ht="12" customHeight="1">
      <c r="A270" s="38" t="s">
        <v>69</v>
      </c>
      <c r="B270" s="8" t="s">
        <v>46</v>
      </c>
      <c r="C270" s="46">
        <v>17156</v>
      </c>
      <c r="D270" s="47">
        <f>C270/C281*100</f>
        <v>17.70978497620596</v>
      </c>
      <c r="E270" s="46">
        <v>658.1884600000001</v>
      </c>
      <c r="F270" s="47">
        <f>E270/E281*100</f>
        <v>3.870516133966618</v>
      </c>
      <c r="G270" s="46">
        <v>368</v>
      </c>
      <c r="H270" s="47">
        <f>G270/G281*100</f>
        <v>7.7637130801687775</v>
      </c>
      <c r="I270" s="46">
        <v>10.638789999999998</v>
      </c>
      <c r="J270" s="47">
        <f>I270/I281*100</f>
        <v>0.22656742449872744</v>
      </c>
      <c r="K270" s="46">
        <v>17524</v>
      </c>
      <c r="L270" s="47">
        <f>K270/K281*100</f>
        <v>17.24582484524618</v>
      </c>
      <c r="M270" s="46">
        <v>668.82725</v>
      </c>
      <c r="N270" s="10">
        <f>M270/M281*100</f>
        <v>3.082035976352094</v>
      </c>
    </row>
    <row r="271" spans="1:14" ht="12">
      <c r="A271" s="38"/>
      <c r="B271" s="11" t="s">
        <v>3</v>
      </c>
      <c r="C271" s="48">
        <v>44502</v>
      </c>
      <c r="D271" s="49">
        <f>C271/C281*100</f>
        <v>45.93849679477254</v>
      </c>
      <c r="E271" s="48">
        <v>3270.8064200000003</v>
      </c>
      <c r="F271" s="49">
        <f>E271/E281*100</f>
        <v>19.234170437584993</v>
      </c>
      <c r="G271" s="48">
        <v>576</v>
      </c>
      <c r="H271" s="49">
        <f>G271/G281*100</f>
        <v>12.151898734177214</v>
      </c>
      <c r="I271" s="48">
        <v>43.68498</v>
      </c>
      <c r="J271" s="49">
        <f>I271/I281*100</f>
        <v>0.9303307432403892</v>
      </c>
      <c r="K271" s="48">
        <v>45078</v>
      </c>
      <c r="L271" s="49">
        <f>K271/K281*100</f>
        <v>44.362433940539105</v>
      </c>
      <c r="M271" s="48">
        <v>3314.4914</v>
      </c>
      <c r="N271" s="13">
        <f>M271/M281*100</f>
        <v>15.27357286670006</v>
      </c>
    </row>
    <row r="272" spans="1:14" ht="12">
      <c r="A272" s="38"/>
      <c r="B272" s="11" t="s">
        <v>4</v>
      </c>
      <c r="C272" s="48">
        <v>14762</v>
      </c>
      <c r="D272" s="49">
        <f>C272/C281*100</f>
        <v>15.238508149845675</v>
      </c>
      <c r="E272" s="48">
        <v>1754.4163099999998</v>
      </c>
      <c r="F272" s="49">
        <f>E272/E281*100</f>
        <v>10.31694878629318</v>
      </c>
      <c r="G272" s="48">
        <v>547</v>
      </c>
      <c r="H272" s="49">
        <f>G272/G281*100</f>
        <v>11.540084388185653</v>
      </c>
      <c r="I272" s="48">
        <v>67.80435</v>
      </c>
      <c r="J272" s="49">
        <f>I272/I281*100</f>
        <v>1.4439853544726695</v>
      </c>
      <c r="K272" s="48">
        <v>15309</v>
      </c>
      <c r="L272" s="49">
        <f>K272/K281*100</f>
        <v>15.065985651442237</v>
      </c>
      <c r="M272" s="48">
        <v>1822.22066</v>
      </c>
      <c r="N272" s="13">
        <f>M272/M281*100</f>
        <v>8.397010784133057</v>
      </c>
    </row>
    <row r="273" spans="1:14" ht="12">
      <c r="A273" s="38"/>
      <c r="B273" s="11" t="s">
        <v>5</v>
      </c>
      <c r="C273" s="48">
        <v>6072</v>
      </c>
      <c r="D273" s="49">
        <f>C273/C281*100</f>
        <v>6.268000371620576</v>
      </c>
      <c r="E273" s="48">
        <v>1047.5043699999999</v>
      </c>
      <c r="F273" s="49">
        <f>E273/E281*100</f>
        <v>6.159911348925103</v>
      </c>
      <c r="G273" s="48">
        <v>470</v>
      </c>
      <c r="H273" s="49">
        <f>G273/G281*100</f>
        <v>9.915611814345992</v>
      </c>
      <c r="I273" s="48">
        <v>81.97691999999999</v>
      </c>
      <c r="J273" s="49">
        <f>I273/I281*100</f>
        <v>1.7458094043343482</v>
      </c>
      <c r="K273" s="48">
        <v>6542</v>
      </c>
      <c r="L273" s="49">
        <f>K273/K281*100</f>
        <v>6.438152598584828</v>
      </c>
      <c r="M273" s="48">
        <v>1129.48129</v>
      </c>
      <c r="N273" s="13">
        <f>M273/M281*100</f>
        <v>5.204784898337459</v>
      </c>
    </row>
    <row r="274" spans="1:14" ht="12">
      <c r="A274" s="38"/>
      <c r="B274" s="11" t="s">
        <v>6</v>
      </c>
      <c r="C274" s="48">
        <v>5133</v>
      </c>
      <c r="D274" s="49">
        <f>C274/C281*100</f>
        <v>5.298690037471741</v>
      </c>
      <c r="E274" s="48">
        <v>1245.4958299999998</v>
      </c>
      <c r="F274" s="49">
        <f>E274/E281*100</f>
        <v>7.324211829546727</v>
      </c>
      <c r="G274" s="48">
        <v>618</v>
      </c>
      <c r="H274" s="49">
        <f>G274/G281*100</f>
        <v>13.037974683544304</v>
      </c>
      <c r="I274" s="48">
        <v>153.93357</v>
      </c>
      <c r="J274" s="49">
        <f>I274/I281*100</f>
        <v>3.2782236042627573</v>
      </c>
      <c r="K274" s="48">
        <v>5751</v>
      </c>
      <c r="L274" s="49">
        <f>K274/K281*100</f>
        <v>5.659708895515338</v>
      </c>
      <c r="M274" s="48">
        <v>1399.4294</v>
      </c>
      <c r="N274" s="13">
        <f>M274/M281*100</f>
        <v>6.4487380817166535</v>
      </c>
    </row>
    <row r="275" spans="1:14" ht="12">
      <c r="A275" s="38"/>
      <c r="B275" s="11" t="s">
        <v>7</v>
      </c>
      <c r="C275" s="48">
        <v>4126</v>
      </c>
      <c r="D275" s="49">
        <f>C275/C281*100</f>
        <v>4.259184705748764</v>
      </c>
      <c r="E275" s="48">
        <v>1568.8812</v>
      </c>
      <c r="F275" s="49">
        <f>E275/E281*100</f>
        <v>9.225898607941115</v>
      </c>
      <c r="G275" s="48">
        <v>729</v>
      </c>
      <c r="H275" s="49">
        <f>G275/G281*100</f>
        <v>15.379746835443036</v>
      </c>
      <c r="I275" s="48">
        <v>283.31399</v>
      </c>
      <c r="J275" s="49">
        <f>I275/I281*100</f>
        <v>6.033554665404452</v>
      </c>
      <c r="K275" s="48">
        <v>4855</v>
      </c>
      <c r="L275" s="49">
        <f>K275/K281*100</f>
        <v>4.77793195752512</v>
      </c>
      <c r="M275" s="48">
        <v>1852.1951900000001</v>
      </c>
      <c r="N275" s="13">
        <f>M275/M281*100</f>
        <v>8.535137004071384</v>
      </c>
    </row>
    <row r="276" spans="1:14" ht="12">
      <c r="A276" s="38"/>
      <c r="B276" s="11" t="s">
        <v>8</v>
      </c>
      <c r="C276" s="48">
        <v>2855</v>
      </c>
      <c r="D276" s="49">
        <f>C276/C281*100</f>
        <v>2.947157618737935</v>
      </c>
      <c r="E276" s="48">
        <v>1980.2394599999998</v>
      </c>
      <c r="F276" s="49">
        <f>E276/E281*100</f>
        <v>11.644915164643484</v>
      </c>
      <c r="G276" s="48">
        <v>739</v>
      </c>
      <c r="H276" s="49">
        <f>G276/G281*100</f>
        <v>15.590717299578058</v>
      </c>
      <c r="I276" s="48">
        <v>524.006</v>
      </c>
      <c r="J276" s="49">
        <f>I276/I281*100</f>
        <v>11.159416610524334</v>
      </c>
      <c r="K276" s="48">
        <v>3594</v>
      </c>
      <c r="L276" s="49">
        <f>K276/K281*100</f>
        <v>3.536949012429512</v>
      </c>
      <c r="M276" s="48">
        <v>2504.24546</v>
      </c>
      <c r="N276" s="13">
        <f>M276/M281*100</f>
        <v>11.539862649639947</v>
      </c>
    </row>
    <row r="277" spans="1:14" ht="12">
      <c r="A277" s="38"/>
      <c r="B277" s="11" t="s">
        <v>9</v>
      </c>
      <c r="C277" s="48">
        <v>1330</v>
      </c>
      <c r="D277" s="49">
        <f>C277/C281*100</f>
        <v>1.372931570200159</v>
      </c>
      <c r="E277" s="48">
        <v>1844.22431</v>
      </c>
      <c r="F277" s="49">
        <f>E277/E281*100</f>
        <v>10.845070037400006</v>
      </c>
      <c r="G277" s="48">
        <v>389</v>
      </c>
      <c r="H277" s="49">
        <f>G277/G281*100</f>
        <v>8.20675105485232</v>
      </c>
      <c r="I277" s="48">
        <v>556.7780700000001</v>
      </c>
      <c r="J277" s="49">
        <f>I277/I281*100</f>
        <v>11.857342173054661</v>
      </c>
      <c r="K277" s="48">
        <v>1719</v>
      </c>
      <c r="L277" s="49">
        <f>K277/K281*100</f>
        <v>1.6917126745593574</v>
      </c>
      <c r="M277" s="48">
        <v>2401.0023800000004</v>
      </c>
      <c r="N277" s="13">
        <f>M277/M281*100</f>
        <v>11.064106186563126</v>
      </c>
    </row>
    <row r="278" spans="1:14" ht="12">
      <c r="A278" s="38"/>
      <c r="B278" s="11" t="s">
        <v>10</v>
      </c>
      <c r="C278" s="48">
        <v>784</v>
      </c>
      <c r="D278" s="49">
        <f>C278/C281*100</f>
        <v>0.8093070308548306</v>
      </c>
      <c r="E278" s="48">
        <v>2337.35515</v>
      </c>
      <c r="F278" s="49">
        <f>E278/E281*100</f>
        <v>13.744955083054725</v>
      </c>
      <c r="G278" s="48">
        <v>198</v>
      </c>
      <c r="H278" s="49">
        <f>G278/G281*100</f>
        <v>4.177215189873418</v>
      </c>
      <c r="I278" s="48">
        <v>578.1616100000001</v>
      </c>
      <c r="J278" s="49">
        <f>I278/I281*100</f>
        <v>12.31273358358777</v>
      </c>
      <c r="K278" s="48">
        <v>982</v>
      </c>
      <c r="L278" s="49">
        <f>K278/K281*100</f>
        <v>0.9664117780205289</v>
      </c>
      <c r="M278" s="48">
        <v>2915.51676</v>
      </c>
      <c r="N278" s="13">
        <f>M278/M281*100</f>
        <v>13.43504999830299</v>
      </c>
    </row>
    <row r="279" spans="1:14" ht="12">
      <c r="A279" s="38"/>
      <c r="B279" s="11" t="s">
        <v>11</v>
      </c>
      <c r="C279" s="48">
        <v>125</v>
      </c>
      <c r="D279" s="49">
        <f>C279/C281*100</f>
        <v>0.12903492201129316</v>
      </c>
      <c r="E279" s="48">
        <v>846.081</v>
      </c>
      <c r="F279" s="49">
        <f>E279/E281*100</f>
        <v>4.975429318743464</v>
      </c>
      <c r="G279" s="48">
        <v>61</v>
      </c>
      <c r="H279" s="49">
        <f>G279/G281*100</f>
        <v>1.2869198312236287</v>
      </c>
      <c r="I279" s="48">
        <v>402.75212</v>
      </c>
      <c r="J279" s="49">
        <f>I279/I281*100</f>
        <v>8.577151211726374</v>
      </c>
      <c r="K279" s="48">
        <v>186</v>
      </c>
      <c r="L279" s="49">
        <f>K279/K281*100</f>
        <v>0.18304744471671933</v>
      </c>
      <c r="M279" s="48">
        <v>1248.83312</v>
      </c>
      <c r="N279" s="13">
        <f>M279/M281*100</f>
        <v>5.754772408420907</v>
      </c>
    </row>
    <row r="280" spans="1:14" ht="12">
      <c r="A280" s="38"/>
      <c r="B280" s="14" t="s">
        <v>12</v>
      </c>
      <c r="C280" s="51">
        <v>28</v>
      </c>
      <c r="D280" s="52">
        <f>C280/C281*100</f>
        <v>0.028903822530529664</v>
      </c>
      <c r="E280" s="51">
        <v>451.99329</v>
      </c>
      <c r="F280" s="52">
        <f>E280/E281*100</f>
        <v>2.6579732519006063</v>
      </c>
      <c r="G280" s="51">
        <v>45</v>
      </c>
      <c r="H280" s="52">
        <f>G280/G281*100</f>
        <v>0.949367088607595</v>
      </c>
      <c r="I280" s="51">
        <v>1992.58933</v>
      </c>
      <c r="J280" s="52">
        <f>I280/I281*100</f>
        <v>42.43488522489352</v>
      </c>
      <c r="K280" s="51">
        <v>73</v>
      </c>
      <c r="L280" s="52">
        <f>K280/K281*100</f>
        <v>0.07184120142107801</v>
      </c>
      <c r="M280" s="51">
        <v>2444.58262</v>
      </c>
      <c r="N280" s="16">
        <f>M280/M281*100</f>
        <v>11.264929145762318</v>
      </c>
    </row>
    <row r="281" spans="1:14" ht="12">
      <c r="A281" s="38"/>
      <c r="B281" s="5" t="s">
        <v>13</v>
      </c>
      <c r="C281" s="53">
        <v>96873</v>
      </c>
      <c r="D281" s="54">
        <f>SUM(D270:D280)</f>
        <v>100</v>
      </c>
      <c r="E281" s="53">
        <v>17005.185799999996</v>
      </c>
      <c r="F281" s="54">
        <f>SUM(F270:F280)</f>
        <v>100.00000000000001</v>
      </c>
      <c r="G281" s="53">
        <v>4740</v>
      </c>
      <c r="H281" s="54">
        <f>SUM(H270:H280)</f>
        <v>100.00000000000001</v>
      </c>
      <c r="I281" s="53">
        <v>4695.63973</v>
      </c>
      <c r="J281" s="54">
        <f>SUM(J270:J280)</f>
        <v>100</v>
      </c>
      <c r="K281" s="53">
        <v>101613</v>
      </c>
      <c r="L281" s="54">
        <f>SUM(L270:L280)</f>
        <v>100</v>
      </c>
      <c r="M281" s="53">
        <v>21700.825530000002</v>
      </c>
      <c r="N281" s="17">
        <f>SUM(N270:N280)</f>
        <v>99.99999999999999</v>
      </c>
    </row>
    <row r="282" spans="1:14" ht="12" customHeight="1">
      <c r="A282" s="38" t="s">
        <v>44</v>
      </c>
      <c r="B282" s="8" t="s">
        <v>46</v>
      </c>
      <c r="C282" s="46">
        <f aca="true" t="shared" si="0" ref="C282:C292">C6+C18+C30+C42+C54+C66+C78+C90+C102+C114+C126+C138+C150+C162+C174+C186+C198+C210+C222+C234+C246+C258+C270</f>
        <v>151424</v>
      </c>
      <c r="D282" s="47">
        <f>C282/C293*100</f>
        <v>12.672408237935711</v>
      </c>
      <c r="E282" s="46">
        <f>E6+E18+E30+E42+E54+E66+E78+E90+E102+E114+E126+E138+E150+E162+E174+E186+E198+E210+E222+E234+E246+E258+E270</f>
        <v>5547.7327</v>
      </c>
      <c r="F282" s="47">
        <f>E282/E293*100</f>
        <v>2.744493667524665</v>
      </c>
      <c r="G282" s="46">
        <f aca="true" t="shared" si="1" ref="G282:G292">G6+G18+G30+G42+G54+G66+G78+G90+G102+G114+G126+G138+G150+G162+G174+G186+G198+G210+G222+G234+G246+G258+G270</f>
        <v>7685</v>
      </c>
      <c r="H282" s="47">
        <f>G282/G293*100</f>
        <v>7.842877116352169</v>
      </c>
      <c r="I282" s="46">
        <f>I6+I18+I30+I42+I54+I66+I78+I90+I102+I114+I126+I138+I150+I162+I174+I186+I198+I210+I222+I234+I246+I258+I270</f>
        <v>215.94437</v>
      </c>
      <c r="J282" s="47">
        <f>I282/I293*100</f>
        <v>0.27164411387470855</v>
      </c>
      <c r="K282" s="46">
        <f>K6+K18+K30+K42+K54+K66+K78+K90+K102+K114+K126+K138+K150+K162+K174+K186+K198+K210+K222+K234+K246+K258+K270</f>
        <v>159109</v>
      </c>
      <c r="L282" s="47">
        <f>K282/K293*100</f>
        <v>12.306384571714087</v>
      </c>
      <c r="M282" s="46">
        <f>E282+I282</f>
        <v>5763.67707</v>
      </c>
      <c r="N282" s="10">
        <f>M282/M293*100</f>
        <v>2.0465001098650255</v>
      </c>
    </row>
    <row r="283" spans="1:14" ht="12">
      <c r="A283" s="38"/>
      <c r="B283" s="11" t="s">
        <v>3</v>
      </c>
      <c r="C283" s="48">
        <f t="shared" si="0"/>
        <v>465796</v>
      </c>
      <c r="D283" s="49">
        <f>C283/C293*100</f>
        <v>38.98164800558368</v>
      </c>
      <c r="E283" s="48">
        <f aca="true" t="shared" si="2" ref="E283:E292">E7+E19+E31+E43+E55+E67+E79+E91+E103+E115+E127+E139+E151+E163+E175+E187+E199+E211+E223+E235+E247+E259+E271</f>
        <v>34404.11924999999</v>
      </c>
      <c r="F283" s="49">
        <f>E283/E293*100</f>
        <v>17.019905702808718</v>
      </c>
      <c r="G283" s="48">
        <f t="shared" si="1"/>
        <v>15421</v>
      </c>
      <c r="H283" s="49">
        <f>G283/G293*100</f>
        <v>15.737801953320337</v>
      </c>
      <c r="I283" s="48">
        <f aca="true" t="shared" si="3" ref="I283:I292">I7+I19+I31+I43+I55+I67+I79+I91+I103+I115+I127+I139+I151+I163+I175+I187+I199+I211+I223+I235+I247+I259+I271</f>
        <v>1176.85181</v>
      </c>
      <c r="J283" s="49">
        <f>I283/I293*100</f>
        <v>1.4804038053379065</v>
      </c>
      <c r="K283" s="48">
        <f aca="true" t="shared" si="4" ref="K283:K292">K7+K19+K31+K43+K55+K67+K79+K91+K103+K115+K127+K139+K151+K163+K175+K187+K199+K211+K223+K235+K247+K259+K271</f>
        <v>481217</v>
      </c>
      <c r="L283" s="49">
        <f>K283/K293*100</f>
        <v>37.220028184744656</v>
      </c>
      <c r="M283" s="48">
        <f>E283+I283</f>
        <v>35580.97105999999</v>
      </c>
      <c r="N283" s="13">
        <f>M283/M293*100</f>
        <v>12.633681640910233</v>
      </c>
    </row>
    <row r="284" spans="1:14" ht="12">
      <c r="A284" s="38"/>
      <c r="B284" s="11" t="s">
        <v>4</v>
      </c>
      <c r="C284" s="48">
        <f t="shared" si="0"/>
        <v>256570</v>
      </c>
      <c r="D284" s="49">
        <f>C284/C293*100</f>
        <v>21.471892048863893</v>
      </c>
      <c r="E284" s="48">
        <f t="shared" si="2"/>
        <v>30696.38093</v>
      </c>
      <c r="F284" s="49">
        <f>E284/E293*100</f>
        <v>15.185667304827053</v>
      </c>
      <c r="G284" s="48">
        <f t="shared" si="1"/>
        <v>14239</v>
      </c>
      <c r="H284" s="49">
        <f>G284/G293*100</f>
        <v>14.531519487278924</v>
      </c>
      <c r="I284" s="48">
        <f t="shared" si="3"/>
        <v>1762.4360700000002</v>
      </c>
      <c r="J284" s="49">
        <f>I284/I293*100</f>
        <v>2.217031101556266</v>
      </c>
      <c r="K284" s="48">
        <f t="shared" si="4"/>
        <v>270809</v>
      </c>
      <c r="L284" s="49">
        <f>K284/K293*100</f>
        <v>20.945890549757213</v>
      </c>
      <c r="M284" s="48">
        <f aca="true" t="shared" si="5" ref="M284:M292">E284+I284</f>
        <v>32458.817</v>
      </c>
      <c r="N284" s="13">
        <f>M284/M293*100</f>
        <v>11.52510311556868</v>
      </c>
    </row>
    <row r="285" spans="1:14" ht="12">
      <c r="A285" s="38"/>
      <c r="B285" s="11" t="s">
        <v>5</v>
      </c>
      <c r="C285" s="48">
        <f t="shared" si="0"/>
        <v>116488</v>
      </c>
      <c r="D285" s="49">
        <f>C285/C293*100</f>
        <v>9.748675842803355</v>
      </c>
      <c r="E285" s="48">
        <f t="shared" si="2"/>
        <v>20101.162589999996</v>
      </c>
      <c r="F285" s="49">
        <f>E285/E293*100</f>
        <v>9.94415492262969</v>
      </c>
      <c r="G285" s="48">
        <f t="shared" si="1"/>
        <v>11022</v>
      </c>
      <c r="H285" s="49">
        <f>G285/G293*100</f>
        <v>11.24843091430496</v>
      </c>
      <c r="I285" s="48">
        <f t="shared" si="3"/>
        <v>1913.1859700000002</v>
      </c>
      <c r="J285" s="49">
        <f>I285/I293*100</f>
        <v>2.4066647697190477</v>
      </c>
      <c r="K285" s="48">
        <f t="shared" si="4"/>
        <v>127510</v>
      </c>
      <c r="L285" s="49">
        <f>K285/K293*100</f>
        <v>9.862340261954152</v>
      </c>
      <c r="M285" s="48">
        <f t="shared" si="5"/>
        <v>22014.348559999995</v>
      </c>
      <c r="N285" s="13">
        <f>M285/M293*100</f>
        <v>7.816601485385953</v>
      </c>
    </row>
    <row r="286" spans="1:14" ht="12">
      <c r="A286" s="38"/>
      <c r="B286" s="11" t="s">
        <v>6</v>
      </c>
      <c r="C286" s="48">
        <f t="shared" si="0"/>
        <v>96739</v>
      </c>
      <c r="D286" s="49">
        <f>C286/C293*100</f>
        <v>8.095916767022816</v>
      </c>
      <c r="E286" s="48">
        <f t="shared" si="2"/>
        <v>23355.11568</v>
      </c>
      <c r="F286" s="49">
        <f>E286/E293*100</f>
        <v>11.553903288827527</v>
      </c>
      <c r="G286" s="48">
        <f t="shared" si="1"/>
        <v>12912</v>
      </c>
      <c r="H286" s="49">
        <f>G286/G293*100</f>
        <v>13.177258207721431</v>
      </c>
      <c r="I286" s="48">
        <f t="shared" si="3"/>
        <v>3168.87402</v>
      </c>
      <c r="J286" s="49">
        <f>I286/I293*100</f>
        <v>3.9862394891030757</v>
      </c>
      <c r="K286" s="48">
        <f t="shared" si="4"/>
        <v>109651</v>
      </c>
      <c r="L286" s="49">
        <f>K286/K293*100</f>
        <v>8.481024798553328</v>
      </c>
      <c r="M286" s="48">
        <f t="shared" si="5"/>
        <v>26523.9897</v>
      </c>
      <c r="N286" s="13">
        <f>M286/M293*100</f>
        <v>9.417832952099936</v>
      </c>
    </row>
    <row r="287" spans="1:14" ht="12">
      <c r="A287" s="38"/>
      <c r="B287" s="11" t="s">
        <v>7</v>
      </c>
      <c r="C287" s="48">
        <f t="shared" si="0"/>
        <v>60322</v>
      </c>
      <c r="D287" s="49">
        <f>C287/C293*100</f>
        <v>5.048242086649131</v>
      </c>
      <c r="E287" s="48">
        <f t="shared" si="2"/>
        <v>22684.99189</v>
      </c>
      <c r="F287" s="49">
        <f>E287/E293*100</f>
        <v>11.222389389804848</v>
      </c>
      <c r="G287" s="48">
        <f t="shared" si="1"/>
        <v>13674</v>
      </c>
      <c r="H287" s="49">
        <f>G287/G293*100</f>
        <v>13.954912386336963</v>
      </c>
      <c r="I287" s="48">
        <f t="shared" si="3"/>
        <v>5263.191229999999</v>
      </c>
      <c r="J287" s="49">
        <f>I287/I293*100</f>
        <v>6.620755696601338</v>
      </c>
      <c r="K287" s="48">
        <f t="shared" si="4"/>
        <v>73996</v>
      </c>
      <c r="L287" s="49">
        <f>K287/K293*100</f>
        <v>5.72326664593804</v>
      </c>
      <c r="M287" s="48">
        <f t="shared" si="5"/>
        <v>27948.18312</v>
      </c>
      <c r="N287" s="13">
        <f>M287/M293*100</f>
        <v>9.923519158162666</v>
      </c>
    </row>
    <row r="288" spans="1:14" ht="12">
      <c r="A288" s="38"/>
      <c r="B288" s="11" t="s">
        <v>8</v>
      </c>
      <c r="C288" s="48">
        <f t="shared" si="0"/>
        <v>28873</v>
      </c>
      <c r="D288" s="49">
        <f>C288/C293*100</f>
        <v>2.4163305886379822</v>
      </c>
      <c r="E288" s="48">
        <f t="shared" si="2"/>
        <v>19583.102590000002</v>
      </c>
      <c r="F288" s="49">
        <f>E288/E293*100</f>
        <v>9.687867811068273</v>
      </c>
      <c r="G288" s="48">
        <f t="shared" si="1"/>
        <v>11382</v>
      </c>
      <c r="H288" s="49">
        <f>G288/G293*100</f>
        <v>11.615826589241431</v>
      </c>
      <c r="I288" s="48">
        <f t="shared" si="3"/>
        <v>7956.364020000001</v>
      </c>
      <c r="J288" s="49">
        <f>I288/I293*100</f>
        <v>10.008593666403593</v>
      </c>
      <c r="K288" s="48">
        <f t="shared" si="4"/>
        <v>40255</v>
      </c>
      <c r="L288" s="49">
        <f>K288/K293*100</f>
        <v>3.1135480138417724</v>
      </c>
      <c r="M288" s="48">
        <f t="shared" si="5"/>
        <v>27539.466610000003</v>
      </c>
      <c r="N288" s="13">
        <f>M288/M293*100</f>
        <v>9.77839680441868</v>
      </c>
    </row>
    <row r="289" spans="1:14" ht="12">
      <c r="A289" s="38"/>
      <c r="B289" s="11" t="s">
        <v>9</v>
      </c>
      <c r="C289" s="48">
        <f t="shared" si="0"/>
        <v>10952</v>
      </c>
      <c r="D289" s="49">
        <f>C289/C293*100</f>
        <v>0.9165536178008237</v>
      </c>
      <c r="E289" s="48">
        <f t="shared" si="2"/>
        <v>15102.15683</v>
      </c>
      <c r="F289" s="49">
        <f>E289/E293*100</f>
        <v>7.471119469382398</v>
      </c>
      <c r="G289" s="48">
        <f t="shared" si="1"/>
        <v>5996</v>
      </c>
      <c r="H289" s="49">
        <f>G289/G293*100</f>
        <v>6.119179074775225</v>
      </c>
      <c r="I289" s="48">
        <f t="shared" si="3"/>
        <v>8350.344900000002</v>
      </c>
      <c r="J289" s="49">
        <f>I289/I293*100</f>
        <v>10.504196246971812</v>
      </c>
      <c r="K289" s="48">
        <f t="shared" si="4"/>
        <v>16948</v>
      </c>
      <c r="L289" s="49">
        <f>K289/K293*100</f>
        <v>1.31085360175358</v>
      </c>
      <c r="M289" s="48">
        <f t="shared" si="5"/>
        <v>23452.501730000004</v>
      </c>
      <c r="N289" s="13">
        <f>M289/M293*100</f>
        <v>8.327244358791724</v>
      </c>
    </row>
    <row r="290" spans="1:14" ht="12">
      <c r="A290" s="38"/>
      <c r="B290" s="11" t="s">
        <v>10</v>
      </c>
      <c r="C290" s="48">
        <f t="shared" si="0"/>
        <v>6234</v>
      </c>
      <c r="D290" s="49">
        <f>C290/C293*100</f>
        <v>0.5217124957423608</v>
      </c>
      <c r="E290" s="48">
        <f t="shared" si="2"/>
        <v>18736.34607</v>
      </c>
      <c r="F290" s="49">
        <f>E290/E293*100</f>
        <v>9.26897273577468</v>
      </c>
      <c r="G290" s="48">
        <f t="shared" si="1"/>
        <v>3430</v>
      </c>
      <c r="H290" s="49">
        <f>G290/G293*100</f>
        <v>3.500464347311378</v>
      </c>
      <c r="I290" s="48">
        <f t="shared" si="3"/>
        <v>10493.583410000003</v>
      </c>
      <c r="J290" s="49">
        <f>I290/I293*100</f>
        <v>13.200252300070584</v>
      </c>
      <c r="K290" s="48">
        <f t="shared" si="4"/>
        <v>9664</v>
      </c>
      <c r="L290" s="49">
        <f>K290/K293*100</f>
        <v>0.7474680910636415</v>
      </c>
      <c r="M290" s="48">
        <f t="shared" si="5"/>
        <v>29229.929480000003</v>
      </c>
      <c r="N290" s="13">
        <f>M290/M293*100</f>
        <v>10.378626901830737</v>
      </c>
    </row>
    <row r="291" spans="1:14" ht="12">
      <c r="A291" s="38"/>
      <c r="B291" s="11" t="s">
        <v>11</v>
      </c>
      <c r="C291" s="48">
        <f t="shared" si="0"/>
        <v>1281</v>
      </c>
      <c r="D291" s="49">
        <f>C291/C293*100</f>
        <v>0.10720463699806931</v>
      </c>
      <c r="E291" s="48">
        <f t="shared" si="2"/>
        <v>8484.033099999999</v>
      </c>
      <c r="F291" s="49">
        <f>E291/E293*100</f>
        <v>4.197097513010974</v>
      </c>
      <c r="G291" s="48">
        <f t="shared" si="1"/>
        <v>1192</v>
      </c>
      <c r="H291" s="49">
        <f>G291/G293*100</f>
        <v>1.2164879014563157</v>
      </c>
      <c r="I291" s="48">
        <f t="shared" si="3"/>
        <v>8256.999580000002</v>
      </c>
      <c r="J291" s="49">
        <f>I291/I293*100</f>
        <v>10.386773844453279</v>
      </c>
      <c r="K291" s="48">
        <f t="shared" si="4"/>
        <v>2473</v>
      </c>
      <c r="L291" s="49">
        <f>K291/K293*100</f>
        <v>0.19127572322023859</v>
      </c>
      <c r="M291" s="48">
        <f t="shared" si="5"/>
        <v>16741.03268</v>
      </c>
      <c r="N291" s="13">
        <f>M291/M293*100</f>
        <v>5.944213182449166</v>
      </c>
    </row>
    <row r="292" spans="1:14" ht="12">
      <c r="A292" s="38"/>
      <c r="B292" s="14" t="s">
        <v>12</v>
      </c>
      <c r="C292" s="51">
        <f t="shared" si="0"/>
        <v>232</v>
      </c>
      <c r="D292" s="52">
        <f>C292/C293*100</f>
        <v>0.01941567196217961</v>
      </c>
      <c r="E292" s="51">
        <f t="shared" si="2"/>
        <v>3445.3393499999997</v>
      </c>
      <c r="F292" s="52">
        <f>E292/E293*100</f>
        <v>1.704428194341185</v>
      </c>
      <c r="G292" s="51">
        <f t="shared" si="1"/>
        <v>1034</v>
      </c>
      <c r="H292" s="52">
        <f>G292/G293*100</f>
        <v>1.0552420219008645</v>
      </c>
      <c r="I292" s="51">
        <f t="shared" si="3"/>
        <v>30937.54919</v>
      </c>
      <c r="J292" s="52">
        <f>I292/I293*100</f>
        <v>38.91744496590839</v>
      </c>
      <c r="K292" s="51">
        <f t="shared" si="4"/>
        <v>1266</v>
      </c>
      <c r="L292" s="52">
        <f>K292/K293*100</f>
        <v>0.09791955745928912</v>
      </c>
      <c r="M292" s="48">
        <f t="shared" si="5"/>
        <v>34382.88854</v>
      </c>
      <c r="N292" s="16">
        <f>M292/M293*100</f>
        <v>12.208280290517202</v>
      </c>
    </row>
    <row r="293" spans="1:14" ht="12">
      <c r="A293" s="38"/>
      <c r="B293" s="5" t="s">
        <v>13</v>
      </c>
      <c r="C293" s="53">
        <f aca="true" t="shared" si="6" ref="C293:N293">SUM(C282:C292)</f>
        <v>1194911</v>
      </c>
      <c r="D293" s="54">
        <f t="shared" si="6"/>
        <v>99.99999999999999</v>
      </c>
      <c r="E293" s="53">
        <f t="shared" si="6"/>
        <v>202140.48097999996</v>
      </c>
      <c r="F293" s="54">
        <f t="shared" si="6"/>
        <v>100.00000000000001</v>
      </c>
      <c r="G293" s="53">
        <f t="shared" si="6"/>
        <v>97987</v>
      </c>
      <c r="H293" s="54">
        <f t="shared" si="6"/>
        <v>100</v>
      </c>
      <c r="I293" s="53">
        <f t="shared" si="6"/>
        <v>79495.32457000001</v>
      </c>
      <c r="J293" s="54">
        <f t="shared" si="6"/>
        <v>100</v>
      </c>
      <c r="K293" s="53">
        <f t="shared" si="6"/>
        <v>1292898</v>
      </c>
      <c r="L293" s="54">
        <f t="shared" si="6"/>
        <v>100</v>
      </c>
      <c r="M293" s="53">
        <f t="shared" si="6"/>
        <v>281635.80555</v>
      </c>
      <c r="N293" s="17">
        <f t="shared" si="6"/>
        <v>100</v>
      </c>
    </row>
    <row r="294" spans="1:14" ht="12">
      <c r="A294" s="23"/>
      <c r="B294" s="22"/>
      <c r="C294" s="55"/>
      <c r="D294" s="56"/>
      <c r="E294" s="55"/>
      <c r="F294" s="56"/>
      <c r="G294" s="55"/>
      <c r="H294" s="56"/>
      <c r="I294" s="55"/>
      <c r="J294" s="56"/>
      <c r="K294" s="55"/>
      <c r="L294" s="56"/>
      <c r="M294" s="55"/>
      <c r="N294" s="21"/>
    </row>
    <row r="295" spans="1:2" ht="12">
      <c r="A295" s="1" t="s">
        <v>75</v>
      </c>
      <c r="B295" s="19"/>
    </row>
    <row r="296" ht="12">
      <c r="A296" s="19" t="s">
        <v>71</v>
      </c>
    </row>
    <row r="297" ht="12">
      <c r="A297" s="19" t="s">
        <v>72</v>
      </c>
    </row>
    <row r="298" ht="12">
      <c r="A298" s="19" t="s">
        <v>73</v>
      </c>
    </row>
    <row r="300" ht="12">
      <c r="C300" s="55"/>
    </row>
    <row r="301" ht="12">
      <c r="C301" s="55"/>
    </row>
  </sheetData>
  <sheetProtection/>
  <mergeCells count="30">
    <mergeCell ref="A222:A233"/>
    <mergeCell ref="A234:A245"/>
    <mergeCell ref="A246:A257"/>
    <mergeCell ref="A258:A269"/>
    <mergeCell ref="A270:A281"/>
    <mergeCell ref="A282:A293"/>
    <mergeCell ref="A150:A161"/>
    <mergeCell ref="A162:A173"/>
    <mergeCell ref="A174:A185"/>
    <mergeCell ref="A186:A197"/>
    <mergeCell ref="A198:A209"/>
    <mergeCell ref="A210:A221"/>
    <mergeCell ref="A78:A89"/>
    <mergeCell ref="A90:A101"/>
    <mergeCell ref="A102:A113"/>
    <mergeCell ref="A114:A125"/>
    <mergeCell ref="A126:A137"/>
    <mergeCell ref="A138:A149"/>
    <mergeCell ref="A6:A17"/>
    <mergeCell ref="A18:A29"/>
    <mergeCell ref="A30:A41"/>
    <mergeCell ref="A42:A53"/>
    <mergeCell ref="A54:A65"/>
    <mergeCell ref="A66:A77"/>
    <mergeCell ref="A1:N1"/>
    <mergeCell ref="A3:N3"/>
    <mergeCell ref="A4:B5"/>
    <mergeCell ref="C4:F4"/>
    <mergeCell ref="G4:J4"/>
    <mergeCell ref="K4:N4"/>
  </mergeCells>
  <printOptions/>
  <pageMargins left="0.5905511811023623" right="0.5905511811023623" top="0.5905511811023623" bottom="0.5905511811023623" header="0.5118110236220472" footer="0.3937007874015748"/>
  <pageSetup firstPageNumber="155" useFirstPageNumber="1" horizontalDpi="300" verticalDpi="300" orientation="portrait" paperSize="9" scale="99" r:id="rId2"/>
  <headerFooter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0"/>
  <sheetViews>
    <sheetView showGridLines="0" tabSelected="1" view="pageBreakPreview" zoomScale="80" zoomScaleSheetLayoutView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28" sqref="U28"/>
    </sheetView>
  </sheetViews>
  <sheetFormatPr defaultColWidth="9.125" defaultRowHeight="12.75"/>
  <cols>
    <col min="1" max="1" width="3.00390625" style="1" customWidth="1"/>
    <col min="2" max="2" width="12.375" style="1" customWidth="1"/>
    <col min="3" max="3" width="8.50390625" style="57" customWidth="1"/>
    <col min="4" max="4" width="5.625" style="57" customWidth="1"/>
    <col min="5" max="5" width="8.50390625" style="57" customWidth="1"/>
    <col min="6" max="6" width="5.625" style="64" customWidth="1"/>
    <col min="7" max="7" width="8.50390625" style="57" customWidth="1"/>
    <col min="8" max="8" width="5.625" style="57" customWidth="1"/>
    <col min="9" max="9" width="8.50390625" style="57" customWidth="1"/>
    <col min="10" max="10" width="5.625" style="1" customWidth="1"/>
    <col min="11" max="11" width="8.50390625" style="1" customWidth="1"/>
    <col min="12" max="12" width="5.625" style="20" customWidth="1"/>
    <col min="13" max="13" width="8.50390625" style="1" customWidth="1"/>
    <col min="14" max="14" width="5.625" style="20" customWidth="1"/>
    <col min="15" max="16384" width="9.125" style="1" customWidth="1"/>
  </cols>
  <sheetData>
    <row r="1" spans="1:14" ht="14.25">
      <c r="A1" s="29" t="s">
        <v>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4.25">
      <c r="A2" s="2"/>
      <c r="B2" s="3"/>
      <c r="C2" s="42"/>
      <c r="D2" s="42"/>
      <c r="E2" s="42"/>
      <c r="F2" s="58"/>
      <c r="G2" s="42"/>
      <c r="H2" s="42"/>
      <c r="I2" s="42"/>
      <c r="J2" s="3"/>
      <c r="K2" s="3"/>
      <c r="L2" s="4"/>
      <c r="M2" s="3"/>
      <c r="N2" s="4"/>
    </row>
    <row r="3" spans="1:14" ht="12">
      <c r="A3" s="31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2">
      <c r="A4" s="33" t="s">
        <v>14</v>
      </c>
      <c r="B4" s="34"/>
      <c r="C4" s="43" t="s">
        <v>15</v>
      </c>
      <c r="D4" s="43"/>
      <c r="E4" s="43"/>
      <c r="F4" s="43"/>
      <c r="G4" s="37" t="s">
        <v>16</v>
      </c>
      <c r="H4" s="37"/>
      <c r="I4" s="37"/>
      <c r="J4" s="37"/>
      <c r="K4" s="37" t="s">
        <v>17</v>
      </c>
      <c r="L4" s="37"/>
      <c r="M4" s="37"/>
      <c r="N4" s="37"/>
    </row>
    <row r="5" spans="1:14" ht="12">
      <c r="A5" s="35"/>
      <c r="B5" s="36"/>
      <c r="C5" s="44" t="s">
        <v>0</v>
      </c>
      <c r="D5" s="45" t="s">
        <v>1</v>
      </c>
      <c r="E5" s="44" t="s">
        <v>2</v>
      </c>
      <c r="F5" s="45" t="s">
        <v>1</v>
      </c>
      <c r="G5" s="44" t="s">
        <v>0</v>
      </c>
      <c r="H5" s="45" t="s">
        <v>1</v>
      </c>
      <c r="I5" s="44" t="s">
        <v>2</v>
      </c>
      <c r="J5" s="7" t="s">
        <v>1</v>
      </c>
      <c r="K5" s="6" t="s">
        <v>0</v>
      </c>
      <c r="L5" s="7" t="s">
        <v>1</v>
      </c>
      <c r="M5" s="6" t="s">
        <v>2</v>
      </c>
      <c r="N5" s="7" t="s">
        <v>1</v>
      </c>
    </row>
    <row r="6" spans="1:14" ht="12">
      <c r="A6" s="39" t="s">
        <v>18</v>
      </c>
      <c r="B6" s="8" t="s">
        <v>3</v>
      </c>
      <c r="C6" s="46">
        <v>10776</v>
      </c>
      <c r="D6" s="47">
        <f>C6/C15*100</f>
        <v>9.411189324203944</v>
      </c>
      <c r="E6" s="59">
        <v>772183.81</v>
      </c>
      <c r="F6" s="47">
        <f>E6/E15*100</f>
        <v>2.5030379655737653</v>
      </c>
      <c r="G6" s="46">
        <v>295</v>
      </c>
      <c r="H6" s="47">
        <f>G6/G15*100</f>
        <v>8.977480219111381</v>
      </c>
      <c r="I6" s="59">
        <v>14318.63</v>
      </c>
      <c r="J6" s="10">
        <f>I6/I15*100</f>
        <v>0.18932253572968802</v>
      </c>
      <c r="K6" s="9">
        <f>C6+G6</f>
        <v>11071</v>
      </c>
      <c r="L6" s="10">
        <f>K6/K15*100</f>
        <v>9.399089890311407</v>
      </c>
      <c r="M6" s="24">
        <f>E6+I6</f>
        <v>786502.4400000001</v>
      </c>
      <c r="N6" s="10">
        <f>M6/M15*100</f>
        <v>2.047492830964946</v>
      </c>
    </row>
    <row r="7" spans="1:14" ht="12">
      <c r="A7" s="40"/>
      <c r="B7" s="11" t="s">
        <v>5</v>
      </c>
      <c r="C7" s="48">
        <v>65097</v>
      </c>
      <c r="D7" s="49">
        <f>C7/C15*100</f>
        <v>56.85228205620862</v>
      </c>
      <c r="E7" s="60">
        <v>9637434.55</v>
      </c>
      <c r="F7" s="49">
        <f>E7/E15*100</f>
        <v>31.23979583226734</v>
      </c>
      <c r="G7" s="48">
        <v>550</v>
      </c>
      <c r="H7" s="49">
        <f>G7/G15*100</f>
        <v>16.737674984783933</v>
      </c>
      <c r="I7" s="60">
        <v>83610.45</v>
      </c>
      <c r="J7" s="13">
        <f>I7/I15*100</f>
        <v>1.1055067703753985</v>
      </c>
      <c r="K7" s="12">
        <f aca="true" t="shared" si="0" ref="K7:K14">C7+G7</f>
        <v>65647</v>
      </c>
      <c r="L7" s="13">
        <f>K7/K15*100</f>
        <v>55.733181648385234</v>
      </c>
      <c r="M7" s="25">
        <f aca="true" t="shared" si="1" ref="M7:M14">E7+I7</f>
        <v>9721045</v>
      </c>
      <c r="N7" s="13">
        <f>M7/M15*100</f>
        <v>25.306685567291602</v>
      </c>
    </row>
    <row r="8" spans="1:14" ht="12">
      <c r="A8" s="40"/>
      <c r="B8" s="11" t="s">
        <v>6</v>
      </c>
      <c r="C8" s="48">
        <v>22467</v>
      </c>
      <c r="D8" s="49">
        <f>C8/C15*100</f>
        <v>19.621491327662397</v>
      </c>
      <c r="E8" s="60">
        <v>5222707.17</v>
      </c>
      <c r="F8" s="49">
        <f>E8/E15*100</f>
        <v>16.92943332959068</v>
      </c>
      <c r="G8" s="48">
        <v>390</v>
      </c>
      <c r="H8" s="49">
        <f>G8/G15*100</f>
        <v>11.868533171028606</v>
      </c>
      <c r="I8" s="60">
        <v>94724.87</v>
      </c>
      <c r="J8" s="13">
        <f>I8/I15*100</f>
        <v>1.252462881229912</v>
      </c>
      <c r="K8" s="12">
        <f t="shared" si="0"/>
        <v>22857</v>
      </c>
      <c r="L8" s="13">
        <f>K8/K15*100</f>
        <v>19.405202567324345</v>
      </c>
      <c r="M8" s="25">
        <f t="shared" si="1"/>
        <v>5317432.04</v>
      </c>
      <c r="N8" s="13">
        <f>M8/M15*100</f>
        <v>13.842810177478034</v>
      </c>
    </row>
    <row r="9" spans="1:14" ht="12">
      <c r="A9" s="40"/>
      <c r="B9" s="11" t="s">
        <v>7</v>
      </c>
      <c r="C9" s="48">
        <v>7781</v>
      </c>
      <c r="D9" s="49">
        <f>C9/C15*100</f>
        <v>6.795514488829888</v>
      </c>
      <c r="E9" s="60">
        <v>2911498.85</v>
      </c>
      <c r="F9" s="49">
        <f>E9/E15*100</f>
        <v>9.4376391526188</v>
      </c>
      <c r="G9" s="48">
        <v>538</v>
      </c>
      <c r="H9" s="49">
        <f>G9/G15*100</f>
        <v>16.372489348752282</v>
      </c>
      <c r="I9" s="60">
        <v>208235.77</v>
      </c>
      <c r="J9" s="13">
        <f>I9/I15*100</f>
        <v>2.753316763267442</v>
      </c>
      <c r="K9" s="12">
        <f t="shared" si="0"/>
        <v>8319</v>
      </c>
      <c r="L9" s="13">
        <f>K9/K15*100</f>
        <v>7.062688898699358</v>
      </c>
      <c r="M9" s="25">
        <f t="shared" si="1"/>
        <v>3119734.62</v>
      </c>
      <c r="N9" s="13">
        <f>M9/M15*100</f>
        <v>8.121569551600055</v>
      </c>
    </row>
    <row r="10" spans="1:14" ht="12">
      <c r="A10" s="40"/>
      <c r="B10" s="11" t="s">
        <v>8</v>
      </c>
      <c r="C10" s="48">
        <v>4677</v>
      </c>
      <c r="D10" s="49">
        <f>C10/C15*100</f>
        <v>4.084644809697647</v>
      </c>
      <c r="E10" s="60">
        <v>3225162.32</v>
      </c>
      <c r="F10" s="49">
        <f>E10/E15*100</f>
        <v>10.454380974522067</v>
      </c>
      <c r="G10" s="48">
        <v>609</v>
      </c>
      <c r="H10" s="49">
        <f>G10/G15*100</f>
        <v>18.53317102860621</v>
      </c>
      <c r="I10" s="60">
        <v>435439.21</v>
      </c>
      <c r="J10" s="13">
        <f>I10/I15*100</f>
        <v>5.75742619184462</v>
      </c>
      <c r="K10" s="12">
        <f t="shared" si="0"/>
        <v>5286</v>
      </c>
      <c r="L10" s="13">
        <f>K10/K15*100</f>
        <v>4.487723706999016</v>
      </c>
      <c r="M10" s="25">
        <f t="shared" si="1"/>
        <v>3660601.53</v>
      </c>
      <c r="N10" s="13">
        <f>M10/M15*100</f>
        <v>9.52960220910988</v>
      </c>
    </row>
    <row r="11" spans="1:14" ht="12">
      <c r="A11" s="40"/>
      <c r="B11" s="11" t="s">
        <v>9</v>
      </c>
      <c r="C11" s="48">
        <v>2344</v>
      </c>
      <c r="D11" s="49">
        <f>C11/C15*100</f>
        <v>2.0471258143962547</v>
      </c>
      <c r="E11" s="60">
        <v>3150026.1</v>
      </c>
      <c r="F11" s="49">
        <f>E11/E15*100</f>
        <v>10.210826514024248</v>
      </c>
      <c r="G11" s="48">
        <v>394</v>
      </c>
      <c r="H11" s="49">
        <f>G11/G15*100</f>
        <v>11.99026171637249</v>
      </c>
      <c r="I11" s="60">
        <v>553858.71</v>
      </c>
      <c r="J11" s="13">
        <f>I11/I15*100</f>
        <v>7.323182134965</v>
      </c>
      <c r="K11" s="12">
        <f t="shared" si="0"/>
        <v>2738</v>
      </c>
      <c r="L11" s="13">
        <f>K11/K15*100</f>
        <v>2.324515230753557</v>
      </c>
      <c r="M11" s="25">
        <f t="shared" si="1"/>
        <v>3703884.81</v>
      </c>
      <c r="N11" s="13">
        <f>M11/M15*100</f>
        <v>9.64228107823157</v>
      </c>
    </row>
    <row r="12" spans="1:14" ht="12">
      <c r="A12" s="40"/>
      <c r="B12" s="11" t="s">
        <v>10</v>
      </c>
      <c r="C12" s="48">
        <v>1127</v>
      </c>
      <c r="D12" s="49">
        <f>C12/C15*100</f>
        <v>0.9842622836282335</v>
      </c>
      <c r="E12" s="60">
        <v>3271989.83</v>
      </c>
      <c r="F12" s="49">
        <f>E12/E15*100</f>
        <v>10.60617259957995</v>
      </c>
      <c r="G12" s="48">
        <v>271</v>
      </c>
      <c r="H12" s="49">
        <f>G12/G15*100</f>
        <v>8.247108947048083</v>
      </c>
      <c r="I12" s="60">
        <v>842241.01</v>
      </c>
      <c r="J12" s="13">
        <f>I12/I15*100</f>
        <v>11.136205328912999</v>
      </c>
      <c r="K12" s="12">
        <f t="shared" si="0"/>
        <v>1398</v>
      </c>
      <c r="L12" s="13">
        <f>K12/K15*100</f>
        <v>1.1868781200122254</v>
      </c>
      <c r="M12" s="25">
        <f t="shared" si="1"/>
        <v>4114230.84</v>
      </c>
      <c r="N12" s="13">
        <f>M12/M15*100</f>
        <v>10.710530217598418</v>
      </c>
    </row>
    <row r="13" spans="1:14" ht="12">
      <c r="A13" s="40"/>
      <c r="B13" s="11" t="s">
        <v>11</v>
      </c>
      <c r="C13" s="48">
        <v>142</v>
      </c>
      <c r="D13" s="49">
        <f>C13/C15*100</f>
        <v>0.12401530104277655</v>
      </c>
      <c r="E13" s="60">
        <v>891235.8</v>
      </c>
      <c r="F13" s="49">
        <f>E13/E15*100</f>
        <v>2.888945630287829</v>
      </c>
      <c r="G13" s="48">
        <v>122</v>
      </c>
      <c r="H13" s="49">
        <f>G13/G15*100</f>
        <v>3.712720632988436</v>
      </c>
      <c r="I13" s="60">
        <v>846514.9</v>
      </c>
      <c r="J13" s="13">
        <f>I13/I15*100</f>
        <v>11.192715183014247</v>
      </c>
      <c r="K13" s="12">
        <f t="shared" si="0"/>
        <v>264</v>
      </c>
      <c r="L13" s="13">
        <f>K13/K15*100</f>
        <v>0.22413149047441167</v>
      </c>
      <c r="M13" s="25">
        <f t="shared" si="1"/>
        <v>1737750.7000000002</v>
      </c>
      <c r="N13" s="13">
        <f>M13/M15*100</f>
        <v>4.5238665759947505</v>
      </c>
    </row>
    <row r="14" spans="1:14" ht="12">
      <c r="A14" s="40"/>
      <c r="B14" s="14" t="s">
        <v>12</v>
      </c>
      <c r="C14" s="51">
        <v>91</v>
      </c>
      <c r="D14" s="52">
        <f>C14/C15*100</f>
        <v>0.07947459433023005</v>
      </c>
      <c r="E14" s="61">
        <v>1767625.64</v>
      </c>
      <c r="F14" s="52">
        <f>E14/E15*100</f>
        <v>5.729768001535313</v>
      </c>
      <c r="G14" s="51">
        <v>117</v>
      </c>
      <c r="H14" s="52">
        <f>G14/G15*100</f>
        <v>3.5605599513085817</v>
      </c>
      <c r="I14" s="61">
        <v>4484144.46</v>
      </c>
      <c r="J14" s="16">
        <f>I14/I15*100</f>
        <v>59.289862210660694</v>
      </c>
      <c r="K14" s="15">
        <f t="shared" si="0"/>
        <v>208</v>
      </c>
      <c r="L14" s="16">
        <f>K14/K15*100</f>
        <v>0.17658844704044555</v>
      </c>
      <c r="M14" s="26">
        <f t="shared" si="1"/>
        <v>6251770.1</v>
      </c>
      <c r="N14" s="16">
        <f>M14/M15*100</f>
        <v>16.275161791730746</v>
      </c>
    </row>
    <row r="15" spans="1:14" ht="12">
      <c r="A15" s="41"/>
      <c r="B15" s="5" t="s">
        <v>13</v>
      </c>
      <c r="C15" s="46">
        <f aca="true" t="shared" si="2" ref="C15:N15">SUM(C6:C14)</f>
        <v>114502</v>
      </c>
      <c r="D15" s="54">
        <f t="shared" si="2"/>
        <v>100.00000000000001</v>
      </c>
      <c r="E15" s="59">
        <f t="shared" si="2"/>
        <v>30849864.070000004</v>
      </c>
      <c r="F15" s="54">
        <f t="shared" si="2"/>
        <v>100.00000000000001</v>
      </c>
      <c r="G15" s="46">
        <f t="shared" si="2"/>
        <v>3286</v>
      </c>
      <c r="H15" s="54">
        <f t="shared" si="2"/>
        <v>99.99999999999999</v>
      </c>
      <c r="I15" s="59">
        <f t="shared" si="2"/>
        <v>7563088.01</v>
      </c>
      <c r="J15" s="17">
        <f t="shared" si="2"/>
        <v>100</v>
      </c>
      <c r="K15" s="9">
        <f t="shared" si="2"/>
        <v>117788</v>
      </c>
      <c r="L15" s="17">
        <f t="shared" si="2"/>
        <v>100.00000000000001</v>
      </c>
      <c r="M15" s="24">
        <f t="shared" si="2"/>
        <v>38412952.08</v>
      </c>
      <c r="N15" s="17">
        <f t="shared" si="2"/>
        <v>100</v>
      </c>
    </row>
    <row r="16" spans="1:14" ht="12" customHeight="1">
      <c r="A16" s="39" t="s">
        <v>19</v>
      </c>
      <c r="B16" s="8" t="s">
        <v>3</v>
      </c>
      <c r="C16" s="46">
        <v>6555</v>
      </c>
      <c r="D16" s="47">
        <f>C16/C25*100</f>
        <v>21.35666112794448</v>
      </c>
      <c r="E16" s="59">
        <v>484123.66</v>
      </c>
      <c r="F16" s="47">
        <f>E16/E25*100</f>
        <v>6.1763034432551</v>
      </c>
      <c r="G16" s="46">
        <v>161</v>
      </c>
      <c r="H16" s="47">
        <f>G16/G25*100</f>
        <v>12.667191188040913</v>
      </c>
      <c r="I16" s="59">
        <v>9517.53</v>
      </c>
      <c r="J16" s="10">
        <f>I16/I25*100</f>
        <v>0.3178140998439626</v>
      </c>
      <c r="K16" s="9">
        <f>C16+G16</f>
        <v>6716</v>
      </c>
      <c r="L16" s="10">
        <f>K16/K25*100</f>
        <v>21.011137529720937</v>
      </c>
      <c r="M16" s="24">
        <f>E16+I16</f>
        <v>493641.19</v>
      </c>
      <c r="N16" s="10">
        <f>M16/M25*100</f>
        <v>4.556790537831935</v>
      </c>
    </row>
    <row r="17" spans="1:14" ht="12">
      <c r="A17" s="40"/>
      <c r="B17" s="11" t="s">
        <v>5</v>
      </c>
      <c r="C17" s="48">
        <v>17482</v>
      </c>
      <c r="D17" s="49">
        <f>C17/C25*100</f>
        <v>56.95761248493142</v>
      </c>
      <c r="E17" s="60">
        <v>2274737.16</v>
      </c>
      <c r="F17" s="49">
        <f>E17/E25*100</f>
        <v>29.020409689971217</v>
      </c>
      <c r="G17" s="48">
        <v>307</v>
      </c>
      <c r="H17" s="49">
        <f>G17/G25*100</f>
        <v>24.154209284028326</v>
      </c>
      <c r="I17" s="60">
        <v>44610.76</v>
      </c>
      <c r="J17" s="13">
        <f>I17/I25*100</f>
        <v>1.4896647063634212</v>
      </c>
      <c r="K17" s="12">
        <f aca="true" t="shared" si="3" ref="K17:K24">C17+G17</f>
        <v>17789</v>
      </c>
      <c r="L17" s="13">
        <f>K17/K25*100</f>
        <v>55.6532348892504</v>
      </c>
      <c r="M17" s="25">
        <f aca="true" t="shared" si="4" ref="M17:M24">E17+I17</f>
        <v>2319347.92</v>
      </c>
      <c r="N17" s="13">
        <f>M17/M25*100</f>
        <v>21.409847617854133</v>
      </c>
    </row>
    <row r="18" spans="1:14" ht="12">
      <c r="A18" s="40"/>
      <c r="B18" s="11" t="s">
        <v>6</v>
      </c>
      <c r="C18" s="48">
        <v>2777</v>
      </c>
      <c r="D18" s="49">
        <f>C18/C25*100</f>
        <v>9.047665591502948</v>
      </c>
      <c r="E18" s="60">
        <v>668227.52</v>
      </c>
      <c r="F18" s="49">
        <f>E18/E25*100</f>
        <v>8.525044887609535</v>
      </c>
      <c r="G18" s="48">
        <v>170</v>
      </c>
      <c r="H18" s="49">
        <f>G18/G25*100</f>
        <v>13.375295043273013</v>
      </c>
      <c r="I18" s="60">
        <v>41775.09</v>
      </c>
      <c r="J18" s="13">
        <f>I18/I25*100</f>
        <v>1.3949746020501663</v>
      </c>
      <c r="K18" s="12">
        <f t="shared" si="3"/>
        <v>2947</v>
      </c>
      <c r="L18" s="13">
        <f>K18/K25*100</f>
        <v>9.21974721561757</v>
      </c>
      <c r="M18" s="25">
        <f t="shared" si="4"/>
        <v>710002.61</v>
      </c>
      <c r="N18" s="13">
        <f>M18/M25*100</f>
        <v>6.554017858768993</v>
      </c>
    </row>
    <row r="19" spans="1:14" ht="12">
      <c r="A19" s="40"/>
      <c r="B19" s="11" t="s">
        <v>7</v>
      </c>
      <c r="C19" s="48">
        <v>1775</v>
      </c>
      <c r="D19" s="49">
        <f>C19/C25*100</f>
        <v>5.783077574691298</v>
      </c>
      <c r="E19" s="60">
        <v>661632.92</v>
      </c>
      <c r="F19" s="49">
        <f>E19/E25*100</f>
        <v>8.4409129724561</v>
      </c>
      <c r="G19" s="48">
        <v>187</v>
      </c>
      <c r="H19" s="49">
        <f>G19/G25*100</f>
        <v>14.712824547600315</v>
      </c>
      <c r="I19" s="60">
        <v>72374.52</v>
      </c>
      <c r="J19" s="13">
        <f>I19/I25*100</f>
        <v>2.4167660018343904</v>
      </c>
      <c r="K19" s="12">
        <f t="shared" si="3"/>
        <v>1962</v>
      </c>
      <c r="L19" s="13">
        <f>K19/K25*100</f>
        <v>6.13815542485296</v>
      </c>
      <c r="M19" s="25">
        <f t="shared" si="4"/>
        <v>734007.4400000001</v>
      </c>
      <c r="N19" s="13">
        <f>M19/M25*100</f>
        <v>6.775605895630878</v>
      </c>
    </row>
    <row r="20" spans="1:14" ht="12">
      <c r="A20" s="40"/>
      <c r="B20" s="11" t="s">
        <v>8</v>
      </c>
      <c r="C20" s="48">
        <v>976</v>
      </c>
      <c r="D20" s="49">
        <f>C20/C25*100</f>
        <v>3.1798781481119476</v>
      </c>
      <c r="E20" s="60">
        <v>682117.97</v>
      </c>
      <c r="F20" s="49">
        <f>E20/E25*100</f>
        <v>8.702255053630676</v>
      </c>
      <c r="G20" s="48">
        <v>200</v>
      </c>
      <c r="H20" s="49">
        <f>G20/G25*100</f>
        <v>15.735641227380015</v>
      </c>
      <c r="I20" s="60">
        <v>143467.2</v>
      </c>
      <c r="J20" s="13">
        <f>I20/I25*100</f>
        <v>4.790728164254145</v>
      </c>
      <c r="K20" s="12">
        <f t="shared" si="3"/>
        <v>1176</v>
      </c>
      <c r="L20" s="13">
        <f>K20/K25*100</f>
        <v>3.6791390314103367</v>
      </c>
      <c r="M20" s="25">
        <f t="shared" si="4"/>
        <v>825585.1699999999</v>
      </c>
      <c r="N20" s="13">
        <f>M20/M25*100</f>
        <v>7.620957827344936</v>
      </c>
    </row>
    <row r="21" spans="1:14" ht="12">
      <c r="A21" s="40"/>
      <c r="B21" s="11" t="s">
        <v>9</v>
      </c>
      <c r="C21" s="48">
        <v>618</v>
      </c>
      <c r="D21" s="49">
        <f>C21/C25*100</f>
        <v>2.0134884175544916</v>
      </c>
      <c r="E21" s="60">
        <v>876735.01</v>
      </c>
      <c r="F21" s="49">
        <f>E21/E25*100</f>
        <v>11.185120473321414</v>
      </c>
      <c r="G21" s="48">
        <v>114</v>
      </c>
      <c r="H21" s="49">
        <f>G21/G25*100</f>
        <v>8.969315499606608</v>
      </c>
      <c r="I21" s="60">
        <v>158581.28</v>
      </c>
      <c r="J21" s="13">
        <f>I21/I25*100</f>
        <v>5.29542504781213</v>
      </c>
      <c r="K21" s="12">
        <f t="shared" si="3"/>
        <v>732</v>
      </c>
      <c r="L21" s="13">
        <f>K21/K25*100</f>
        <v>2.2900763358778624</v>
      </c>
      <c r="M21" s="25">
        <f t="shared" si="4"/>
        <v>1035316.29</v>
      </c>
      <c r="N21" s="13">
        <f>M21/M25*100</f>
        <v>9.556981000583162</v>
      </c>
    </row>
    <row r="22" spans="1:14" ht="12">
      <c r="A22" s="40"/>
      <c r="B22" s="11" t="s">
        <v>10</v>
      </c>
      <c r="C22" s="48">
        <v>411</v>
      </c>
      <c r="D22" s="49">
        <f>C22/C25*100</f>
        <v>1.3390675398299288</v>
      </c>
      <c r="E22" s="60">
        <v>1262246.82</v>
      </c>
      <c r="F22" s="49">
        <f>E22/E25*100</f>
        <v>16.103363716212098</v>
      </c>
      <c r="G22" s="48">
        <v>81</v>
      </c>
      <c r="H22" s="49">
        <f>G22/G25*100</f>
        <v>6.372934697088907</v>
      </c>
      <c r="I22" s="60">
        <v>232354.11</v>
      </c>
      <c r="J22" s="13">
        <f>I22/I25*100</f>
        <v>7.758884113283074</v>
      </c>
      <c r="K22" s="12">
        <f t="shared" si="3"/>
        <v>492</v>
      </c>
      <c r="L22" s="13">
        <f>K22/K25*100</f>
        <v>1.5392316355900388</v>
      </c>
      <c r="M22" s="25">
        <f t="shared" si="4"/>
        <v>1494600.9300000002</v>
      </c>
      <c r="N22" s="13">
        <f>M22/M25*100</f>
        <v>13.796627010924292</v>
      </c>
    </row>
    <row r="23" spans="1:14" ht="12">
      <c r="A23" s="40"/>
      <c r="B23" s="11" t="s">
        <v>11</v>
      </c>
      <c r="C23" s="48">
        <v>81</v>
      </c>
      <c r="D23" s="49">
        <f>C23/C25*100</f>
        <v>0.2639038217183071</v>
      </c>
      <c r="E23" s="60">
        <v>531952.72</v>
      </c>
      <c r="F23" s="49">
        <f>E23/E25*100</f>
        <v>6.786492145797866</v>
      </c>
      <c r="G23" s="48">
        <v>25</v>
      </c>
      <c r="H23" s="49">
        <f>G23/G25*100</f>
        <v>1.9669551534225018</v>
      </c>
      <c r="I23" s="60">
        <v>182188.28</v>
      </c>
      <c r="J23" s="13">
        <f>I23/I25*100</f>
        <v>6.083721744015496</v>
      </c>
      <c r="K23" s="12">
        <f t="shared" si="3"/>
        <v>106</v>
      </c>
      <c r="L23" s="13">
        <f>K23/K25*100</f>
        <v>0.3316230759604555</v>
      </c>
      <c r="M23" s="25">
        <f t="shared" si="4"/>
        <v>714141</v>
      </c>
      <c r="N23" s="13">
        <f>M23/M25*100</f>
        <v>6.592219242235106</v>
      </c>
    </row>
    <row r="24" spans="1:14" ht="12">
      <c r="A24" s="40"/>
      <c r="B24" s="14" t="s">
        <v>12</v>
      </c>
      <c r="C24" s="51">
        <v>18</v>
      </c>
      <c r="D24" s="52">
        <f>C24/C25*100</f>
        <v>0.058645293715179354</v>
      </c>
      <c r="E24" s="61">
        <v>396630.93</v>
      </c>
      <c r="F24" s="52">
        <f>E24/E25*100</f>
        <v>5.060097617745997</v>
      </c>
      <c r="G24" s="51">
        <v>26</v>
      </c>
      <c r="H24" s="52">
        <f>G24/G25*100</f>
        <v>2.0456333595594023</v>
      </c>
      <c r="I24" s="61">
        <v>2109815.86</v>
      </c>
      <c r="J24" s="16">
        <f>I24/I25*100</f>
        <v>70.45202152054321</v>
      </c>
      <c r="K24" s="15">
        <f t="shared" si="3"/>
        <v>44</v>
      </c>
      <c r="L24" s="16">
        <f>K24/K25*100</f>
        <v>0.13765486171943436</v>
      </c>
      <c r="M24" s="26">
        <f t="shared" si="4"/>
        <v>2506446.79</v>
      </c>
      <c r="N24" s="16">
        <f>M24/M25*100</f>
        <v>23.136953008826566</v>
      </c>
    </row>
    <row r="25" spans="1:14" ht="12">
      <c r="A25" s="41"/>
      <c r="B25" s="5" t="s">
        <v>13</v>
      </c>
      <c r="C25" s="46">
        <f aca="true" t="shared" si="5" ref="C25:N25">SUM(C16:C24)</f>
        <v>30693</v>
      </c>
      <c r="D25" s="54">
        <f t="shared" si="5"/>
        <v>100</v>
      </c>
      <c r="E25" s="59">
        <f t="shared" si="5"/>
        <v>7838404.71</v>
      </c>
      <c r="F25" s="54">
        <f t="shared" si="5"/>
        <v>100.00000000000001</v>
      </c>
      <c r="G25" s="46">
        <f t="shared" si="5"/>
        <v>1271</v>
      </c>
      <c r="H25" s="54">
        <f t="shared" si="5"/>
        <v>100.00000000000001</v>
      </c>
      <c r="I25" s="59">
        <f t="shared" si="5"/>
        <v>2994684.63</v>
      </c>
      <c r="J25" s="17">
        <f t="shared" si="5"/>
        <v>100</v>
      </c>
      <c r="K25" s="9">
        <f>SUM(K16:K24)</f>
        <v>31964</v>
      </c>
      <c r="L25" s="17">
        <f t="shared" si="5"/>
        <v>100</v>
      </c>
      <c r="M25" s="24">
        <f t="shared" si="5"/>
        <v>10833089.34</v>
      </c>
      <c r="N25" s="17">
        <f t="shared" si="5"/>
        <v>100</v>
      </c>
    </row>
    <row r="26" spans="1:14" ht="12" customHeight="1">
      <c r="A26" s="39" t="s">
        <v>20</v>
      </c>
      <c r="B26" s="8" t="s">
        <v>3</v>
      </c>
      <c r="C26" s="46">
        <v>5036</v>
      </c>
      <c r="D26" s="47">
        <f>C26/C35*100</f>
        <v>23.089266883682548</v>
      </c>
      <c r="E26" s="59">
        <v>349242.83</v>
      </c>
      <c r="F26" s="47">
        <f>E26/E35*100</f>
        <v>6.831536975837316</v>
      </c>
      <c r="G26" s="46">
        <v>147</v>
      </c>
      <c r="H26" s="47">
        <f>G26/G35*100</f>
        <v>14.080459770114942</v>
      </c>
      <c r="I26" s="59">
        <v>9760.89</v>
      </c>
      <c r="J26" s="10">
        <f>I26/I35*100</f>
        <v>0.8092866394083541</v>
      </c>
      <c r="K26" s="9">
        <f aca="true" t="shared" si="6" ref="K26:K34">C26+G26</f>
        <v>5183</v>
      </c>
      <c r="L26" s="10">
        <f>K26/K35*100</f>
        <v>22.677751039159922</v>
      </c>
      <c r="M26" s="24">
        <f aca="true" t="shared" si="7" ref="M26:M34">E26+I26</f>
        <v>359003.72000000003</v>
      </c>
      <c r="N26" s="10">
        <f>M26/M35*100</f>
        <v>5.681944547660533</v>
      </c>
    </row>
    <row r="27" spans="1:14" ht="12">
      <c r="A27" s="40"/>
      <c r="B27" s="11" t="s">
        <v>5</v>
      </c>
      <c r="C27" s="48">
        <v>10382</v>
      </c>
      <c r="D27" s="49">
        <f>C27/C35*100</f>
        <v>47.59983494566961</v>
      </c>
      <c r="E27" s="60">
        <v>1451280.82</v>
      </c>
      <c r="F27" s="49">
        <f>E27/E35*100</f>
        <v>28.388495718447533</v>
      </c>
      <c r="G27" s="48">
        <v>267</v>
      </c>
      <c r="H27" s="49">
        <f>G27/G35*100</f>
        <v>25.57471264367816</v>
      </c>
      <c r="I27" s="60">
        <v>39060.94</v>
      </c>
      <c r="J27" s="13">
        <f>I27/I35*100</f>
        <v>3.238587553464013</v>
      </c>
      <c r="K27" s="12">
        <f t="shared" si="6"/>
        <v>10649</v>
      </c>
      <c r="L27" s="13">
        <f>K27/K35*100</f>
        <v>46.59374316342157</v>
      </c>
      <c r="M27" s="25">
        <f t="shared" si="7"/>
        <v>1490341.76</v>
      </c>
      <c r="N27" s="13">
        <f>M27/M35*100</f>
        <v>23.587608611361468</v>
      </c>
    </row>
    <row r="28" spans="1:14" ht="12">
      <c r="A28" s="40"/>
      <c r="B28" s="11" t="s">
        <v>6</v>
      </c>
      <c r="C28" s="48">
        <v>3128</v>
      </c>
      <c r="D28" s="49">
        <f>C28/C35*100</f>
        <v>14.341387373343725</v>
      </c>
      <c r="E28" s="60">
        <v>755556.89</v>
      </c>
      <c r="F28" s="49">
        <f>E28/E35*100</f>
        <v>14.779443951315042</v>
      </c>
      <c r="G28" s="48">
        <v>160</v>
      </c>
      <c r="H28" s="49">
        <f>G28/G35*100</f>
        <v>15.32567049808429</v>
      </c>
      <c r="I28" s="60">
        <v>39179.48</v>
      </c>
      <c r="J28" s="13">
        <f>I28/I35*100</f>
        <v>3.2484158414823674</v>
      </c>
      <c r="K28" s="12">
        <f t="shared" si="6"/>
        <v>3288</v>
      </c>
      <c r="L28" s="13">
        <f>K28/K35*100</f>
        <v>14.386348720192519</v>
      </c>
      <c r="M28" s="25">
        <f t="shared" si="7"/>
        <v>794736.37</v>
      </c>
      <c r="N28" s="13">
        <f>M28/M35*100</f>
        <v>12.578276304070119</v>
      </c>
    </row>
    <row r="29" spans="1:14" ht="12">
      <c r="A29" s="40"/>
      <c r="B29" s="11" t="s">
        <v>7</v>
      </c>
      <c r="C29" s="48">
        <v>1959</v>
      </c>
      <c r="D29" s="49">
        <f>C29/C35*100</f>
        <v>8.981706478382467</v>
      </c>
      <c r="E29" s="60">
        <v>734170.58</v>
      </c>
      <c r="F29" s="49">
        <f>E29/E35*100</f>
        <v>14.361106465211979</v>
      </c>
      <c r="G29" s="48">
        <v>190</v>
      </c>
      <c r="H29" s="49">
        <f>G29/G35*100</f>
        <v>18.199233716475096</v>
      </c>
      <c r="I29" s="60">
        <v>73430.87</v>
      </c>
      <c r="J29" s="13">
        <f>I29/I35*100</f>
        <v>6.088238061399291</v>
      </c>
      <c r="K29" s="12">
        <f t="shared" si="6"/>
        <v>2149</v>
      </c>
      <c r="L29" s="13">
        <f>K29/K35*100</f>
        <v>9.402756508422664</v>
      </c>
      <c r="M29" s="25">
        <f t="shared" si="7"/>
        <v>807601.45</v>
      </c>
      <c r="N29" s="13">
        <f>M29/M35*100</f>
        <v>12.781891662599595</v>
      </c>
    </row>
    <row r="30" spans="1:14" ht="12">
      <c r="A30" s="40"/>
      <c r="B30" s="11" t="s">
        <v>8</v>
      </c>
      <c r="C30" s="48">
        <v>806</v>
      </c>
      <c r="D30" s="49">
        <f>C30/C35*100</f>
        <v>3.6953830635917657</v>
      </c>
      <c r="E30" s="60">
        <v>548374.38</v>
      </c>
      <c r="F30" s="49">
        <f>E30/E35*100</f>
        <v>10.726748072599982</v>
      </c>
      <c r="G30" s="48">
        <v>128</v>
      </c>
      <c r="H30" s="49">
        <f>G30/G35*100</f>
        <v>12.260536398467432</v>
      </c>
      <c r="I30" s="60">
        <v>86685.92</v>
      </c>
      <c r="J30" s="13">
        <f>I30/I35*100</f>
        <v>7.187229533456624</v>
      </c>
      <c r="K30" s="12">
        <f t="shared" si="6"/>
        <v>934</v>
      </c>
      <c r="L30" s="13">
        <f>K30/K35*100</f>
        <v>4.086633121855174</v>
      </c>
      <c r="M30" s="25">
        <f t="shared" si="7"/>
        <v>635060.3</v>
      </c>
      <c r="N30" s="13">
        <f>M30/M35*100</f>
        <v>10.051086403841895</v>
      </c>
    </row>
    <row r="31" spans="1:14" ht="12">
      <c r="A31" s="40"/>
      <c r="B31" s="11" t="s">
        <v>9</v>
      </c>
      <c r="C31" s="48">
        <v>310</v>
      </c>
      <c r="D31" s="49">
        <f>C31/C35*100</f>
        <v>1.4213011783045253</v>
      </c>
      <c r="E31" s="60">
        <v>431535.22</v>
      </c>
      <c r="F31" s="49">
        <f>E31/E35*100</f>
        <v>8.441257940230557</v>
      </c>
      <c r="G31" s="48">
        <v>79</v>
      </c>
      <c r="H31" s="49">
        <f>G31/G35*100</f>
        <v>7.567049808429119</v>
      </c>
      <c r="I31" s="60">
        <v>111605.19</v>
      </c>
      <c r="J31" s="13">
        <f>I31/I35*100</f>
        <v>9.25331492882625</v>
      </c>
      <c r="K31" s="12">
        <f t="shared" si="6"/>
        <v>389</v>
      </c>
      <c r="L31" s="13">
        <f>K31/K35*100</f>
        <v>1.7020345657405382</v>
      </c>
      <c r="M31" s="25">
        <f t="shared" si="7"/>
        <v>543140.4099999999</v>
      </c>
      <c r="N31" s="13">
        <f>M31/M35*100</f>
        <v>8.596272181284375</v>
      </c>
    </row>
    <row r="32" spans="1:14" ht="12">
      <c r="A32" s="40"/>
      <c r="B32" s="11" t="s">
        <v>10</v>
      </c>
      <c r="C32" s="48">
        <v>145</v>
      </c>
      <c r="D32" s="49">
        <f>C32/C35*100</f>
        <v>0.664802164045665</v>
      </c>
      <c r="E32" s="60">
        <v>421149.7</v>
      </c>
      <c r="F32" s="49">
        <f>E32/E35*100</f>
        <v>8.238106843633105</v>
      </c>
      <c r="G32" s="48">
        <v>40</v>
      </c>
      <c r="H32" s="49">
        <f>G32/G35*100</f>
        <v>3.8314176245210727</v>
      </c>
      <c r="I32" s="60">
        <v>116439.77</v>
      </c>
      <c r="J32" s="13">
        <f>I32/I35*100</f>
        <v>9.654155528520626</v>
      </c>
      <c r="K32" s="12">
        <f t="shared" si="6"/>
        <v>185</v>
      </c>
      <c r="L32" s="13">
        <f>K32/K35*100</f>
        <v>0.8094508860205645</v>
      </c>
      <c r="M32" s="25">
        <f t="shared" si="7"/>
        <v>537589.47</v>
      </c>
      <c r="N32" s="13">
        <f>M32/M35*100</f>
        <v>8.508417567222464</v>
      </c>
    </row>
    <row r="33" spans="1:14" ht="12">
      <c r="A33" s="40"/>
      <c r="B33" s="11" t="s">
        <v>11</v>
      </c>
      <c r="C33" s="48">
        <v>32</v>
      </c>
      <c r="D33" s="49">
        <f>C33/C35*100</f>
        <v>0.14671496034111228</v>
      </c>
      <c r="E33" s="60">
        <v>232978.59</v>
      </c>
      <c r="F33" s="49">
        <f>E33/E35*100</f>
        <v>4.557292850259636</v>
      </c>
      <c r="G33" s="48">
        <v>18</v>
      </c>
      <c r="H33" s="49">
        <f>G33/G35*100</f>
        <v>1.7241379310344827</v>
      </c>
      <c r="I33" s="60">
        <v>126356.26</v>
      </c>
      <c r="J33" s="13">
        <f>I33/I35*100</f>
        <v>10.476343143259296</v>
      </c>
      <c r="K33" s="12">
        <f t="shared" si="6"/>
        <v>50</v>
      </c>
      <c r="L33" s="13">
        <f>K33/K35*100</f>
        <v>0.2187705097352877</v>
      </c>
      <c r="M33" s="25">
        <f t="shared" si="7"/>
        <v>359334.85</v>
      </c>
      <c r="N33" s="13">
        <f>M33/M35*100</f>
        <v>5.687185335410772</v>
      </c>
    </row>
    <row r="34" spans="1:14" ht="12">
      <c r="A34" s="40"/>
      <c r="B34" s="14" t="s">
        <v>12</v>
      </c>
      <c r="C34" s="51">
        <v>13</v>
      </c>
      <c r="D34" s="52">
        <f>C34/C35*100</f>
        <v>0.05960295263857686</v>
      </c>
      <c r="E34" s="61">
        <v>187925.58</v>
      </c>
      <c r="F34" s="52">
        <f>E34/E35*100</f>
        <v>3.676011182464858</v>
      </c>
      <c r="G34" s="51">
        <v>15</v>
      </c>
      <c r="H34" s="52">
        <f>G34/G35*100</f>
        <v>1.4367816091954022</v>
      </c>
      <c r="I34" s="61">
        <v>603591.04</v>
      </c>
      <c r="J34" s="16">
        <f>I34/I35*100</f>
        <v>50.04442877018319</v>
      </c>
      <c r="K34" s="15">
        <f t="shared" si="6"/>
        <v>28</v>
      </c>
      <c r="L34" s="16">
        <f>K34/K35*100</f>
        <v>0.1225114854517611</v>
      </c>
      <c r="M34" s="26">
        <f t="shared" si="7"/>
        <v>791516.62</v>
      </c>
      <c r="N34" s="16">
        <f>M34/M35*100</f>
        <v>12.52731738654879</v>
      </c>
    </row>
    <row r="35" spans="1:14" ht="12">
      <c r="A35" s="41"/>
      <c r="B35" s="5" t="s">
        <v>13</v>
      </c>
      <c r="C35" s="46">
        <f aca="true" t="shared" si="8" ref="C35:N35">SUM(C26:C34)</f>
        <v>21811</v>
      </c>
      <c r="D35" s="54">
        <f t="shared" si="8"/>
        <v>99.99999999999999</v>
      </c>
      <c r="E35" s="59">
        <f>SUM(E26:E34)</f>
        <v>5112214.59</v>
      </c>
      <c r="F35" s="54">
        <f t="shared" si="8"/>
        <v>100</v>
      </c>
      <c r="G35" s="46">
        <f t="shared" si="8"/>
        <v>1044</v>
      </c>
      <c r="H35" s="54">
        <f t="shared" si="8"/>
        <v>100</v>
      </c>
      <c r="I35" s="59">
        <f t="shared" si="8"/>
        <v>1206110.3599999999</v>
      </c>
      <c r="J35" s="17">
        <f t="shared" si="8"/>
        <v>100.00000000000001</v>
      </c>
      <c r="K35" s="9">
        <f t="shared" si="8"/>
        <v>22855</v>
      </c>
      <c r="L35" s="17">
        <f t="shared" si="8"/>
        <v>100.00000000000001</v>
      </c>
      <c r="M35" s="24">
        <f t="shared" si="8"/>
        <v>6318324.949999999</v>
      </c>
      <c r="N35" s="17">
        <f t="shared" si="8"/>
        <v>100.00000000000001</v>
      </c>
    </row>
    <row r="36" spans="1:14" ht="12" customHeight="1">
      <c r="A36" s="39" t="s">
        <v>21</v>
      </c>
      <c r="B36" s="8" t="s">
        <v>3</v>
      </c>
      <c r="C36" s="46">
        <v>7813</v>
      </c>
      <c r="D36" s="47">
        <f>C36/C45*100</f>
        <v>24.631147540983605</v>
      </c>
      <c r="E36" s="59">
        <v>564170.4</v>
      </c>
      <c r="F36" s="47">
        <f>E36/E45*100</f>
        <v>7.768734105455938</v>
      </c>
      <c r="G36" s="46">
        <v>131</v>
      </c>
      <c r="H36" s="47">
        <f>G36/G45*100</f>
        <v>12.34684260131951</v>
      </c>
      <c r="I36" s="59">
        <v>7946.55</v>
      </c>
      <c r="J36" s="10">
        <f>I36/I45*100</f>
        <v>0.563448244404804</v>
      </c>
      <c r="K36" s="9">
        <f aca="true" t="shared" si="9" ref="K36:K44">C36+G36</f>
        <v>7944</v>
      </c>
      <c r="L36" s="10">
        <f>K36/K45*100</f>
        <v>24.233549922211036</v>
      </c>
      <c r="M36" s="24">
        <f aca="true" t="shared" si="10" ref="M36:M44">E36+I36</f>
        <v>572116.9500000001</v>
      </c>
      <c r="N36" s="10">
        <f>M36/M45*100</f>
        <v>6.59698074511489</v>
      </c>
    </row>
    <row r="37" spans="1:14" ht="12">
      <c r="A37" s="40"/>
      <c r="B37" s="11" t="s">
        <v>5</v>
      </c>
      <c r="C37" s="48">
        <v>17317</v>
      </c>
      <c r="D37" s="49">
        <f>C37/C45*100</f>
        <v>54.59331651954603</v>
      </c>
      <c r="E37" s="60">
        <v>2244208.28</v>
      </c>
      <c r="F37" s="49">
        <f>E37/E45*100</f>
        <v>30.903176424326062</v>
      </c>
      <c r="G37" s="48">
        <v>289</v>
      </c>
      <c r="H37" s="49">
        <f>G37/G45*100</f>
        <v>27.238454288407166</v>
      </c>
      <c r="I37" s="60">
        <v>42289.66</v>
      </c>
      <c r="J37" s="13">
        <f>I37/I45*100</f>
        <v>2.9985383195822166</v>
      </c>
      <c r="K37" s="12">
        <f t="shared" si="9"/>
        <v>17606</v>
      </c>
      <c r="L37" s="13">
        <f>K37/K45*100</f>
        <v>53.70794057533327</v>
      </c>
      <c r="M37" s="25">
        <f t="shared" si="10"/>
        <v>2286497.94</v>
      </c>
      <c r="N37" s="13">
        <f>M37/M45*100</f>
        <v>26.36520886844003</v>
      </c>
    </row>
    <row r="38" spans="1:14" ht="12">
      <c r="A38" s="40"/>
      <c r="B38" s="11" t="s">
        <v>6</v>
      </c>
      <c r="C38" s="48">
        <v>3024</v>
      </c>
      <c r="D38" s="49">
        <f>C38/C45*100</f>
        <v>9.533417402269862</v>
      </c>
      <c r="E38" s="60">
        <v>725126.75</v>
      </c>
      <c r="F38" s="49">
        <f>E38/E45*100</f>
        <v>9.985133770760433</v>
      </c>
      <c r="G38" s="48">
        <v>133</v>
      </c>
      <c r="H38" s="49">
        <f>G38/G45*100</f>
        <v>12.535344015080113</v>
      </c>
      <c r="I38" s="60">
        <v>32883.13</v>
      </c>
      <c r="J38" s="13">
        <f>I38/I45*100</f>
        <v>2.3315705392950328</v>
      </c>
      <c r="K38" s="12">
        <f t="shared" si="9"/>
        <v>3157</v>
      </c>
      <c r="L38" s="13">
        <f>K38/K45*100</f>
        <v>9.630578688874653</v>
      </c>
      <c r="M38" s="25">
        <f t="shared" si="10"/>
        <v>758009.88</v>
      </c>
      <c r="N38" s="13">
        <f>M38/M45*100</f>
        <v>8.74047969207493</v>
      </c>
    </row>
    <row r="39" spans="1:14" ht="12">
      <c r="A39" s="40"/>
      <c r="B39" s="11" t="s">
        <v>7</v>
      </c>
      <c r="C39" s="48">
        <v>1701</v>
      </c>
      <c r="D39" s="49">
        <f>C39/C45*100</f>
        <v>5.362547288776797</v>
      </c>
      <c r="E39" s="60">
        <v>643277.65</v>
      </c>
      <c r="F39" s="49">
        <f>E39/E45*100</f>
        <v>8.858056039155098</v>
      </c>
      <c r="G39" s="48">
        <v>149</v>
      </c>
      <c r="H39" s="49">
        <f>G39/G45*100</f>
        <v>14.043355325164939</v>
      </c>
      <c r="I39" s="60">
        <v>58972.3</v>
      </c>
      <c r="J39" s="13">
        <f>I39/I45*100</f>
        <v>4.181416954969569</v>
      </c>
      <c r="K39" s="12">
        <f t="shared" si="9"/>
        <v>1850</v>
      </c>
      <c r="L39" s="13">
        <f>K39/K45*100</f>
        <v>5.6435130105854</v>
      </c>
      <c r="M39" s="25">
        <f t="shared" si="10"/>
        <v>702249.9500000001</v>
      </c>
      <c r="N39" s="13">
        <f>M39/M45*100</f>
        <v>8.09752166651922</v>
      </c>
    </row>
    <row r="40" spans="1:14" ht="12">
      <c r="A40" s="40"/>
      <c r="B40" s="11" t="s">
        <v>8</v>
      </c>
      <c r="C40" s="48">
        <v>967</v>
      </c>
      <c r="D40" s="49">
        <f>C40/C45*100</f>
        <v>3.0485498108448925</v>
      </c>
      <c r="E40" s="60">
        <v>680474.11</v>
      </c>
      <c r="F40" s="49">
        <f>E40/E45*100</f>
        <v>9.37025839398305</v>
      </c>
      <c r="G40" s="48">
        <v>162</v>
      </c>
      <c r="H40" s="49">
        <f>G40/G45*100</f>
        <v>15.268614514608862</v>
      </c>
      <c r="I40" s="60">
        <v>114305.04</v>
      </c>
      <c r="J40" s="13">
        <f>I40/I45*100</f>
        <v>8.10477177072074</v>
      </c>
      <c r="K40" s="12">
        <f t="shared" si="9"/>
        <v>1129</v>
      </c>
      <c r="L40" s="13">
        <f>K40/K45*100</f>
        <v>3.4440682102437385</v>
      </c>
      <c r="M40" s="25">
        <f t="shared" si="10"/>
        <v>794779.15</v>
      </c>
      <c r="N40" s="13">
        <f>M40/M45*100</f>
        <v>9.16445973007578</v>
      </c>
    </row>
    <row r="41" spans="1:14" ht="12">
      <c r="A41" s="40"/>
      <c r="B41" s="11" t="s">
        <v>9</v>
      </c>
      <c r="C41" s="48">
        <v>470</v>
      </c>
      <c r="D41" s="49">
        <f>C41/C45*100</f>
        <v>1.4817150063051703</v>
      </c>
      <c r="E41" s="60">
        <v>655852.47</v>
      </c>
      <c r="F41" s="49">
        <f>E41/E45*100</f>
        <v>9.031213711028647</v>
      </c>
      <c r="G41" s="48">
        <v>79</v>
      </c>
      <c r="H41" s="49">
        <f>G41/G45*100</f>
        <v>7.445805843543826</v>
      </c>
      <c r="I41" s="60">
        <v>110145.29</v>
      </c>
      <c r="J41" s="13">
        <f>I41/I45*100</f>
        <v>7.809825682838214</v>
      </c>
      <c r="K41" s="12">
        <f t="shared" si="9"/>
        <v>549</v>
      </c>
      <c r="L41" s="13">
        <f>K41/K45*100</f>
        <v>1.6747506177358835</v>
      </c>
      <c r="M41" s="25">
        <f t="shared" si="10"/>
        <v>765997.76</v>
      </c>
      <c r="N41" s="13">
        <f>M41/M45*100</f>
        <v>8.83258654287578</v>
      </c>
    </row>
    <row r="42" spans="1:14" ht="12">
      <c r="A42" s="40"/>
      <c r="B42" s="11" t="s">
        <v>10</v>
      </c>
      <c r="C42" s="48">
        <v>332</v>
      </c>
      <c r="D42" s="49">
        <f>C42/C45*100</f>
        <v>1.0466582597730139</v>
      </c>
      <c r="E42" s="60">
        <v>998739.88</v>
      </c>
      <c r="F42" s="49">
        <f>E42/E45*100</f>
        <v>13.752838802310382</v>
      </c>
      <c r="G42" s="48">
        <v>78</v>
      </c>
      <c r="H42" s="49">
        <f>G42/G45*100</f>
        <v>7.351555136663525</v>
      </c>
      <c r="I42" s="60">
        <v>255667.07</v>
      </c>
      <c r="J42" s="13">
        <f>I42/I45*100</f>
        <v>18.12801300484111</v>
      </c>
      <c r="K42" s="12">
        <f t="shared" si="9"/>
        <v>410</v>
      </c>
      <c r="L42" s="13">
        <f>K42/K45*100</f>
        <v>1.2507245050486564</v>
      </c>
      <c r="M42" s="25">
        <f t="shared" si="10"/>
        <v>1254406.95</v>
      </c>
      <c r="N42" s="13">
        <f>M42/M45*100</f>
        <v>14.4643477101811</v>
      </c>
    </row>
    <row r="43" spans="1:14" ht="12">
      <c r="A43" s="40"/>
      <c r="B43" s="11" t="s">
        <v>11</v>
      </c>
      <c r="C43" s="48">
        <v>82</v>
      </c>
      <c r="D43" s="49">
        <f>C43/C45*100</f>
        <v>0.25851197982345525</v>
      </c>
      <c r="E43" s="60">
        <v>531300.18</v>
      </c>
      <c r="F43" s="49">
        <f>E43/E45*100</f>
        <v>7.3161049012867005</v>
      </c>
      <c r="G43" s="48">
        <v>22</v>
      </c>
      <c r="H43" s="49">
        <f>G43/G45*100</f>
        <v>2.0735155513666355</v>
      </c>
      <c r="I43" s="60">
        <v>146775.14</v>
      </c>
      <c r="J43" s="13">
        <f>I43/I45*100</f>
        <v>10.407056515754553</v>
      </c>
      <c r="K43" s="12">
        <f t="shared" si="9"/>
        <v>104</v>
      </c>
      <c r="L43" s="13">
        <f>K43/K45*100</f>
        <v>0.31725694762209816</v>
      </c>
      <c r="M43" s="25">
        <f t="shared" si="10"/>
        <v>678075.3200000001</v>
      </c>
      <c r="N43" s="13">
        <f>M43/M45*100</f>
        <v>7.8187682252337</v>
      </c>
    </row>
    <row r="44" spans="1:14" ht="12">
      <c r="A44" s="40"/>
      <c r="B44" s="14" t="s">
        <v>12</v>
      </c>
      <c r="C44" s="51">
        <v>14</v>
      </c>
      <c r="D44" s="52">
        <f>C44/C45*100</f>
        <v>0.044136191677175286</v>
      </c>
      <c r="E44" s="61">
        <v>218913.73</v>
      </c>
      <c r="F44" s="52">
        <f>E44/E45*100</f>
        <v>3.0144838516936954</v>
      </c>
      <c r="G44" s="51">
        <v>18</v>
      </c>
      <c r="H44" s="52">
        <f>G44/G45*100</f>
        <v>1.6965127238454287</v>
      </c>
      <c r="I44" s="61">
        <v>641358.31</v>
      </c>
      <c r="J44" s="16">
        <f>I44/I45*100</f>
        <v>45.47535896759375</v>
      </c>
      <c r="K44" s="15">
        <f t="shared" si="9"/>
        <v>32</v>
      </c>
      <c r="L44" s="16">
        <f>K44/K45*100</f>
        <v>0.09761752234526097</v>
      </c>
      <c r="M44" s="26">
        <f t="shared" si="10"/>
        <v>860272.04</v>
      </c>
      <c r="N44" s="16">
        <f>M44/M45*100</f>
        <v>9.919646819484559</v>
      </c>
    </row>
    <row r="45" spans="1:14" ht="12">
      <c r="A45" s="41"/>
      <c r="B45" s="5" t="s">
        <v>13</v>
      </c>
      <c r="C45" s="46">
        <f aca="true" t="shared" si="11" ref="C45:N45">SUM(C36:C44)</f>
        <v>31720</v>
      </c>
      <c r="D45" s="54">
        <f t="shared" si="11"/>
        <v>99.99999999999999</v>
      </c>
      <c r="E45" s="59">
        <f t="shared" si="11"/>
        <v>7262063.449999999</v>
      </c>
      <c r="F45" s="54">
        <f t="shared" si="11"/>
        <v>100</v>
      </c>
      <c r="G45" s="46">
        <f t="shared" si="11"/>
        <v>1061</v>
      </c>
      <c r="H45" s="54">
        <f t="shared" si="11"/>
        <v>100</v>
      </c>
      <c r="I45" s="59">
        <f t="shared" si="11"/>
        <v>1410342.4900000002</v>
      </c>
      <c r="J45" s="17">
        <f t="shared" si="11"/>
        <v>100</v>
      </c>
      <c r="K45" s="9">
        <f t="shared" si="11"/>
        <v>32781</v>
      </c>
      <c r="L45" s="17">
        <f t="shared" si="11"/>
        <v>99.99999999999999</v>
      </c>
      <c r="M45" s="24">
        <f t="shared" si="11"/>
        <v>8672405.940000001</v>
      </c>
      <c r="N45" s="17">
        <f t="shared" si="11"/>
        <v>99.99999999999999</v>
      </c>
    </row>
    <row r="46" spans="1:14" ht="12" customHeight="1">
      <c r="A46" s="39" t="s">
        <v>22</v>
      </c>
      <c r="B46" s="8" t="s">
        <v>3</v>
      </c>
      <c r="C46" s="46">
        <v>3665</v>
      </c>
      <c r="D46" s="47">
        <f>C46/C55*100</f>
        <v>10.939318866967138</v>
      </c>
      <c r="E46" s="59">
        <v>262048.36000000028</v>
      </c>
      <c r="F46" s="47">
        <f>E46/E55*100</f>
        <v>2.5089443228087887</v>
      </c>
      <c r="G46" s="46">
        <v>75</v>
      </c>
      <c r="H46" s="47">
        <f>G46/G55*100</f>
        <v>7.62970498474059</v>
      </c>
      <c r="I46" s="59">
        <v>3854.979999999999</v>
      </c>
      <c r="J46" s="10">
        <f>I46/I55*100</f>
        <v>0.17645858355030902</v>
      </c>
      <c r="K46" s="9">
        <f aca="true" t="shared" si="12" ref="K46:K54">C46+G46</f>
        <v>3740</v>
      </c>
      <c r="L46" s="10">
        <f>K46/K55*100</f>
        <v>10.844980571826248</v>
      </c>
      <c r="M46" s="24">
        <f aca="true" t="shared" si="13" ref="M46:M54">E46+I46</f>
        <v>265903.34000000026</v>
      </c>
      <c r="N46" s="10">
        <f>M46/M55*100</f>
        <v>2.1054639956579666</v>
      </c>
    </row>
    <row r="47" spans="1:14" ht="12">
      <c r="A47" s="40"/>
      <c r="B47" s="11" t="s">
        <v>5</v>
      </c>
      <c r="C47" s="48">
        <v>17237</v>
      </c>
      <c r="D47" s="49">
        <f>C47/C55*100</f>
        <v>51.44912395904845</v>
      </c>
      <c r="E47" s="60">
        <v>2414329.560000023</v>
      </c>
      <c r="F47" s="49">
        <f>E47/E55*100</f>
        <v>23.115651030792527</v>
      </c>
      <c r="G47" s="48">
        <v>176</v>
      </c>
      <c r="H47" s="49">
        <f>G47/G55*100</f>
        <v>17.90437436419125</v>
      </c>
      <c r="I47" s="60">
        <v>26078.29999999999</v>
      </c>
      <c r="J47" s="13">
        <f>I47/I55*100</f>
        <v>1.1937130359690642</v>
      </c>
      <c r="K47" s="12">
        <f t="shared" si="12"/>
        <v>17413</v>
      </c>
      <c r="L47" s="13">
        <f>K47/K55*100</f>
        <v>50.492953662355745</v>
      </c>
      <c r="M47" s="25">
        <f t="shared" si="13"/>
        <v>2440407.8600000227</v>
      </c>
      <c r="N47" s="13">
        <f>M47/M55*100</f>
        <v>19.323528933298658</v>
      </c>
    </row>
    <row r="48" spans="1:14" ht="12">
      <c r="A48" s="40"/>
      <c r="B48" s="11" t="s">
        <v>6</v>
      </c>
      <c r="C48" s="48">
        <v>4573</v>
      </c>
      <c r="D48" s="49">
        <f>C48/C55*100</f>
        <v>13.649523923230756</v>
      </c>
      <c r="E48" s="60">
        <v>1109368.8499999985</v>
      </c>
      <c r="F48" s="49">
        <f>E48/E55*100</f>
        <v>10.621492453180808</v>
      </c>
      <c r="G48" s="48">
        <v>80</v>
      </c>
      <c r="H48" s="49">
        <f>G48/G55*100</f>
        <v>8.138351983723297</v>
      </c>
      <c r="I48" s="60">
        <v>19772.780000000002</v>
      </c>
      <c r="J48" s="13">
        <f>I48/I55*100</f>
        <v>0.905082971027575</v>
      </c>
      <c r="K48" s="12">
        <f t="shared" si="12"/>
        <v>4653</v>
      </c>
      <c r="L48" s="13">
        <f>K48/K55*100</f>
        <v>13.492431711419126</v>
      </c>
      <c r="M48" s="25">
        <f t="shared" si="13"/>
        <v>1129141.6299999985</v>
      </c>
      <c r="N48" s="13">
        <f>M48/M55*100</f>
        <v>8.94071901452439</v>
      </c>
    </row>
    <row r="49" spans="1:14" ht="12">
      <c r="A49" s="40"/>
      <c r="B49" s="11" t="s">
        <v>7</v>
      </c>
      <c r="C49" s="48">
        <v>3626</v>
      </c>
      <c r="D49" s="49">
        <f>C49/C55*100</f>
        <v>10.822911381070352</v>
      </c>
      <c r="E49" s="60">
        <v>1381036.370000001</v>
      </c>
      <c r="F49" s="49">
        <f>E49/E55*100</f>
        <v>13.222534039533606</v>
      </c>
      <c r="G49" s="48">
        <v>147</v>
      </c>
      <c r="H49" s="49">
        <f>G49/G55*100</f>
        <v>14.954221770091555</v>
      </c>
      <c r="I49" s="60">
        <v>57239.22999999997</v>
      </c>
      <c r="J49" s="13">
        <f>I49/I55*100</f>
        <v>2.620079338754118</v>
      </c>
      <c r="K49" s="12">
        <f t="shared" si="12"/>
        <v>3773</v>
      </c>
      <c r="L49" s="13">
        <f>K49/K55*100</f>
        <v>10.940671576871775</v>
      </c>
      <c r="M49" s="25">
        <f t="shared" si="13"/>
        <v>1438275.600000001</v>
      </c>
      <c r="N49" s="13">
        <f>M49/M55*100</f>
        <v>11.388489861140362</v>
      </c>
    </row>
    <row r="50" spans="1:14" ht="12">
      <c r="A50" s="40"/>
      <c r="B50" s="11" t="s">
        <v>8</v>
      </c>
      <c r="C50" s="48">
        <v>2678</v>
      </c>
      <c r="D50" s="49">
        <f>C50/C55*100</f>
        <v>7.993314031579262</v>
      </c>
      <c r="E50" s="60">
        <v>1857689.010000001</v>
      </c>
      <c r="F50" s="49">
        <f>E50/E55*100</f>
        <v>17.786176166810495</v>
      </c>
      <c r="G50" s="48">
        <v>184</v>
      </c>
      <c r="H50" s="49">
        <f>G50/G55*100</f>
        <v>18.71820956256358</v>
      </c>
      <c r="I50" s="60">
        <v>127526.38999999998</v>
      </c>
      <c r="J50" s="13">
        <f>I50/I55*100</f>
        <v>5.837417092873192</v>
      </c>
      <c r="K50" s="12">
        <f t="shared" si="12"/>
        <v>2862</v>
      </c>
      <c r="L50" s="13">
        <f>K50/K55*100</f>
        <v>8.29901989213014</v>
      </c>
      <c r="M50" s="25">
        <f t="shared" si="13"/>
        <v>1985215.4000000008</v>
      </c>
      <c r="N50" s="13">
        <f>M50/M55*100</f>
        <v>15.719244249905723</v>
      </c>
    </row>
    <row r="51" spans="1:14" ht="12">
      <c r="A51" s="40"/>
      <c r="B51" s="11" t="s">
        <v>9</v>
      </c>
      <c r="C51" s="48">
        <v>1198</v>
      </c>
      <c r="D51" s="49">
        <f>C51/C55*100</f>
        <v>3.5757991821627915</v>
      </c>
      <c r="E51" s="60">
        <v>1645614.5400000021</v>
      </c>
      <c r="F51" s="49">
        <f>E51/E55*100</f>
        <v>15.755699664232194</v>
      </c>
      <c r="G51" s="48">
        <v>138</v>
      </c>
      <c r="H51" s="49">
        <f>G51/G55*100</f>
        <v>14.038657171922686</v>
      </c>
      <c r="I51" s="60">
        <v>196008.03000000003</v>
      </c>
      <c r="J51" s="13">
        <f>I51/I55*100</f>
        <v>8.972108633063334</v>
      </c>
      <c r="K51" s="12">
        <f t="shared" si="12"/>
        <v>1336</v>
      </c>
      <c r="L51" s="13">
        <f>K51/K55*100</f>
        <v>3.874035840630981</v>
      </c>
      <c r="M51" s="25">
        <f t="shared" si="13"/>
        <v>1841622.5700000022</v>
      </c>
      <c r="N51" s="13">
        <f>M51/M55*100</f>
        <v>14.582253892433597</v>
      </c>
    </row>
    <row r="52" spans="1:14" ht="12">
      <c r="A52" s="40"/>
      <c r="B52" s="11" t="s">
        <v>10</v>
      </c>
      <c r="C52" s="48">
        <v>459</v>
      </c>
      <c r="D52" s="49">
        <f>C52/C55*100</f>
        <v>1.3700265647852432</v>
      </c>
      <c r="E52" s="60">
        <v>1315709.509999999</v>
      </c>
      <c r="F52" s="49">
        <f>E52/E55*100</f>
        <v>12.597071416817975</v>
      </c>
      <c r="G52" s="48">
        <v>91</v>
      </c>
      <c r="H52" s="49">
        <f>G52/G55*100</f>
        <v>9.257375381485248</v>
      </c>
      <c r="I52" s="60">
        <v>309542.97</v>
      </c>
      <c r="J52" s="13">
        <f>I52/I55*100</f>
        <v>14.169078447658823</v>
      </c>
      <c r="K52" s="12">
        <f t="shared" si="12"/>
        <v>550</v>
      </c>
      <c r="L52" s="13">
        <f>K52/K55*100</f>
        <v>1.5948500840920952</v>
      </c>
      <c r="M52" s="25">
        <f t="shared" si="13"/>
        <v>1625252.479999999</v>
      </c>
      <c r="N52" s="13">
        <f>M52/M55*100</f>
        <v>12.869001872988184</v>
      </c>
    </row>
    <row r="53" spans="1:14" ht="12">
      <c r="A53" s="40"/>
      <c r="B53" s="11" t="s">
        <v>11</v>
      </c>
      <c r="C53" s="48">
        <v>64</v>
      </c>
      <c r="D53" s="49">
        <f>C53/C55*100</f>
        <v>0.19102766916395547</v>
      </c>
      <c r="E53" s="60">
        <v>420698.87000000017</v>
      </c>
      <c r="F53" s="49">
        <f>E53/E55*100</f>
        <v>4.027920806291525</v>
      </c>
      <c r="G53" s="48">
        <v>56</v>
      </c>
      <c r="H53" s="49">
        <f>G53/G55*100</f>
        <v>5.696846388606307</v>
      </c>
      <c r="I53" s="60">
        <v>393387.9199999999</v>
      </c>
      <c r="J53" s="13">
        <f>I53/I55*100</f>
        <v>18.00701304520446</v>
      </c>
      <c r="K53" s="12">
        <f t="shared" si="12"/>
        <v>120</v>
      </c>
      <c r="L53" s="13">
        <f>K53/K55*100</f>
        <v>0.347967291074639</v>
      </c>
      <c r="M53" s="25">
        <f t="shared" si="13"/>
        <v>814086.79</v>
      </c>
      <c r="N53" s="13">
        <f>M53/M55*100</f>
        <v>6.446065798518237</v>
      </c>
    </row>
    <row r="54" spans="1:14" ht="12">
      <c r="A54" s="40"/>
      <c r="B54" s="14" t="s">
        <v>12</v>
      </c>
      <c r="C54" s="51">
        <v>3</v>
      </c>
      <c r="D54" s="52">
        <f>C54/C55*100</f>
        <v>0.008954421992060414</v>
      </c>
      <c r="E54" s="61">
        <v>38071.5</v>
      </c>
      <c r="F54" s="52">
        <f>E54/E55*100</f>
        <v>0.3645100995320661</v>
      </c>
      <c r="G54" s="51">
        <v>36</v>
      </c>
      <c r="H54" s="52">
        <f>G54/G55*100</f>
        <v>3.6622583926754833</v>
      </c>
      <c r="I54" s="61">
        <v>1051226.6800000002</v>
      </c>
      <c r="J54" s="16">
        <f>I54/I55*100</f>
        <v>48.119048851899116</v>
      </c>
      <c r="K54" s="15">
        <f t="shared" si="12"/>
        <v>39</v>
      </c>
      <c r="L54" s="16">
        <f>K54/K55*100</f>
        <v>0.11308936959925767</v>
      </c>
      <c r="M54" s="26">
        <f t="shared" si="13"/>
        <v>1089298.1800000002</v>
      </c>
      <c r="N54" s="16">
        <f>M54/M55*100</f>
        <v>8.625232381532888</v>
      </c>
    </row>
    <row r="55" spans="1:14" ht="12">
      <c r="A55" s="41"/>
      <c r="B55" s="5" t="s">
        <v>13</v>
      </c>
      <c r="C55" s="46">
        <f aca="true" t="shared" si="14" ref="C55:N55">SUM(C46:C54)</f>
        <v>33503</v>
      </c>
      <c r="D55" s="54">
        <f t="shared" si="14"/>
        <v>100.00000000000003</v>
      </c>
      <c r="E55" s="59">
        <f t="shared" si="14"/>
        <v>10444566.570000026</v>
      </c>
      <c r="F55" s="54">
        <f t="shared" si="14"/>
        <v>99.99999999999999</v>
      </c>
      <c r="G55" s="46">
        <f t="shared" si="14"/>
        <v>983</v>
      </c>
      <c r="H55" s="54">
        <f t="shared" si="14"/>
        <v>100</v>
      </c>
      <c r="I55" s="59">
        <f t="shared" si="14"/>
        <v>2184637.2800000003</v>
      </c>
      <c r="J55" s="17">
        <f t="shared" si="14"/>
        <v>100</v>
      </c>
      <c r="K55" s="9">
        <f t="shared" si="14"/>
        <v>34486</v>
      </c>
      <c r="L55" s="17">
        <f t="shared" si="14"/>
        <v>100.00000000000001</v>
      </c>
      <c r="M55" s="24">
        <f t="shared" si="14"/>
        <v>12629203.850000024</v>
      </c>
      <c r="N55" s="17">
        <f t="shared" si="14"/>
        <v>99.99999999999999</v>
      </c>
    </row>
    <row r="56" spans="1:14" ht="12" customHeight="1">
      <c r="A56" s="39" t="s">
        <v>23</v>
      </c>
      <c r="B56" s="8" t="s">
        <v>3</v>
      </c>
      <c r="C56" s="46">
        <v>11112</v>
      </c>
      <c r="D56" s="47">
        <f>C56/C65*100</f>
        <v>26.227960440909197</v>
      </c>
      <c r="E56" s="59">
        <v>814878.17</v>
      </c>
      <c r="F56" s="47">
        <f>E56/E65*100</f>
        <v>8.291126715085701</v>
      </c>
      <c r="G56" s="46">
        <v>197</v>
      </c>
      <c r="H56" s="47">
        <f>G56/G65*100</f>
        <v>14.958238420653</v>
      </c>
      <c r="I56" s="59">
        <v>11844.4</v>
      </c>
      <c r="J56" s="10">
        <f>I56/I65*100</f>
        <v>0.3768029810611773</v>
      </c>
      <c r="K56" s="9">
        <f aca="true" t="shared" si="15" ref="K56:K64">C56+G56</f>
        <v>11309</v>
      </c>
      <c r="L56" s="10">
        <f>K56/K65*100</f>
        <v>25.888197051552055</v>
      </c>
      <c r="M56" s="24">
        <f aca="true" t="shared" si="16" ref="M56:M64">E56+I56</f>
        <v>826722.5700000001</v>
      </c>
      <c r="N56" s="10">
        <f>M56/M65*100</f>
        <v>6.3732736920156645</v>
      </c>
    </row>
    <row r="57" spans="1:14" ht="12">
      <c r="A57" s="40"/>
      <c r="B57" s="11" t="s">
        <v>5</v>
      </c>
      <c r="C57" s="48">
        <v>21946</v>
      </c>
      <c r="D57" s="49">
        <f>C57/C65*100</f>
        <v>51.799749805272974</v>
      </c>
      <c r="E57" s="60">
        <v>2866461</v>
      </c>
      <c r="F57" s="49">
        <f>E57/E65*100</f>
        <v>29.165330781718296</v>
      </c>
      <c r="G57" s="48">
        <v>292</v>
      </c>
      <c r="H57" s="49">
        <f>G57/G65*100</f>
        <v>22.17160212604404</v>
      </c>
      <c r="I57" s="60">
        <v>42889.48</v>
      </c>
      <c r="J57" s="13">
        <f>I57/I65*100</f>
        <v>1.3644324676778685</v>
      </c>
      <c r="K57" s="12">
        <f t="shared" si="15"/>
        <v>22238</v>
      </c>
      <c r="L57" s="13">
        <f>K57/K65*100</f>
        <v>50.90651039282117</v>
      </c>
      <c r="M57" s="25">
        <f t="shared" si="16"/>
        <v>2909350.48</v>
      </c>
      <c r="N57" s="13">
        <f>M57/M65*100</f>
        <v>22.428427078067006</v>
      </c>
    </row>
    <row r="58" spans="1:14" ht="12">
      <c r="A58" s="40"/>
      <c r="B58" s="11" t="s">
        <v>6</v>
      </c>
      <c r="C58" s="48">
        <v>4398</v>
      </c>
      <c r="D58" s="49">
        <f>C58/C65*100</f>
        <v>10.380720844053155</v>
      </c>
      <c r="E58" s="60">
        <v>1043148.91</v>
      </c>
      <c r="F58" s="49">
        <f>E58/E65*100</f>
        <v>10.613709035196672</v>
      </c>
      <c r="G58" s="48">
        <v>145</v>
      </c>
      <c r="H58" s="49">
        <f>G58/G65*100</f>
        <v>11.009870918754745</v>
      </c>
      <c r="I58" s="60">
        <v>35382.16</v>
      </c>
      <c r="J58" s="13">
        <f>I58/I65*100</f>
        <v>1.1256039448501862</v>
      </c>
      <c r="K58" s="12">
        <f t="shared" si="15"/>
        <v>4543</v>
      </c>
      <c r="L58" s="13">
        <f>K58/K65*100</f>
        <v>10.399688673198424</v>
      </c>
      <c r="M58" s="25">
        <f t="shared" si="16"/>
        <v>1078531.07</v>
      </c>
      <c r="N58" s="13">
        <f>M58/M65*100</f>
        <v>8.31448655678108</v>
      </c>
    </row>
    <row r="59" spans="1:14" ht="12">
      <c r="A59" s="40"/>
      <c r="B59" s="11" t="s">
        <v>7</v>
      </c>
      <c r="C59" s="48">
        <v>2189</v>
      </c>
      <c r="D59" s="49">
        <f>C59/C65*100</f>
        <v>5.166757145891849</v>
      </c>
      <c r="E59" s="60">
        <v>825127.33</v>
      </c>
      <c r="F59" s="49">
        <f>E59/E65*100</f>
        <v>8.39540866472142</v>
      </c>
      <c r="G59" s="48">
        <v>208</v>
      </c>
      <c r="H59" s="49">
        <f>G59/G65*100</f>
        <v>15.793470007593013</v>
      </c>
      <c r="I59" s="60">
        <v>81401.02</v>
      </c>
      <c r="J59" s="13">
        <f>I59/I65*100</f>
        <v>2.5895906080021374</v>
      </c>
      <c r="K59" s="12">
        <f t="shared" si="15"/>
        <v>2397</v>
      </c>
      <c r="L59" s="13">
        <f>K59/K65*100</f>
        <v>5.4871348777584465</v>
      </c>
      <c r="M59" s="25">
        <f t="shared" si="16"/>
        <v>906528.35</v>
      </c>
      <c r="N59" s="13">
        <f>M59/M65*100</f>
        <v>6.988503149395532</v>
      </c>
    </row>
    <row r="60" spans="1:14" ht="12">
      <c r="A60" s="40"/>
      <c r="B60" s="11" t="s">
        <v>8</v>
      </c>
      <c r="C60" s="48">
        <v>1409</v>
      </c>
      <c r="D60" s="49">
        <f>C60/C65*100</f>
        <v>3.3257016073831047</v>
      </c>
      <c r="E60" s="60">
        <v>992041.07</v>
      </c>
      <c r="F60" s="49">
        <f>E60/E65*100</f>
        <v>10.093702986225786</v>
      </c>
      <c r="G60" s="48">
        <v>203</v>
      </c>
      <c r="H60" s="49">
        <f>G60/G65*100</f>
        <v>15.413819286256643</v>
      </c>
      <c r="I60" s="60">
        <v>144213.94</v>
      </c>
      <c r="J60" s="13">
        <f>I60/I65*100</f>
        <v>4.5878425671691065</v>
      </c>
      <c r="K60" s="12">
        <f t="shared" si="15"/>
        <v>1612</v>
      </c>
      <c r="L60" s="13">
        <f>K60/K65*100</f>
        <v>3.690138265726582</v>
      </c>
      <c r="M60" s="25">
        <f t="shared" si="16"/>
        <v>1136255.01</v>
      </c>
      <c r="N60" s="13">
        <f>M60/M65*100</f>
        <v>8.759485255923273</v>
      </c>
    </row>
    <row r="61" spans="1:14" ht="12">
      <c r="A61" s="40"/>
      <c r="B61" s="11" t="s">
        <v>9</v>
      </c>
      <c r="C61" s="48">
        <v>749</v>
      </c>
      <c r="D61" s="49">
        <f>C61/C65*100</f>
        <v>1.7678853824910898</v>
      </c>
      <c r="E61" s="60">
        <v>1039338.41</v>
      </c>
      <c r="F61" s="49">
        <f>E61/E65*100</f>
        <v>10.574938407253805</v>
      </c>
      <c r="G61" s="48">
        <v>107</v>
      </c>
      <c r="H61" s="49">
        <f>G61/G65*100</f>
        <v>8.124525436598331</v>
      </c>
      <c r="I61" s="60">
        <v>149060.88</v>
      </c>
      <c r="J61" s="13">
        <f>I61/I65*100</f>
        <v>4.742037076053023</v>
      </c>
      <c r="K61" s="12">
        <f t="shared" si="15"/>
        <v>856</v>
      </c>
      <c r="L61" s="13">
        <f>K61/K65*100</f>
        <v>1.959527515795257</v>
      </c>
      <c r="M61" s="25">
        <f t="shared" si="16"/>
        <v>1188399.29</v>
      </c>
      <c r="N61" s="13">
        <f>M61/M65*100</f>
        <v>9.161469887736457</v>
      </c>
    </row>
    <row r="62" spans="1:14" ht="12">
      <c r="A62" s="40"/>
      <c r="B62" s="11" t="s">
        <v>10</v>
      </c>
      <c r="C62" s="48">
        <v>479</v>
      </c>
      <c r="D62" s="49">
        <f>C62/C65*100</f>
        <v>1.1305969268534473</v>
      </c>
      <c r="E62" s="60">
        <v>1433118.05</v>
      </c>
      <c r="F62" s="49">
        <f>E62/E65*100</f>
        <v>14.581521247803858</v>
      </c>
      <c r="G62" s="48">
        <v>96</v>
      </c>
      <c r="H62" s="49">
        <f>G62/G65*100</f>
        <v>7.289293849658314</v>
      </c>
      <c r="I62" s="60">
        <v>280538</v>
      </c>
      <c r="J62" s="13">
        <f>I62/I65*100</f>
        <v>8.924686324418337</v>
      </c>
      <c r="K62" s="12">
        <f t="shared" si="15"/>
        <v>575</v>
      </c>
      <c r="L62" s="13">
        <f>K62/K65*100</f>
        <v>1.3162714037176082</v>
      </c>
      <c r="M62" s="25">
        <f t="shared" si="16"/>
        <v>1713656.05</v>
      </c>
      <c r="N62" s="13">
        <f>M62/M65*100</f>
        <v>13.210718343674202</v>
      </c>
    </row>
    <row r="63" spans="1:14" ht="12">
      <c r="A63" s="40"/>
      <c r="B63" s="11" t="s">
        <v>11</v>
      </c>
      <c r="C63" s="48">
        <v>70</v>
      </c>
      <c r="D63" s="49">
        <f>C63/C65*100</f>
        <v>0.1652229329430925</v>
      </c>
      <c r="E63" s="60">
        <v>465525.28</v>
      </c>
      <c r="F63" s="49">
        <f>E63/E65*100</f>
        <v>4.736571953517606</v>
      </c>
      <c r="G63" s="48">
        <v>33</v>
      </c>
      <c r="H63" s="49">
        <f>G63/G65*100</f>
        <v>2.5056947608200453</v>
      </c>
      <c r="I63" s="60">
        <v>229074.85</v>
      </c>
      <c r="J63" s="13">
        <f>I63/I65*100</f>
        <v>7.287501803902438</v>
      </c>
      <c r="K63" s="12">
        <f t="shared" si="15"/>
        <v>103</v>
      </c>
      <c r="L63" s="13">
        <f>K63/K65*100</f>
        <v>0.23578426883984982</v>
      </c>
      <c r="M63" s="12">
        <f t="shared" si="16"/>
        <v>694600.13</v>
      </c>
      <c r="N63" s="13">
        <f>M63/M65*100</f>
        <v>5.354730710932037</v>
      </c>
    </row>
    <row r="64" spans="1:14" ht="12">
      <c r="A64" s="40"/>
      <c r="B64" s="14" t="s">
        <v>12</v>
      </c>
      <c r="C64" s="51">
        <v>15</v>
      </c>
      <c r="D64" s="52">
        <f>C64/C65*100</f>
        <v>0.03540491420209125</v>
      </c>
      <c r="E64" s="61">
        <v>348678.22</v>
      </c>
      <c r="F64" s="52">
        <f>E64/E65*100</f>
        <v>3.547690208476844</v>
      </c>
      <c r="G64" s="51">
        <v>36</v>
      </c>
      <c r="H64" s="52">
        <f>G64/G65*100</f>
        <v>2.733485193621868</v>
      </c>
      <c r="I64" s="61">
        <v>2168988.66</v>
      </c>
      <c r="J64" s="16">
        <f>I64/I65*100</f>
        <v>69.00150222686572</v>
      </c>
      <c r="K64" s="15">
        <f t="shared" si="15"/>
        <v>51</v>
      </c>
      <c r="L64" s="16">
        <f>K64/K65*100</f>
        <v>0.11674755059060526</v>
      </c>
      <c r="M64" s="26">
        <f t="shared" si="16"/>
        <v>2517666.88</v>
      </c>
      <c r="N64" s="16">
        <f>M64/M65*100</f>
        <v>19.408905325474734</v>
      </c>
    </row>
    <row r="65" spans="1:14" ht="12">
      <c r="A65" s="41"/>
      <c r="B65" s="5" t="s">
        <v>13</v>
      </c>
      <c r="C65" s="53">
        <f aca="true" t="shared" si="17" ref="C65:N65">SUM(C56:C64)</f>
        <v>42367</v>
      </c>
      <c r="D65" s="54">
        <f t="shared" si="17"/>
        <v>100</v>
      </c>
      <c r="E65" s="62">
        <f t="shared" si="17"/>
        <v>9828316.440000001</v>
      </c>
      <c r="F65" s="54">
        <f t="shared" si="17"/>
        <v>100</v>
      </c>
      <c r="G65" s="53">
        <f t="shared" si="17"/>
        <v>1317</v>
      </c>
      <c r="H65" s="54">
        <f t="shared" si="17"/>
        <v>100.00000000000001</v>
      </c>
      <c r="I65" s="62">
        <f t="shared" si="17"/>
        <v>3143393.39</v>
      </c>
      <c r="J65" s="17">
        <f t="shared" si="17"/>
        <v>100</v>
      </c>
      <c r="K65" s="18">
        <f t="shared" si="17"/>
        <v>43684</v>
      </c>
      <c r="L65" s="17">
        <f t="shared" si="17"/>
        <v>100</v>
      </c>
      <c r="M65" s="27">
        <f t="shared" si="17"/>
        <v>12971709.830000002</v>
      </c>
      <c r="N65" s="17">
        <f t="shared" si="17"/>
        <v>99.99999999999999</v>
      </c>
    </row>
    <row r="66" spans="1:14" ht="12" customHeight="1">
      <c r="A66" s="39" t="s">
        <v>24</v>
      </c>
      <c r="B66" s="8" t="s">
        <v>3</v>
      </c>
      <c r="C66" s="46">
        <v>3778</v>
      </c>
      <c r="D66" s="47">
        <f>C66/C75*100</f>
        <v>18.322906057519763</v>
      </c>
      <c r="E66" s="59">
        <v>272956.49</v>
      </c>
      <c r="F66" s="47">
        <f>E66/E75*100</f>
        <v>5.249602883090667</v>
      </c>
      <c r="G66" s="46">
        <v>117</v>
      </c>
      <c r="H66" s="47">
        <f>G66/G75*100</f>
        <v>14.408866995073891</v>
      </c>
      <c r="I66" s="59">
        <v>5648.45</v>
      </c>
      <c r="J66" s="10">
        <f>I66/I75*100</f>
        <v>0.23254202802601484</v>
      </c>
      <c r="K66" s="9">
        <f aca="true" t="shared" si="18" ref="K66:K74">C66+G66</f>
        <v>3895</v>
      </c>
      <c r="L66" s="10">
        <f>K66/K75*100</f>
        <v>18.17460687788717</v>
      </c>
      <c r="M66" s="24">
        <f aca="true" t="shared" si="19" ref="M66:M74">E66+I66</f>
        <v>278604.94</v>
      </c>
      <c r="N66" s="10">
        <f>M66/M75*100</f>
        <v>3.6521271273420615</v>
      </c>
    </row>
    <row r="67" spans="1:14" ht="12">
      <c r="A67" s="40"/>
      <c r="B67" s="11" t="s">
        <v>5</v>
      </c>
      <c r="C67" s="48">
        <v>11866</v>
      </c>
      <c r="D67" s="49">
        <f>C67/C75*100</f>
        <v>57.548862699451966</v>
      </c>
      <c r="E67" s="60">
        <v>1557177.76</v>
      </c>
      <c r="F67" s="49">
        <f>E67/E75*100</f>
        <v>29.94823408808</v>
      </c>
      <c r="G67" s="48">
        <v>136</v>
      </c>
      <c r="H67" s="49">
        <f>G67/G75*100</f>
        <v>16.748768472906402</v>
      </c>
      <c r="I67" s="60">
        <v>19601.109999999997</v>
      </c>
      <c r="J67" s="13">
        <f>I67/I75*100</f>
        <v>0.8069615329800208</v>
      </c>
      <c r="K67" s="12">
        <f t="shared" si="18"/>
        <v>12002</v>
      </c>
      <c r="L67" s="13">
        <f>K67/K75*100</f>
        <v>56.00298632821613</v>
      </c>
      <c r="M67" s="25">
        <f t="shared" si="19"/>
        <v>1576778.87</v>
      </c>
      <c r="N67" s="13">
        <f>M67/M75*100</f>
        <v>20.669399777860225</v>
      </c>
    </row>
    <row r="68" spans="1:14" ht="12">
      <c r="A68" s="40"/>
      <c r="B68" s="11" t="s">
        <v>6</v>
      </c>
      <c r="C68" s="48">
        <v>2126</v>
      </c>
      <c r="D68" s="49">
        <f>C68/C75*100</f>
        <v>10.310878316116204</v>
      </c>
      <c r="E68" s="60">
        <v>513011.36</v>
      </c>
      <c r="F68" s="49">
        <f>E68/E75*100</f>
        <v>9.866429314482554</v>
      </c>
      <c r="G68" s="48">
        <v>86</v>
      </c>
      <c r="H68" s="49">
        <f>G68/G75*100</f>
        <v>10.591133004926109</v>
      </c>
      <c r="I68" s="60">
        <v>21150.66</v>
      </c>
      <c r="J68" s="13">
        <f>I68/I75*100</f>
        <v>0.8707552285120185</v>
      </c>
      <c r="K68" s="12">
        <f t="shared" si="18"/>
        <v>2212</v>
      </c>
      <c r="L68" s="13">
        <f>K68/K75*100</f>
        <v>10.321496897018339</v>
      </c>
      <c r="M68" s="25">
        <f t="shared" si="19"/>
        <v>534162.02</v>
      </c>
      <c r="N68" s="13">
        <f>M68/M75*100</f>
        <v>7.00212854674376</v>
      </c>
    </row>
    <row r="69" spans="1:14" ht="12">
      <c r="A69" s="40"/>
      <c r="B69" s="11" t="s">
        <v>7</v>
      </c>
      <c r="C69" s="48">
        <v>1387</v>
      </c>
      <c r="D69" s="49">
        <f>C69/C75*100</f>
        <v>6.726805373684466</v>
      </c>
      <c r="E69" s="60">
        <v>521535.21</v>
      </c>
      <c r="F69" s="49">
        <f>E69/E75*100</f>
        <v>10.03036323499506</v>
      </c>
      <c r="G69" s="48">
        <v>116</v>
      </c>
      <c r="H69" s="49">
        <f>G69/G75*100</f>
        <v>14.285714285714285</v>
      </c>
      <c r="I69" s="60">
        <v>45961.23</v>
      </c>
      <c r="J69" s="13">
        <f>I69/I75*100</f>
        <v>1.892185933268439</v>
      </c>
      <c r="K69" s="12">
        <f t="shared" si="18"/>
        <v>1503</v>
      </c>
      <c r="L69" s="13">
        <f>K69/K75*100</f>
        <v>7.013205170080725</v>
      </c>
      <c r="M69" s="25">
        <f t="shared" si="19"/>
        <v>567496.4400000001</v>
      </c>
      <c r="N69" s="13">
        <f>M69/M75*100</f>
        <v>7.439096891799717</v>
      </c>
    </row>
    <row r="70" spans="1:14" ht="12">
      <c r="A70" s="40"/>
      <c r="B70" s="11" t="s">
        <v>8</v>
      </c>
      <c r="C70" s="48">
        <v>802</v>
      </c>
      <c r="D70" s="49">
        <f>C70/C75*100</f>
        <v>3.8896163732479754</v>
      </c>
      <c r="E70" s="60">
        <v>558375.63</v>
      </c>
      <c r="F70" s="49">
        <f>E70/E75*100</f>
        <v>10.738892184228952</v>
      </c>
      <c r="G70" s="48">
        <v>134</v>
      </c>
      <c r="H70" s="49">
        <f>G70/G75*100</f>
        <v>16.502463054187192</v>
      </c>
      <c r="I70" s="60">
        <v>95534.60999999999</v>
      </c>
      <c r="J70" s="13">
        <f>I70/I75*100</f>
        <v>3.9330811029706196</v>
      </c>
      <c r="K70" s="12">
        <f t="shared" si="18"/>
        <v>936</v>
      </c>
      <c r="L70" s="13">
        <f>K70/K75*100</f>
        <v>4.367505016098176</v>
      </c>
      <c r="M70" s="25">
        <f t="shared" si="19"/>
        <v>653910.24</v>
      </c>
      <c r="N70" s="13">
        <f>M70/M75*100</f>
        <v>8.571862818910382</v>
      </c>
    </row>
    <row r="71" spans="1:14" ht="12">
      <c r="A71" s="40"/>
      <c r="B71" s="11" t="s">
        <v>9</v>
      </c>
      <c r="C71" s="48">
        <v>383</v>
      </c>
      <c r="D71" s="49">
        <f>C71/C75*100</f>
        <v>1.857510063533634</v>
      </c>
      <c r="E71" s="60">
        <v>533361.03</v>
      </c>
      <c r="F71" s="49">
        <f>E71/E75*100</f>
        <v>10.257801896618059</v>
      </c>
      <c r="G71" s="48">
        <v>91</v>
      </c>
      <c r="H71" s="49">
        <f>G71/G75*100</f>
        <v>11.206896551724139</v>
      </c>
      <c r="I71" s="60">
        <v>129803.06</v>
      </c>
      <c r="J71" s="13">
        <f>I71/I75*100</f>
        <v>5.343884927083091</v>
      </c>
      <c r="K71" s="12">
        <f t="shared" si="18"/>
        <v>474</v>
      </c>
      <c r="L71" s="13">
        <f>K71/K75*100</f>
        <v>2.211749335075358</v>
      </c>
      <c r="M71" s="25">
        <f t="shared" si="19"/>
        <v>663164.0900000001</v>
      </c>
      <c r="N71" s="13">
        <f>M71/M75*100</f>
        <v>8.693168049956732</v>
      </c>
    </row>
    <row r="72" spans="1:14" ht="12">
      <c r="A72" s="40"/>
      <c r="B72" s="11" t="s">
        <v>10</v>
      </c>
      <c r="C72" s="48">
        <v>218</v>
      </c>
      <c r="D72" s="49">
        <f>C72/C75*100</f>
        <v>1.0572772685387264</v>
      </c>
      <c r="E72" s="60">
        <v>656000.44</v>
      </c>
      <c r="F72" s="49">
        <f>E72/E75*100</f>
        <v>12.616449607528093</v>
      </c>
      <c r="G72" s="48">
        <v>58</v>
      </c>
      <c r="H72" s="49">
        <f>G72/G75*100</f>
        <v>7.142857142857142</v>
      </c>
      <c r="I72" s="60">
        <v>175952.41</v>
      </c>
      <c r="J72" s="13">
        <f>I72/I75*100</f>
        <v>7.243815605602396</v>
      </c>
      <c r="K72" s="12">
        <f t="shared" si="18"/>
        <v>276</v>
      </c>
      <c r="L72" s="13">
        <f>K72/K75*100</f>
        <v>1.2878540432084364</v>
      </c>
      <c r="M72" s="25">
        <f t="shared" si="19"/>
        <v>831952.85</v>
      </c>
      <c r="N72" s="13">
        <f>M72/M75*100</f>
        <v>10.905756273218058</v>
      </c>
    </row>
    <row r="73" spans="1:14" ht="12">
      <c r="A73" s="40"/>
      <c r="B73" s="11" t="s">
        <v>11</v>
      </c>
      <c r="C73" s="48">
        <v>46</v>
      </c>
      <c r="D73" s="49">
        <f>C73/C75*100</f>
        <v>0.22309520345312578</v>
      </c>
      <c r="E73" s="60">
        <v>286943</v>
      </c>
      <c r="F73" s="49">
        <f>E73/E75*100</f>
        <v>5.518596755412137</v>
      </c>
      <c r="G73" s="48">
        <v>26</v>
      </c>
      <c r="H73" s="49">
        <f>G73/G75*100</f>
        <v>3.201970443349754</v>
      </c>
      <c r="I73" s="60">
        <v>183800.19</v>
      </c>
      <c r="J73" s="13">
        <f>I73/I75*100</f>
        <v>7.566902235864149</v>
      </c>
      <c r="K73" s="12">
        <f t="shared" si="18"/>
        <v>72</v>
      </c>
      <c r="L73" s="13">
        <f>K73/K75*100</f>
        <v>0.33596192431524424</v>
      </c>
      <c r="M73" s="25">
        <f t="shared" si="19"/>
        <v>470743.19</v>
      </c>
      <c r="N73" s="13">
        <f>M73/M75*100</f>
        <v>6.170795012502428</v>
      </c>
    </row>
    <row r="74" spans="1:14" ht="12">
      <c r="A74" s="40"/>
      <c r="B74" s="14" t="s">
        <v>12</v>
      </c>
      <c r="C74" s="51">
        <v>13</v>
      </c>
      <c r="D74" s="52">
        <f>C74/C75*100</f>
        <v>0.06304864445414424</v>
      </c>
      <c r="E74" s="61">
        <v>300203.62</v>
      </c>
      <c r="F74" s="52">
        <f>E74/E75*100</f>
        <v>5.773630035564478</v>
      </c>
      <c r="G74" s="51">
        <v>48</v>
      </c>
      <c r="H74" s="52">
        <f>G74/G75*100</f>
        <v>5.911330049261084</v>
      </c>
      <c r="I74" s="61">
        <v>1751550.06</v>
      </c>
      <c r="J74" s="16">
        <f>I74/I75*100</f>
        <v>72.10987140569324</v>
      </c>
      <c r="K74" s="15">
        <f t="shared" si="18"/>
        <v>61</v>
      </c>
      <c r="L74" s="16">
        <f>K74/K75*100</f>
        <v>0.2846344081004153</v>
      </c>
      <c r="M74" s="26">
        <f t="shared" si="19"/>
        <v>2051753.6800000002</v>
      </c>
      <c r="N74" s="16">
        <f>M74/M75*100</f>
        <v>26.895665501666638</v>
      </c>
    </row>
    <row r="75" spans="1:14" ht="12">
      <c r="A75" s="41"/>
      <c r="B75" s="5" t="s">
        <v>13</v>
      </c>
      <c r="C75" s="53">
        <f aca="true" t="shared" si="20" ref="C75:N75">SUM(C66:C74)</f>
        <v>20619</v>
      </c>
      <c r="D75" s="54">
        <f t="shared" si="20"/>
        <v>100.00000000000001</v>
      </c>
      <c r="E75" s="62">
        <f t="shared" si="20"/>
        <v>5199564.54</v>
      </c>
      <c r="F75" s="54">
        <f t="shared" si="20"/>
        <v>100</v>
      </c>
      <c r="G75" s="53">
        <f t="shared" si="20"/>
        <v>812</v>
      </c>
      <c r="H75" s="54">
        <f t="shared" si="20"/>
        <v>99.99999999999999</v>
      </c>
      <c r="I75" s="62">
        <f t="shared" si="20"/>
        <v>2429001.7800000003</v>
      </c>
      <c r="J75" s="17">
        <f t="shared" si="20"/>
        <v>99.99999999999999</v>
      </c>
      <c r="K75" s="18">
        <f t="shared" si="20"/>
        <v>21431</v>
      </c>
      <c r="L75" s="17">
        <f t="shared" si="20"/>
        <v>99.99999999999999</v>
      </c>
      <c r="M75" s="27">
        <f t="shared" si="20"/>
        <v>7628566.32</v>
      </c>
      <c r="N75" s="17">
        <f t="shared" si="20"/>
        <v>100</v>
      </c>
    </row>
    <row r="76" spans="1:14" ht="12" customHeight="1">
      <c r="A76" s="39" t="s">
        <v>25</v>
      </c>
      <c r="B76" s="8" t="s">
        <v>3</v>
      </c>
      <c r="C76" s="46">
        <v>9674</v>
      </c>
      <c r="D76" s="47">
        <f>C76/C85*100</f>
        <v>26.39203382894557</v>
      </c>
      <c r="E76" s="59">
        <v>707942.14</v>
      </c>
      <c r="F76" s="47">
        <f>E76/E85*100</f>
        <v>8.39271210968943</v>
      </c>
      <c r="G76" s="46">
        <v>218</v>
      </c>
      <c r="H76" s="47">
        <f>G76/G85*100</f>
        <v>16.679418515684773</v>
      </c>
      <c r="I76" s="59">
        <v>13610.63</v>
      </c>
      <c r="J76" s="10">
        <f>I76/I85*100</f>
        <v>0.760253290818541</v>
      </c>
      <c r="K76" s="9">
        <f aca="true" t="shared" si="21" ref="K76:K84">C76+G76</f>
        <v>9892</v>
      </c>
      <c r="L76" s="10">
        <f>K76/K85*100</f>
        <v>26.057636583952377</v>
      </c>
      <c r="M76" s="24">
        <f aca="true" t="shared" si="22" ref="M76:M84">E76+I76</f>
        <v>721552.77</v>
      </c>
      <c r="N76" s="10">
        <f>M76/M85*100</f>
        <v>7.056421787809137</v>
      </c>
    </row>
    <row r="77" spans="1:14" ht="12">
      <c r="A77" s="40"/>
      <c r="B77" s="11" t="s">
        <v>5</v>
      </c>
      <c r="C77" s="48">
        <v>19248</v>
      </c>
      <c r="D77" s="49">
        <f>C77/C85*100</f>
        <v>52.51125358068476</v>
      </c>
      <c r="E77" s="60">
        <v>2495620.47</v>
      </c>
      <c r="F77" s="49">
        <f>E77/E85*100</f>
        <v>29.585785273013737</v>
      </c>
      <c r="G77" s="48">
        <v>302</v>
      </c>
      <c r="H77" s="49">
        <f>G77/G85*100</f>
        <v>23.10635042081102</v>
      </c>
      <c r="I77" s="60">
        <v>44578.68</v>
      </c>
      <c r="J77" s="13">
        <f>I77/I85*100</f>
        <v>2.4900455137158732</v>
      </c>
      <c r="K77" s="12">
        <f t="shared" si="21"/>
        <v>19550</v>
      </c>
      <c r="L77" s="13">
        <f>K77/K85*100</f>
        <v>51.498867288340975</v>
      </c>
      <c r="M77" s="25">
        <f t="shared" si="22"/>
        <v>2540199.1500000004</v>
      </c>
      <c r="N77" s="13">
        <f>M77/M85*100</f>
        <v>24.841865172846962</v>
      </c>
    </row>
    <row r="78" spans="1:14" ht="12">
      <c r="A78" s="40"/>
      <c r="B78" s="11" t="s">
        <v>6</v>
      </c>
      <c r="C78" s="48">
        <v>3621</v>
      </c>
      <c r="D78" s="49">
        <f>C78/C85*100</f>
        <v>9.87859773564316</v>
      </c>
      <c r="E78" s="60">
        <v>865396.29</v>
      </c>
      <c r="F78" s="49">
        <f>E78/E85*100</f>
        <v>10.259343966674036</v>
      </c>
      <c r="G78" s="48">
        <v>170</v>
      </c>
      <c r="H78" s="49">
        <f>G78/G85*100</f>
        <v>13.006885998469778</v>
      </c>
      <c r="I78" s="60">
        <v>41487.64</v>
      </c>
      <c r="J78" s="13">
        <f>I78/I85*100</f>
        <v>2.317388308865566</v>
      </c>
      <c r="K78" s="12">
        <f t="shared" si="21"/>
        <v>3791</v>
      </c>
      <c r="L78" s="13">
        <f>K78/K85*100</f>
        <v>9.98630209156525</v>
      </c>
      <c r="M78" s="25">
        <f t="shared" si="22"/>
        <v>906883.93</v>
      </c>
      <c r="N78" s="13">
        <f>M78/M85*100</f>
        <v>8.868866961270175</v>
      </c>
    </row>
    <row r="79" spans="1:14" ht="12">
      <c r="A79" s="40"/>
      <c r="B79" s="11" t="s">
        <v>7</v>
      </c>
      <c r="C79" s="48">
        <v>1830</v>
      </c>
      <c r="D79" s="49">
        <f>C79/C85*100</f>
        <v>4.992497612876824</v>
      </c>
      <c r="E79" s="60">
        <v>685348.64</v>
      </c>
      <c r="F79" s="49">
        <f>E79/E85*100</f>
        <v>8.124864314881979</v>
      </c>
      <c r="G79" s="48">
        <v>187</v>
      </c>
      <c r="H79" s="49">
        <f>G79/G85*100</f>
        <v>14.307574598316755</v>
      </c>
      <c r="I79" s="60">
        <v>73362.49</v>
      </c>
      <c r="J79" s="13">
        <f>I79/I85*100</f>
        <v>4.097831947907063</v>
      </c>
      <c r="K79" s="12">
        <f>C79+G79</f>
        <v>2017</v>
      </c>
      <c r="L79" s="13">
        <f>K79/K85*100</f>
        <v>5.3132079447868925</v>
      </c>
      <c r="M79" s="25">
        <f t="shared" si="22"/>
        <v>758711.13</v>
      </c>
      <c r="N79" s="13">
        <f>M79/M85*100</f>
        <v>7.419811787827093</v>
      </c>
    </row>
    <row r="80" spans="1:14" ht="12">
      <c r="A80" s="40"/>
      <c r="B80" s="11" t="s">
        <v>8</v>
      </c>
      <c r="C80" s="48">
        <v>1129</v>
      </c>
      <c r="D80" s="49">
        <f>C80/C85*100</f>
        <v>3.0800709316600736</v>
      </c>
      <c r="E80" s="48">
        <v>782091.45</v>
      </c>
      <c r="F80" s="49">
        <f>E80/E85*100</f>
        <v>9.271758258802851</v>
      </c>
      <c r="G80" s="48">
        <v>170</v>
      </c>
      <c r="H80" s="49">
        <f>G80/G85*100</f>
        <v>13.006885998469778</v>
      </c>
      <c r="I80" s="60">
        <v>120284.39</v>
      </c>
      <c r="J80" s="13">
        <f>I80/I85*100</f>
        <v>6.718763446776586</v>
      </c>
      <c r="K80" s="12">
        <f t="shared" si="21"/>
        <v>1299</v>
      </c>
      <c r="L80" s="13">
        <f>K80/K85*100</f>
        <v>3.421842895527106</v>
      </c>
      <c r="M80" s="25">
        <f t="shared" si="22"/>
        <v>902375.84</v>
      </c>
      <c r="N80" s="13">
        <f>M80/M85*100</f>
        <v>8.824780117147318</v>
      </c>
    </row>
    <row r="81" spans="1:14" ht="12">
      <c r="A81" s="40"/>
      <c r="B81" s="11" t="s">
        <v>9</v>
      </c>
      <c r="C81" s="48">
        <v>667</v>
      </c>
      <c r="D81" s="49">
        <f>C81/C85*100</f>
        <v>1.8196698949665802</v>
      </c>
      <c r="E81" s="60">
        <v>937077.08</v>
      </c>
      <c r="F81" s="49">
        <f>E81/E85*100</f>
        <v>11.109125608808101</v>
      </c>
      <c r="G81" s="48">
        <v>128</v>
      </c>
      <c r="H81" s="49">
        <f>G81/G85*100</f>
        <v>9.793420045906656</v>
      </c>
      <c r="I81" s="60">
        <v>180951.98</v>
      </c>
      <c r="J81" s="13">
        <f>I81/I85*100</f>
        <v>10.107492325860804</v>
      </c>
      <c r="K81" s="12">
        <f t="shared" si="21"/>
        <v>795</v>
      </c>
      <c r="L81" s="13">
        <f>K81/K85*100</f>
        <v>2.0941994626205154</v>
      </c>
      <c r="M81" s="25">
        <f t="shared" si="22"/>
        <v>1118029.06</v>
      </c>
      <c r="N81" s="13">
        <f>M81/M85*100</f>
        <v>10.933759728186992</v>
      </c>
    </row>
    <row r="82" spans="1:14" ht="12">
      <c r="A82" s="40"/>
      <c r="B82" s="11" t="s">
        <v>10</v>
      </c>
      <c r="C82" s="48">
        <v>403</v>
      </c>
      <c r="D82" s="49">
        <f>C82/C85*100</f>
        <v>1.099440731141727</v>
      </c>
      <c r="E82" s="60">
        <v>1167857.32</v>
      </c>
      <c r="F82" s="49">
        <f>E82/E85*100</f>
        <v>13.84504427431519</v>
      </c>
      <c r="G82" s="48">
        <v>83</v>
      </c>
      <c r="H82" s="49">
        <f>G82/G85*100</f>
        <v>6.350420811017597</v>
      </c>
      <c r="I82" s="60">
        <v>248985.84</v>
      </c>
      <c r="J82" s="13">
        <f>I82/I85*100</f>
        <v>13.907681292285421</v>
      </c>
      <c r="K82" s="12">
        <f t="shared" si="21"/>
        <v>486</v>
      </c>
      <c r="L82" s="13">
        <f>K82/K85*100</f>
        <v>1.2802275960170697</v>
      </c>
      <c r="M82" s="25">
        <f t="shared" si="22"/>
        <v>1416843.1600000001</v>
      </c>
      <c r="N82" s="13">
        <f>M82/M85*100</f>
        <v>13.856010758758988</v>
      </c>
    </row>
    <row r="83" spans="1:14" ht="12">
      <c r="A83" s="40"/>
      <c r="B83" s="11" t="s">
        <v>11</v>
      </c>
      <c r="C83" s="48">
        <v>64</v>
      </c>
      <c r="D83" s="49">
        <f>C83/C85*100</f>
        <v>0.17460100941208567</v>
      </c>
      <c r="E83" s="60">
        <v>412682.47</v>
      </c>
      <c r="F83" s="49">
        <f>E83/E85*100</f>
        <v>4.892384515245193</v>
      </c>
      <c r="G83" s="48">
        <v>22</v>
      </c>
      <c r="H83" s="49">
        <f>G83/G85*100</f>
        <v>1.6832440703902065</v>
      </c>
      <c r="I83" s="60">
        <v>148456.51</v>
      </c>
      <c r="J83" s="13">
        <f>I83/I85*100</f>
        <v>8.292382517997746</v>
      </c>
      <c r="K83" s="12">
        <f t="shared" si="21"/>
        <v>86</v>
      </c>
      <c r="L83" s="13">
        <f>K83/K85*100</f>
        <v>0.2265423318054897</v>
      </c>
      <c r="M83" s="25">
        <f t="shared" si="22"/>
        <v>561138.98</v>
      </c>
      <c r="N83" s="13">
        <f>M83/M85*100</f>
        <v>5.487655912485785</v>
      </c>
    </row>
    <row r="84" spans="1:14" ht="12">
      <c r="A84" s="40"/>
      <c r="B84" s="14" t="s">
        <v>12</v>
      </c>
      <c r="C84" s="51">
        <v>19</v>
      </c>
      <c r="D84" s="52">
        <f>C84/C85*100</f>
        <v>0.051834674669212925</v>
      </c>
      <c r="E84" s="61">
        <v>381185.19</v>
      </c>
      <c r="F84" s="52">
        <f>E84/E85*100</f>
        <v>4.5189816785694745</v>
      </c>
      <c r="G84" s="51">
        <v>27</v>
      </c>
      <c r="H84" s="52">
        <f>G84/G85*100</f>
        <v>2.065799540933435</v>
      </c>
      <c r="I84" s="61">
        <v>918557.55</v>
      </c>
      <c r="J84" s="16">
        <f>I84/I85*100</f>
        <v>51.308161355772405</v>
      </c>
      <c r="K84" s="15">
        <f t="shared" si="21"/>
        <v>46</v>
      </c>
      <c r="L84" s="16">
        <f>K84/K85*100</f>
        <v>0.12117380538433169</v>
      </c>
      <c r="M84" s="26">
        <f t="shared" si="22"/>
        <v>1299742.74</v>
      </c>
      <c r="N84" s="16">
        <f>M84/M85*100</f>
        <v>12.71082777366754</v>
      </c>
    </row>
    <row r="85" spans="1:14" ht="12">
      <c r="A85" s="41"/>
      <c r="B85" s="5" t="s">
        <v>13</v>
      </c>
      <c r="C85" s="46">
        <f aca="true" t="shared" si="23" ref="C85:N85">SUM(C76:C84)</f>
        <v>36655</v>
      </c>
      <c r="D85" s="54">
        <f t="shared" si="23"/>
        <v>99.99999999999999</v>
      </c>
      <c r="E85" s="59">
        <f t="shared" si="23"/>
        <v>8435201.05</v>
      </c>
      <c r="F85" s="54">
        <f t="shared" si="23"/>
        <v>99.99999999999999</v>
      </c>
      <c r="G85" s="46">
        <f t="shared" si="23"/>
        <v>1307</v>
      </c>
      <c r="H85" s="54">
        <f t="shared" si="23"/>
        <v>100</v>
      </c>
      <c r="I85" s="59">
        <f t="shared" si="23"/>
        <v>1790275.71</v>
      </c>
      <c r="J85" s="17">
        <f t="shared" si="23"/>
        <v>100</v>
      </c>
      <c r="K85" s="9">
        <f t="shared" si="23"/>
        <v>37962</v>
      </c>
      <c r="L85" s="17">
        <f t="shared" si="23"/>
        <v>100</v>
      </c>
      <c r="M85" s="24">
        <f t="shared" si="23"/>
        <v>10225476.760000002</v>
      </c>
      <c r="N85" s="17">
        <f t="shared" si="23"/>
        <v>100</v>
      </c>
    </row>
    <row r="86" spans="1:14" ht="12" customHeight="1">
      <c r="A86" s="39" t="s">
        <v>26</v>
      </c>
      <c r="B86" s="8" t="s">
        <v>3</v>
      </c>
      <c r="C86" s="46">
        <v>7070</v>
      </c>
      <c r="D86" s="47">
        <f>C86/C95*100</f>
        <v>7.587220845003917</v>
      </c>
      <c r="E86" s="59">
        <v>505090.97</v>
      </c>
      <c r="F86" s="47">
        <f>E86/E95*100</f>
        <v>2.0990702154565324</v>
      </c>
      <c r="G86" s="46">
        <v>251</v>
      </c>
      <c r="H86" s="47">
        <f>G86/G95*100</f>
        <v>11.534926470588236</v>
      </c>
      <c r="I86" s="59">
        <v>10831.47</v>
      </c>
      <c r="J86" s="10">
        <f>I86/I95*100</f>
        <v>0.2517546158778258</v>
      </c>
      <c r="K86" s="9">
        <f aca="true" t="shared" si="24" ref="K86:K94">C86+G86</f>
        <v>7321</v>
      </c>
      <c r="L86" s="10">
        <f>K86/K95*100</f>
        <v>7.677303662999822</v>
      </c>
      <c r="M86" s="24">
        <f aca="true" t="shared" si="25" ref="M86:M94">E86+I86</f>
        <v>515922.43999999994</v>
      </c>
      <c r="N86" s="10">
        <f>M86/M95*100</f>
        <v>1.8188700928665011</v>
      </c>
    </row>
    <row r="87" spans="1:14" ht="12">
      <c r="A87" s="40"/>
      <c r="B87" s="11" t="s">
        <v>5</v>
      </c>
      <c r="C87" s="48">
        <v>59411</v>
      </c>
      <c r="D87" s="49">
        <f>C87/C95*100</f>
        <v>63.75733771181439</v>
      </c>
      <c r="E87" s="60">
        <v>8685217.4</v>
      </c>
      <c r="F87" s="49">
        <f>E87/E95*100</f>
        <v>36.09425280183652</v>
      </c>
      <c r="G87" s="48">
        <v>455</v>
      </c>
      <c r="H87" s="49">
        <f>G87/G95*100</f>
        <v>20.909926470588236</v>
      </c>
      <c r="I87" s="60">
        <v>68914.39</v>
      </c>
      <c r="J87" s="13">
        <f>I87/I95*100</f>
        <v>1.6017692688900658</v>
      </c>
      <c r="K87" s="12">
        <f t="shared" si="24"/>
        <v>59866</v>
      </c>
      <c r="L87" s="13">
        <f>K87/K95*100</f>
        <v>62.77960129615453</v>
      </c>
      <c r="M87" s="25">
        <f t="shared" si="25"/>
        <v>8754131.790000001</v>
      </c>
      <c r="N87" s="13">
        <f>M87/M95*100</f>
        <v>30.862446110781484</v>
      </c>
    </row>
    <row r="88" spans="1:14" ht="12">
      <c r="A88" s="40"/>
      <c r="B88" s="11" t="s">
        <v>6</v>
      </c>
      <c r="C88" s="48">
        <v>15023</v>
      </c>
      <c r="D88" s="49">
        <f>C88/C95*100</f>
        <v>16.122039427792622</v>
      </c>
      <c r="E88" s="60">
        <v>3512239.53</v>
      </c>
      <c r="F88" s="49">
        <f>E88/E95*100</f>
        <v>14.596256565370888</v>
      </c>
      <c r="G88" s="48">
        <v>305</v>
      </c>
      <c r="H88" s="49">
        <f>G88/G95*100</f>
        <v>14.01654411764706</v>
      </c>
      <c r="I88" s="60">
        <v>74041.13</v>
      </c>
      <c r="J88" s="13">
        <f>I88/I95*100</f>
        <v>1.7209294991640256</v>
      </c>
      <c r="K88" s="12">
        <f t="shared" si="24"/>
        <v>15328</v>
      </c>
      <c r="L88" s="13">
        <f>K88/K95*100</f>
        <v>16.07399406453507</v>
      </c>
      <c r="M88" s="25">
        <f t="shared" si="25"/>
        <v>3586280.6599999997</v>
      </c>
      <c r="N88" s="13">
        <f>M88/M95*100</f>
        <v>12.64333188744327</v>
      </c>
    </row>
    <row r="89" spans="1:14" ht="12">
      <c r="A89" s="40"/>
      <c r="B89" s="11" t="s">
        <v>7</v>
      </c>
      <c r="C89" s="48">
        <v>5833</v>
      </c>
      <c r="D89" s="49">
        <f>C89/C95*100</f>
        <v>6.259725486408466</v>
      </c>
      <c r="E89" s="60">
        <v>2171561.94</v>
      </c>
      <c r="F89" s="49">
        <f>E89/E95*100</f>
        <v>9.024633699693752</v>
      </c>
      <c r="G89" s="48">
        <v>287</v>
      </c>
      <c r="H89" s="49">
        <f>G89/G95*100</f>
        <v>13.189338235294118</v>
      </c>
      <c r="I89" s="60">
        <v>111279.39</v>
      </c>
      <c r="J89" s="13">
        <f>I89/I95*100</f>
        <v>2.5864541086822723</v>
      </c>
      <c r="K89" s="12">
        <f t="shared" si="24"/>
        <v>6120</v>
      </c>
      <c r="L89" s="13">
        <f>K89/K95*100</f>
        <v>6.417852536205287</v>
      </c>
      <c r="M89" s="25">
        <f t="shared" si="25"/>
        <v>2282841.33</v>
      </c>
      <c r="N89" s="13">
        <f>M89/M95*100</f>
        <v>8.04809308526411</v>
      </c>
    </row>
    <row r="90" spans="1:14" ht="12">
      <c r="A90" s="40"/>
      <c r="B90" s="11" t="s">
        <v>8</v>
      </c>
      <c r="C90" s="48">
        <v>3120</v>
      </c>
      <c r="D90" s="49">
        <f>C90/C95*100</f>
        <v>3.348250217314317</v>
      </c>
      <c r="E90" s="60">
        <v>2171585.64</v>
      </c>
      <c r="F90" s="49">
        <f>E90/E95*100</f>
        <v>9.024732192771358</v>
      </c>
      <c r="G90" s="48">
        <v>353</v>
      </c>
      <c r="H90" s="49">
        <f>G90/G95*100</f>
        <v>16.222426470588236</v>
      </c>
      <c r="I90" s="60">
        <v>256681.7</v>
      </c>
      <c r="J90" s="13">
        <f>I90/I95*100</f>
        <v>5.966023336293904</v>
      </c>
      <c r="K90" s="12">
        <f t="shared" si="24"/>
        <v>3473</v>
      </c>
      <c r="L90" s="13">
        <f>K90/K95*100</f>
        <v>3.642026447424994</v>
      </c>
      <c r="M90" s="25">
        <f t="shared" si="25"/>
        <v>2428267.3400000003</v>
      </c>
      <c r="N90" s="13">
        <f>M90/M95*100</f>
        <v>8.560788404959654</v>
      </c>
    </row>
    <row r="91" spans="1:14" ht="12">
      <c r="A91" s="40"/>
      <c r="B91" s="11" t="s">
        <v>9</v>
      </c>
      <c r="C91" s="48">
        <v>1630</v>
      </c>
      <c r="D91" s="49">
        <f>C91/C95*100</f>
        <v>1.749246107122544</v>
      </c>
      <c r="E91" s="60">
        <v>2266313.76</v>
      </c>
      <c r="F91" s="49">
        <f>E91/E95*100</f>
        <v>9.418405782418372</v>
      </c>
      <c r="G91" s="48">
        <v>248</v>
      </c>
      <c r="H91" s="49">
        <f>G91/G95*100</f>
        <v>11.397058823529411</v>
      </c>
      <c r="I91" s="60">
        <v>348225.46</v>
      </c>
      <c r="J91" s="13">
        <f>I91/I95*100</f>
        <v>8.093764458672664</v>
      </c>
      <c r="K91" s="12">
        <f t="shared" si="24"/>
        <v>1878</v>
      </c>
      <c r="L91" s="13">
        <f>K91/K95*100</f>
        <v>1.9693998468943676</v>
      </c>
      <c r="M91" s="25">
        <f t="shared" si="25"/>
        <v>2614539.2199999997</v>
      </c>
      <c r="N91" s="13">
        <f>M91/M95*100</f>
        <v>9.217484693793335</v>
      </c>
    </row>
    <row r="92" spans="1:14" ht="12">
      <c r="A92" s="40"/>
      <c r="B92" s="11" t="s">
        <v>10</v>
      </c>
      <c r="C92" s="48">
        <v>878</v>
      </c>
      <c r="D92" s="49">
        <f>C92/C95*100</f>
        <v>0.9422319521801188</v>
      </c>
      <c r="E92" s="60">
        <v>2604584.74</v>
      </c>
      <c r="F92" s="49">
        <f>E92/E95*100</f>
        <v>10.824201136216308</v>
      </c>
      <c r="G92" s="48">
        <v>163</v>
      </c>
      <c r="H92" s="49">
        <f>G92/G95*100</f>
        <v>7.490808823529411</v>
      </c>
      <c r="I92" s="60">
        <v>502778.71</v>
      </c>
      <c r="J92" s="13">
        <f>I92/I95*100</f>
        <v>11.686027935967951</v>
      </c>
      <c r="K92" s="12">
        <f t="shared" si="24"/>
        <v>1041</v>
      </c>
      <c r="L92" s="13">
        <f>K92/K95*100</f>
        <v>1.0916641323839384</v>
      </c>
      <c r="M92" s="25">
        <f t="shared" si="25"/>
        <v>3107363.45</v>
      </c>
      <c r="N92" s="13">
        <f>M92/M95*100</f>
        <v>10.954922695107957</v>
      </c>
    </row>
    <row r="93" spans="1:14" ht="12">
      <c r="A93" s="40"/>
      <c r="B93" s="11" t="s">
        <v>11</v>
      </c>
      <c r="C93" s="48">
        <v>174</v>
      </c>
      <c r="D93" s="49">
        <f>C93/C95*100</f>
        <v>0.18672933904252922</v>
      </c>
      <c r="E93" s="60">
        <v>1124475.05</v>
      </c>
      <c r="F93" s="49">
        <f>E93/E95*100</f>
        <v>4.673122715852543</v>
      </c>
      <c r="G93" s="48">
        <v>61</v>
      </c>
      <c r="H93" s="49">
        <f>G93/G95*100</f>
        <v>2.8033088235294117</v>
      </c>
      <c r="I93" s="60">
        <v>428800.14</v>
      </c>
      <c r="J93" s="13">
        <f>I93/I95*100</f>
        <v>9.966552511714285</v>
      </c>
      <c r="K93" s="12">
        <f t="shared" si="24"/>
        <v>235</v>
      </c>
      <c r="L93" s="13">
        <f>K93/K95*100</f>
        <v>0.2464371480405625</v>
      </c>
      <c r="M93" s="25">
        <f t="shared" si="25"/>
        <v>1553275.19</v>
      </c>
      <c r="N93" s="13">
        <f>M93/M95*100</f>
        <v>5.4760281198129945</v>
      </c>
    </row>
    <row r="94" spans="1:14" ht="12">
      <c r="A94" s="40"/>
      <c r="B94" s="14" t="s">
        <v>12</v>
      </c>
      <c r="C94" s="51">
        <v>44</v>
      </c>
      <c r="D94" s="52">
        <f>C94/C95*100</f>
        <v>0.04721891332109934</v>
      </c>
      <c r="E94" s="61">
        <v>1021535.75</v>
      </c>
      <c r="F94" s="52">
        <f>E94/E95*100</f>
        <v>4.245324890383707</v>
      </c>
      <c r="G94" s="51">
        <v>53</v>
      </c>
      <c r="H94" s="52">
        <f>G94/G95*100</f>
        <v>2.4356617647058822</v>
      </c>
      <c r="I94" s="61">
        <v>2500839.43</v>
      </c>
      <c r="J94" s="16">
        <f>I94/I95*100</f>
        <v>58.12672426473701</v>
      </c>
      <c r="K94" s="15">
        <f t="shared" si="24"/>
        <v>97</v>
      </c>
      <c r="L94" s="16">
        <f>K94/K95*100</f>
        <v>0.10172086536142366</v>
      </c>
      <c r="M94" s="26">
        <f t="shared" si="25"/>
        <v>3522375.18</v>
      </c>
      <c r="N94" s="16">
        <f>M94/M95*100</f>
        <v>12.418034909970691</v>
      </c>
    </row>
    <row r="95" spans="1:14" ht="12">
      <c r="A95" s="41"/>
      <c r="B95" s="5" t="s">
        <v>13</v>
      </c>
      <c r="C95" s="46">
        <f aca="true" t="shared" si="26" ref="C95:N95">SUM(C86:C94)</f>
        <v>93183</v>
      </c>
      <c r="D95" s="54">
        <f t="shared" si="26"/>
        <v>100.00000000000001</v>
      </c>
      <c r="E95" s="59">
        <f t="shared" si="26"/>
        <v>24062604.780000005</v>
      </c>
      <c r="F95" s="54">
        <f t="shared" si="26"/>
        <v>99.99999999999999</v>
      </c>
      <c r="G95" s="46">
        <f t="shared" si="26"/>
        <v>2176</v>
      </c>
      <c r="H95" s="54">
        <f t="shared" si="26"/>
        <v>99.99999999999999</v>
      </c>
      <c r="I95" s="59">
        <f t="shared" si="26"/>
        <v>4302391.82</v>
      </c>
      <c r="J95" s="17">
        <f t="shared" si="26"/>
        <v>100</v>
      </c>
      <c r="K95" s="9">
        <f t="shared" si="26"/>
        <v>95359</v>
      </c>
      <c r="L95" s="17">
        <f t="shared" si="26"/>
        <v>100</v>
      </c>
      <c r="M95" s="24">
        <f t="shared" si="26"/>
        <v>28364996.6</v>
      </c>
      <c r="N95" s="17">
        <f t="shared" si="26"/>
        <v>100</v>
      </c>
    </row>
    <row r="96" spans="1:14" ht="12" customHeight="1">
      <c r="A96" s="39" t="s">
        <v>27</v>
      </c>
      <c r="B96" s="8" t="s">
        <v>3</v>
      </c>
      <c r="C96" s="46">
        <v>5047</v>
      </c>
      <c r="D96" s="47">
        <f>C96/C105*100</f>
        <v>21.596987462022337</v>
      </c>
      <c r="E96" s="59">
        <v>369726.78</v>
      </c>
      <c r="F96" s="47">
        <f>E96/E105*100</f>
        <v>7.261995140244593</v>
      </c>
      <c r="G96" s="46">
        <v>96</v>
      </c>
      <c r="H96" s="47">
        <f>G96/G105*100</f>
        <v>13.40782122905028</v>
      </c>
      <c r="I96" s="59">
        <v>6097.72</v>
      </c>
      <c r="J96" s="10">
        <f>I96/I105*100</f>
        <v>0.9211434347064144</v>
      </c>
      <c r="K96" s="9">
        <f aca="true" t="shared" si="27" ref="K96:K104">C96+G96</f>
        <v>5143</v>
      </c>
      <c r="L96" s="10">
        <f>K96/K105*100</f>
        <v>21.353539547436164</v>
      </c>
      <c r="M96" s="24">
        <f aca="true" t="shared" si="28" ref="M96:M104">E96+I96</f>
        <v>375824.5</v>
      </c>
      <c r="N96" s="10">
        <f>M96/M105*100</f>
        <v>6.532409727730746</v>
      </c>
    </row>
    <row r="97" spans="1:14" ht="12">
      <c r="A97" s="40"/>
      <c r="B97" s="11" t="s">
        <v>5</v>
      </c>
      <c r="C97" s="48">
        <v>12798</v>
      </c>
      <c r="D97" s="49">
        <f>C97/C105*100</f>
        <v>54.764859429158285</v>
      </c>
      <c r="E97" s="60">
        <v>1674942.35</v>
      </c>
      <c r="F97" s="49">
        <f>E97/E105*100</f>
        <v>32.898410025613664</v>
      </c>
      <c r="G97" s="48">
        <v>162</v>
      </c>
      <c r="H97" s="49">
        <f>G97/G105*100</f>
        <v>22.62569832402235</v>
      </c>
      <c r="I97" s="60">
        <v>23290.83</v>
      </c>
      <c r="J97" s="13">
        <f>I97/I105*100</f>
        <v>3.5183962437375276</v>
      </c>
      <c r="K97" s="12">
        <f t="shared" si="27"/>
        <v>12960</v>
      </c>
      <c r="L97" s="13">
        <f>K97/K105*100</f>
        <v>53.80942495329043</v>
      </c>
      <c r="M97" s="25">
        <f t="shared" si="28"/>
        <v>1698233.1800000002</v>
      </c>
      <c r="N97" s="13">
        <f>M97/M105*100</f>
        <v>29.517913134952938</v>
      </c>
    </row>
    <row r="98" spans="1:14" ht="12">
      <c r="A98" s="40"/>
      <c r="B98" s="11" t="s">
        <v>6</v>
      </c>
      <c r="C98" s="48">
        <v>2777</v>
      </c>
      <c r="D98" s="49">
        <f>C98/C105*100</f>
        <v>11.88326415336557</v>
      </c>
      <c r="E98" s="60">
        <v>670569.29</v>
      </c>
      <c r="F98" s="49">
        <f>E98/E105*100</f>
        <v>13.170998663329897</v>
      </c>
      <c r="G98" s="48">
        <v>106</v>
      </c>
      <c r="H98" s="49">
        <f>G98/G105*100</f>
        <v>14.804469273743019</v>
      </c>
      <c r="I98" s="60">
        <v>25956.62</v>
      </c>
      <c r="J98" s="13">
        <f>I98/I105*100</f>
        <v>3.9211000341388593</v>
      </c>
      <c r="K98" s="12">
        <f t="shared" si="27"/>
        <v>2883</v>
      </c>
      <c r="L98" s="13">
        <f>K98/K105*100</f>
        <v>11.970105875025949</v>
      </c>
      <c r="M98" s="25">
        <f t="shared" si="28"/>
        <v>696525.91</v>
      </c>
      <c r="N98" s="13">
        <f>M98/M105*100</f>
        <v>12.106695093322841</v>
      </c>
    </row>
    <row r="99" spans="1:14" ht="12">
      <c r="A99" s="40"/>
      <c r="B99" s="11" t="s">
        <v>7</v>
      </c>
      <c r="C99" s="48">
        <v>1486</v>
      </c>
      <c r="D99" s="49">
        <f>C99/C105*100</f>
        <v>6.358851469896017</v>
      </c>
      <c r="E99" s="60">
        <v>553922.11</v>
      </c>
      <c r="F99" s="49">
        <f>E99/E105*100</f>
        <v>10.879870997967824</v>
      </c>
      <c r="G99" s="48">
        <v>124</v>
      </c>
      <c r="H99" s="49">
        <f>G99/G105*100</f>
        <v>17.318435754189945</v>
      </c>
      <c r="I99" s="60">
        <v>48387.83</v>
      </c>
      <c r="J99" s="13">
        <f>I99/I105*100</f>
        <v>7.309639000182049</v>
      </c>
      <c r="K99" s="12">
        <f t="shared" si="27"/>
        <v>1610</v>
      </c>
      <c r="L99" s="13">
        <f>K99/K105*100</f>
        <v>6.684658501141789</v>
      </c>
      <c r="M99" s="25">
        <f t="shared" si="28"/>
        <v>602309.94</v>
      </c>
      <c r="N99" s="13">
        <f>M99/M105*100</f>
        <v>10.469076154335125</v>
      </c>
    </row>
    <row r="100" spans="1:14" ht="12">
      <c r="A100" s="40"/>
      <c r="B100" s="11" t="s">
        <v>8</v>
      </c>
      <c r="C100" s="48">
        <v>712</v>
      </c>
      <c r="D100" s="49">
        <f>C100/C105*100</f>
        <v>3.0467713637725193</v>
      </c>
      <c r="E100" s="60">
        <v>486924.46</v>
      </c>
      <c r="F100" s="49">
        <f>E100/E105*100</f>
        <v>9.563935461170063</v>
      </c>
      <c r="G100" s="48">
        <v>119</v>
      </c>
      <c r="H100" s="49">
        <f>G100/G105*100</f>
        <v>16.620111731843576</v>
      </c>
      <c r="I100" s="60">
        <v>84329.12</v>
      </c>
      <c r="J100" s="13">
        <f>I100/I105*100</f>
        <v>12.739059065120959</v>
      </c>
      <c r="K100" s="12">
        <f t="shared" si="27"/>
        <v>831</v>
      </c>
      <c r="L100" s="13">
        <f>K100/K105*100</f>
        <v>3.450280257421632</v>
      </c>
      <c r="M100" s="25">
        <f t="shared" si="28"/>
        <v>571253.5800000001</v>
      </c>
      <c r="N100" s="13">
        <f>M100/M105*100</f>
        <v>9.929268695875376</v>
      </c>
    </row>
    <row r="101" spans="1:14" ht="12">
      <c r="A101" s="40"/>
      <c r="B101" s="11" t="s">
        <v>9</v>
      </c>
      <c r="C101" s="48">
        <v>295</v>
      </c>
      <c r="D101" s="49">
        <f>C101/C105*100</f>
        <v>1.2623561127990073</v>
      </c>
      <c r="E101" s="60">
        <v>407563.42</v>
      </c>
      <c r="F101" s="49">
        <f>E101/E105*100</f>
        <v>8.00516417929333</v>
      </c>
      <c r="G101" s="48">
        <v>52</v>
      </c>
      <c r="H101" s="49">
        <f>G101/G105*100</f>
        <v>7.262569832402235</v>
      </c>
      <c r="I101" s="60">
        <v>75470.69</v>
      </c>
      <c r="J101" s="13">
        <f>I101/I105*100</f>
        <v>11.400872884662308</v>
      </c>
      <c r="K101" s="12">
        <f t="shared" si="27"/>
        <v>347</v>
      </c>
      <c r="L101" s="13">
        <f>K101/K105*100</f>
        <v>1.4407307452771434</v>
      </c>
      <c r="M101" s="25">
        <f t="shared" si="28"/>
        <v>483034.11</v>
      </c>
      <c r="N101" s="13">
        <f>M101/M105*100</f>
        <v>8.395878179814682</v>
      </c>
    </row>
    <row r="102" spans="1:14" ht="12">
      <c r="A102" s="40"/>
      <c r="B102" s="11" t="s">
        <v>10</v>
      </c>
      <c r="C102" s="48">
        <v>212</v>
      </c>
      <c r="D102" s="49">
        <f>C102/C105*100</f>
        <v>0.907184731909795</v>
      </c>
      <c r="E102" s="60">
        <v>638058.4</v>
      </c>
      <c r="F102" s="49">
        <f>E102/E105*100</f>
        <v>12.53243543784478</v>
      </c>
      <c r="G102" s="48">
        <v>31</v>
      </c>
      <c r="H102" s="49">
        <f>G102/G105*100</f>
        <v>4.329608938547486</v>
      </c>
      <c r="I102" s="60">
        <v>98217.01</v>
      </c>
      <c r="J102" s="13">
        <f>I102/I105*100</f>
        <v>14.837013496519067</v>
      </c>
      <c r="K102" s="12">
        <f t="shared" si="27"/>
        <v>243</v>
      </c>
      <c r="L102" s="13">
        <f>K102/K105*100</f>
        <v>1.0089267178741956</v>
      </c>
      <c r="M102" s="25">
        <f t="shared" si="28"/>
        <v>736275.41</v>
      </c>
      <c r="N102" s="13">
        <f>M102/M105*100</f>
        <v>12.79760273897243</v>
      </c>
    </row>
    <row r="103" spans="1:14" ht="12">
      <c r="A103" s="40"/>
      <c r="B103" s="11" t="s">
        <v>11</v>
      </c>
      <c r="C103" s="48">
        <v>39</v>
      </c>
      <c r="D103" s="49">
        <f>C103/C105*100</f>
        <v>0.16688775728529248</v>
      </c>
      <c r="E103" s="60">
        <v>244251.84</v>
      </c>
      <c r="F103" s="49">
        <f>E103/E105*100</f>
        <v>4.7974768694758865</v>
      </c>
      <c r="G103" s="48">
        <v>19</v>
      </c>
      <c r="H103" s="49">
        <f>G103/G105*100</f>
        <v>2.653631284916201</v>
      </c>
      <c r="I103" s="60">
        <v>130230.79</v>
      </c>
      <c r="J103" s="13">
        <f>I103/I105*100</f>
        <v>19.673129826415405</v>
      </c>
      <c r="K103" s="12">
        <f t="shared" si="27"/>
        <v>58</v>
      </c>
      <c r="L103" s="13">
        <f>K103/K105*100</f>
        <v>0.24081378451318247</v>
      </c>
      <c r="M103" s="25">
        <f t="shared" si="28"/>
        <v>374482.63</v>
      </c>
      <c r="N103" s="13">
        <f>M103/M105*100</f>
        <v>6.509085956552045</v>
      </c>
    </row>
    <row r="104" spans="1:14" ht="12">
      <c r="A104" s="40"/>
      <c r="B104" s="14" t="s">
        <v>12</v>
      </c>
      <c r="C104" s="51">
        <v>3</v>
      </c>
      <c r="D104" s="52">
        <f>C104/C105*100</f>
        <v>0.012837519791176344</v>
      </c>
      <c r="E104" s="61">
        <v>45297.58</v>
      </c>
      <c r="F104" s="52">
        <f>E104/E105*100</f>
        <v>0.8897132250599771</v>
      </c>
      <c r="G104" s="51">
        <v>7</v>
      </c>
      <c r="H104" s="52">
        <f>G104/G105*100</f>
        <v>0.9776536312849162</v>
      </c>
      <c r="I104" s="61">
        <v>169992.3</v>
      </c>
      <c r="J104" s="16">
        <f>I104/I105*100</f>
        <v>25.67964601451742</v>
      </c>
      <c r="K104" s="15">
        <f t="shared" si="27"/>
        <v>10</v>
      </c>
      <c r="L104" s="16">
        <f>K104/K105*100</f>
        <v>0.041519618019514225</v>
      </c>
      <c r="M104" s="26">
        <f t="shared" si="28"/>
        <v>215289.88</v>
      </c>
      <c r="N104" s="16">
        <f>M104/M105*100</f>
        <v>3.742070318443808</v>
      </c>
    </row>
    <row r="105" spans="1:14" ht="12">
      <c r="A105" s="41"/>
      <c r="B105" s="5" t="s">
        <v>13</v>
      </c>
      <c r="C105" s="46">
        <f aca="true" t="shared" si="29" ref="C105:N105">SUM(C96:C104)</f>
        <v>23369</v>
      </c>
      <c r="D105" s="54">
        <f t="shared" si="29"/>
        <v>100</v>
      </c>
      <c r="E105" s="59">
        <f t="shared" si="29"/>
        <v>5091256.2299999995</v>
      </c>
      <c r="F105" s="54">
        <f t="shared" si="29"/>
        <v>100.00000000000001</v>
      </c>
      <c r="G105" s="46">
        <f t="shared" si="29"/>
        <v>716</v>
      </c>
      <c r="H105" s="54">
        <f t="shared" si="29"/>
        <v>100.00000000000001</v>
      </c>
      <c r="I105" s="59">
        <f t="shared" si="29"/>
        <v>661972.9099999999</v>
      </c>
      <c r="J105" s="17">
        <f t="shared" si="29"/>
        <v>100</v>
      </c>
      <c r="K105" s="9">
        <f t="shared" si="29"/>
        <v>24085</v>
      </c>
      <c r="L105" s="17">
        <f t="shared" si="29"/>
        <v>99.99999999999997</v>
      </c>
      <c r="M105" s="24">
        <f t="shared" si="29"/>
        <v>5753229.140000001</v>
      </c>
      <c r="N105" s="17">
        <f t="shared" si="29"/>
        <v>100</v>
      </c>
    </row>
    <row r="106" spans="1:14" ht="12" customHeight="1">
      <c r="A106" s="39" t="s">
        <v>28</v>
      </c>
      <c r="B106" s="8" t="s">
        <v>3</v>
      </c>
      <c r="C106" s="46">
        <v>14631</v>
      </c>
      <c r="D106" s="47">
        <f>C106/C115*100</f>
        <v>31.396995708154506</v>
      </c>
      <c r="E106" s="59">
        <v>1106918.8299999998</v>
      </c>
      <c r="F106" s="47">
        <f>E106/E115*100</f>
        <v>12.917647097924604</v>
      </c>
      <c r="G106" s="46">
        <v>422</v>
      </c>
      <c r="H106" s="47">
        <f>G106/G115*100</f>
        <v>26.982097186700766</v>
      </c>
      <c r="I106" s="59">
        <v>41012.350000000006</v>
      </c>
      <c r="J106" s="10">
        <f>I106/I115*100</f>
        <v>2.3665774031663678</v>
      </c>
      <c r="K106" s="9">
        <f aca="true" t="shared" si="30" ref="K106:K114">C106+G106</f>
        <v>15053</v>
      </c>
      <c r="L106" s="10">
        <f>K106/K115*100</f>
        <v>31.25363341915123</v>
      </c>
      <c r="M106" s="24">
        <f aca="true" t="shared" si="31" ref="M106:M114">E106+I106</f>
        <v>1147931.18</v>
      </c>
      <c r="N106" s="10">
        <f>M106/M115*100</f>
        <v>11.142771897483108</v>
      </c>
    </row>
    <row r="107" spans="1:14" ht="12">
      <c r="A107" s="40"/>
      <c r="B107" s="11" t="s">
        <v>5</v>
      </c>
      <c r="C107" s="48">
        <v>24826</v>
      </c>
      <c r="D107" s="49">
        <f>C107/C115*100</f>
        <v>53.27467811158798</v>
      </c>
      <c r="E107" s="60">
        <v>3404676.9899999998</v>
      </c>
      <c r="F107" s="49">
        <f>E107/E115*100</f>
        <v>39.732286277255014</v>
      </c>
      <c r="G107" s="48">
        <v>457</v>
      </c>
      <c r="H107" s="49">
        <f>G107/G115*100</f>
        <v>29.21994884910486</v>
      </c>
      <c r="I107" s="60">
        <v>140451.09</v>
      </c>
      <c r="J107" s="13">
        <f>I107/I115*100</f>
        <v>8.10459229583493</v>
      </c>
      <c r="K107" s="12">
        <f t="shared" si="30"/>
        <v>25283</v>
      </c>
      <c r="L107" s="13">
        <f>K107/K115*100</f>
        <v>52.49356365750353</v>
      </c>
      <c r="M107" s="25">
        <f t="shared" si="31"/>
        <v>3545128.0799999996</v>
      </c>
      <c r="N107" s="13">
        <f>M107/M115*100</f>
        <v>34.4119527642783</v>
      </c>
    </row>
    <row r="108" spans="1:14" ht="12">
      <c r="A108" s="40"/>
      <c r="B108" s="11" t="s">
        <v>6</v>
      </c>
      <c r="C108" s="48">
        <v>3666</v>
      </c>
      <c r="D108" s="49">
        <f>C108/C115*100</f>
        <v>7.86695278969957</v>
      </c>
      <c r="E108" s="60">
        <v>1007925.9799999999</v>
      </c>
      <c r="F108" s="49">
        <f>E108/E115*100</f>
        <v>11.762409092335895</v>
      </c>
      <c r="G108" s="48">
        <v>206</v>
      </c>
      <c r="H108" s="49">
        <f>G108/G115*100</f>
        <v>13.171355498721226</v>
      </c>
      <c r="I108" s="60">
        <v>69830.31999999999</v>
      </c>
      <c r="J108" s="13">
        <f>I108/I115*100</f>
        <v>4.029490077205438</v>
      </c>
      <c r="K108" s="12">
        <f t="shared" si="30"/>
        <v>3872</v>
      </c>
      <c r="L108" s="13">
        <f>K108/K115*100</f>
        <v>8.03919940204302</v>
      </c>
      <c r="M108" s="25">
        <f t="shared" si="31"/>
        <v>1077756.2999999998</v>
      </c>
      <c r="N108" s="13">
        <f>M108/M115*100</f>
        <v>10.461596323200641</v>
      </c>
    </row>
    <row r="109" spans="1:14" ht="12">
      <c r="A109" s="40"/>
      <c r="B109" s="11" t="s">
        <v>7</v>
      </c>
      <c r="C109" s="48">
        <v>1975</v>
      </c>
      <c r="D109" s="49">
        <f>C109/C115*100</f>
        <v>4.238197424892705</v>
      </c>
      <c r="E109" s="60">
        <v>972753.22</v>
      </c>
      <c r="F109" s="49">
        <f>E109/E115*100</f>
        <v>11.35194602239246</v>
      </c>
      <c r="G109" s="48">
        <v>210</v>
      </c>
      <c r="H109" s="49">
        <f>G109/G115*100</f>
        <v>13.427109974424553</v>
      </c>
      <c r="I109" s="60">
        <v>135660.53</v>
      </c>
      <c r="J109" s="13">
        <f>I109/I115*100</f>
        <v>7.828157732965145</v>
      </c>
      <c r="K109" s="12">
        <f t="shared" si="30"/>
        <v>2185</v>
      </c>
      <c r="L109" s="13">
        <f>K109/K115*100</f>
        <v>4.536583340254132</v>
      </c>
      <c r="M109" s="25">
        <f t="shared" si="31"/>
        <v>1108413.75</v>
      </c>
      <c r="N109" s="13">
        <f>M109/M115*100</f>
        <v>10.759182954054674</v>
      </c>
    </row>
    <row r="110" spans="1:14" ht="12">
      <c r="A110" s="40"/>
      <c r="B110" s="11" t="s">
        <v>8</v>
      </c>
      <c r="C110" s="48">
        <v>1022</v>
      </c>
      <c r="D110" s="49">
        <f>C110/C115*100</f>
        <v>2.1931330472103006</v>
      </c>
      <c r="E110" s="60">
        <v>1012342.7000000001</v>
      </c>
      <c r="F110" s="49">
        <f>E110/E115*100</f>
        <v>11.813951833089838</v>
      </c>
      <c r="G110" s="48">
        <v>128</v>
      </c>
      <c r="H110" s="49">
        <f>G110/G115*100</f>
        <v>8.184143222506394</v>
      </c>
      <c r="I110" s="60">
        <v>320779.14</v>
      </c>
      <c r="J110" s="13">
        <f>I110/I115*100</f>
        <v>18.510245429270462</v>
      </c>
      <c r="K110" s="12">
        <f t="shared" si="30"/>
        <v>1150</v>
      </c>
      <c r="L110" s="13">
        <f>K110/K115*100</f>
        <v>2.3876754422390167</v>
      </c>
      <c r="M110" s="25">
        <f t="shared" si="31"/>
        <v>1333121.84</v>
      </c>
      <c r="N110" s="13">
        <f>M110/M115*100</f>
        <v>12.940386003517194</v>
      </c>
    </row>
    <row r="111" spans="1:14" ht="12">
      <c r="A111" s="40"/>
      <c r="B111" s="11" t="s">
        <v>9</v>
      </c>
      <c r="C111" s="48">
        <v>395</v>
      </c>
      <c r="D111" s="49">
        <f>C111/C115*100</f>
        <v>0.8476394849785407</v>
      </c>
      <c r="E111" s="60">
        <v>618049.59</v>
      </c>
      <c r="F111" s="49">
        <f>E111/E115*100</f>
        <v>7.212585310015</v>
      </c>
      <c r="G111" s="48">
        <v>71</v>
      </c>
      <c r="H111" s="49">
        <f>G111/G115*100</f>
        <v>4.539641943734015</v>
      </c>
      <c r="I111" s="60">
        <v>310862.29999999993</v>
      </c>
      <c r="J111" s="13">
        <f>I111/I115*100</f>
        <v>17.93800391043976</v>
      </c>
      <c r="K111" s="12">
        <f t="shared" si="30"/>
        <v>466</v>
      </c>
      <c r="L111" s="13">
        <f>K111/K115*100</f>
        <v>0.9675276139855493</v>
      </c>
      <c r="M111" s="25">
        <f t="shared" si="31"/>
        <v>928911.8899999999</v>
      </c>
      <c r="N111" s="13">
        <f>M111/M115*100</f>
        <v>9.0167890579729</v>
      </c>
    </row>
    <row r="112" spans="1:14" ht="12">
      <c r="A112" s="40"/>
      <c r="B112" s="11" t="s">
        <v>10</v>
      </c>
      <c r="C112" s="48">
        <v>63</v>
      </c>
      <c r="D112" s="49">
        <f>C112/C115*100</f>
        <v>0.1351931330472103</v>
      </c>
      <c r="E112" s="60">
        <v>184432.71000000002</v>
      </c>
      <c r="F112" s="49">
        <f>E112/E115*100</f>
        <v>2.152313788982947</v>
      </c>
      <c r="G112" s="48">
        <v>38</v>
      </c>
      <c r="H112" s="49">
        <f>G112/G115*100</f>
        <v>2.4296675191815855</v>
      </c>
      <c r="I112" s="60">
        <v>168234.53</v>
      </c>
      <c r="J112" s="13">
        <f>I112/I115*100</f>
        <v>9.70780843161424</v>
      </c>
      <c r="K112" s="12">
        <f t="shared" si="30"/>
        <v>101</v>
      </c>
      <c r="L112" s="13">
        <f>K112/K115*100</f>
        <v>0.2097001910140354</v>
      </c>
      <c r="M112" s="25">
        <f t="shared" si="31"/>
        <v>352667.24</v>
      </c>
      <c r="N112" s="13">
        <f>M112/M115*100</f>
        <v>3.4232806630750554</v>
      </c>
    </row>
    <row r="113" spans="1:14" ht="12">
      <c r="A113" s="40"/>
      <c r="B113" s="11" t="s">
        <v>11</v>
      </c>
      <c r="C113" s="48">
        <v>12</v>
      </c>
      <c r="D113" s="49">
        <f>C113/C115*100</f>
        <v>0.025751072961373394</v>
      </c>
      <c r="E113" s="60">
        <v>89021.75</v>
      </c>
      <c r="F113" s="49">
        <f>E113/E115*100</f>
        <v>1.0388761301853269</v>
      </c>
      <c r="G113" s="48">
        <v>18</v>
      </c>
      <c r="H113" s="49">
        <f>G113/G115*100</f>
        <v>1.1508951406649617</v>
      </c>
      <c r="I113" s="60">
        <v>145898.06</v>
      </c>
      <c r="J113" s="13">
        <f>I113/I115*100</f>
        <v>8.418904353488909</v>
      </c>
      <c r="K113" s="12">
        <f t="shared" si="30"/>
        <v>30</v>
      </c>
      <c r="L113" s="13">
        <f>K113/K115*100</f>
        <v>0.062287185449713484</v>
      </c>
      <c r="M113" s="25">
        <f t="shared" si="31"/>
        <v>234919.81</v>
      </c>
      <c r="N113" s="13">
        <f>M113/M115*100</f>
        <v>2.2803264713395723</v>
      </c>
    </row>
    <row r="114" spans="1:14" ht="12">
      <c r="A114" s="40"/>
      <c r="B114" s="14" t="s">
        <v>12</v>
      </c>
      <c r="C114" s="51">
        <v>10</v>
      </c>
      <c r="D114" s="52">
        <f>C114/C115*100</f>
        <v>0.02145922746781116</v>
      </c>
      <c r="E114" s="61">
        <v>172921.97</v>
      </c>
      <c r="F114" s="52">
        <f>E114/E115*100</f>
        <v>2.0179844478189115</v>
      </c>
      <c r="G114" s="51">
        <v>14</v>
      </c>
      <c r="H114" s="52">
        <f>G114/G115*100</f>
        <v>0.8951406649616368</v>
      </c>
      <c r="I114" s="61">
        <v>400253.24</v>
      </c>
      <c r="J114" s="16">
        <f>I114/I115*100</f>
        <v>23.09622036601474</v>
      </c>
      <c r="K114" s="15">
        <f t="shared" si="30"/>
        <v>24</v>
      </c>
      <c r="L114" s="16">
        <f>K114/K115*100</f>
        <v>0.04982974835977079</v>
      </c>
      <c r="M114" s="26">
        <f t="shared" si="31"/>
        <v>573175.21</v>
      </c>
      <c r="N114" s="16">
        <f>M114/M115*100</f>
        <v>5.563713865078548</v>
      </c>
    </row>
    <row r="115" spans="1:14" ht="12">
      <c r="A115" s="41"/>
      <c r="B115" s="5" t="s">
        <v>13</v>
      </c>
      <c r="C115" s="46">
        <f aca="true" t="shared" si="32" ref="C115:N115">SUM(C106:C114)</f>
        <v>46600</v>
      </c>
      <c r="D115" s="54">
        <f t="shared" si="32"/>
        <v>100</v>
      </c>
      <c r="E115" s="59">
        <f t="shared" si="32"/>
        <v>8569043.74</v>
      </c>
      <c r="F115" s="54">
        <f t="shared" si="32"/>
        <v>100</v>
      </c>
      <c r="G115" s="46">
        <f t="shared" si="32"/>
        <v>1564</v>
      </c>
      <c r="H115" s="54">
        <f t="shared" si="32"/>
        <v>99.99999999999999</v>
      </c>
      <c r="I115" s="59">
        <f t="shared" si="32"/>
        <v>1732981.56</v>
      </c>
      <c r="J115" s="17">
        <f t="shared" si="32"/>
        <v>100</v>
      </c>
      <c r="K115" s="9">
        <f t="shared" si="32"/>
        <v>48164</v>
      </c>
      <c r="L115" s="17">
        <f t="shared" si="32"/>
        <v>100</v>
      </c>
      <c r="M115" s="24">
        <f t="shared" si="32"/>
        <v>10302025.3</v>
      </c>
      <c r="N115" s="17">
        <f t="shared" si="32"/>
        <v>100.00000000000001</v>
      </c>
    </row>
    <row r="116" spans="1:14" ht="12" customHeight="1">
      <c r="A116" s="39" t="s">
        <v>29</v>
      </c>
      <c r="B116" s="8" t="s">
        <v>3</v>
      </c>
      <c r="C116" s="46">
        <v>7120</v>
      </c>
      <c r="D116" s="47">
        <f>C116/C125*100</f>
        <v>18.7284635820817</v>
      </c>
      <c r="E116" s="59">
        <v>621882.55</v>
      </c>
      <c r="F116" s="47">
        <f>E116/E125*100</f>
        <v>7.068122625914628</v>
      </c>
      <c r="G116" s="46">
        <v>122</v>
      </c>
      <c r="H116" s="47">
        <f>G116/G125*100</f>
        <v>14.541120381406436</v>
      </c>
      <c r="I116" s="59">
        <v>7980.57</v>
      </c>
      <c r="J116" s="10">
        <f>I116/I125*100</f>
        <v>0.32030250258111065</v>
      </c>
      <c r="K116" s="9">
        <f aca="true" t="shared" si="33" ref="K116:K124">C116+G116</f>
        <v>7242</v>
      </c>
      <c r="L116" s="10">
        <f>K116/K125*100</f>
        <v>18.638048177887583</v>
      </c>
      <c r="M116" s="24">
        <f aca="true" t="shared" si="34" ref="M116:M124">E116+I116</f>
        <v>629863.12</v>
      </c>
      <c r="N116" s="10">
        <f>M116/M125*100</f>
        <v>5.578954543853771</v>
      </c>
    </row>
    <row r="117" spans="1:14" ht="12">
      <c r="A117" s="40"/>
      <c r="B117" s="11" t="s">
        <v>5</v>
      </c>
      <c r="C117" s="48">
        <v>22126</v>
      </c>
      <c r="D117" s="49">
        <f>C117/C125*100</f>
        <v>58.20027882263198</v>
      </c>
      <c r="E117" s="60">
        <v>3247956.37</v>
      </c>
      <c r="F117" s="49">
        <f>E117/E125*100</f>
        <v>36.91525659753685</v>
      </c>
      <c r="G117" s="48">
        <v>247</v>
      </c>
      <c r="H117" s="49">
        <f>G117/G125*100</f>
        <v>29.43980929678188</v>
      </c>
      <c r="I117" s="60">
        <v>71761.07</v>
      </c>
      <c r="J117" s="13">
        <f>I117/I125*100</f>
        <v>2.880151456462165</v>
      </c>
      <c r="K117" s="12">
        <f t="shared" si="33"/>
        <v>22373</v>
      </c>
      <c r="L117" s="13">
        <f>K117/K125*100</f>
        <v>57.5792670372658</v>
      </c>
      <c r="M117" s="25">
        <f t="shared" si="34"/>
        <v>3319717.44</v>
      </c>
      <c r="N117" s="13">
        <f>M117/M125*100</f>
        <v>29.40409131463136</v>
      </c>
    </row>
    <row r="118" spans="1:14" ht="12">
      <c r="A118" s="40"/>
      <c r="B118" s="11" t="s">
        <v>6</v>
      </c>
      <c r="C118" s="48">
        <v>5525</v>
      </c>
      <c r="D118" s="49">
        <f>C118/C125*100</f>
        <v>14.53297209143278</v>
      </c>
      <c r="E118" s="60">
        <v>1472865.68</v>
      </c>
      <c r="F118" s="49">
        <f>E118/E125*100</f>
        <v>16.740130813673957</v>
      </c>
      <c r="G118" s="48">
        <v>137</v>
      </c>
      <c r="H118" s="49">
        <f>G118/G125*100</f>
        <v>16.328963051251492</v>
      </c>
      <c r="I118" s="60">
        <v>53423.73</v>
      </c>
      <c r="J118" s="13">
        <f>I118/I125*100</f>
        <v>2.1441769718475694</v>
      </c>
      <c r="K118" s="12">
        <f t="shared" si="33"/>
        <v>5662</v>
      </c>
      <c r="L118" s="13">
        <f>K118/K125*100</f>
        <v>14.571752110356186</v>
      </c>
      <c r="M118" s="25">
        <f t="shared" si="34"/>
        <v>1526289.41</v>
      </c>
      <c r="N118" s="13">
        <f>M118/M125*100</f>
        <v>13.518967802330437</v>
      </c>
    </row>
    <row r="119" spans="1:14" ht="12">
      <c r="A119" s="40"/>
      <c r="B119" s="11" t="s">
        <v>7</v>
      </c>
      <c r="C119" s="48">
        <v>2004</v>
      </c>
      <c r="D119" s="49">
        <f>C119/C125*100</f>
        <v>5.27132598574322</v>
      </c>
      <c r="E119" s="60">
        <v>1053808.13</v>
      </c>
      <c r="F119" s="49">
        <f>E119/E125*100</f>
        <v>11.97725372262943</v>
      </c>
      <c r="G119" s="48">
        <v>113</v>
      </c>
      <c r="H119" s="49">
        <f>G119/G125*100</f>
        <v>13.468414779499405</v>
      </c>
      <c r="I119" s="60">
        <v>81621.14</v>
      </c>
      <c r="J119" s="13">
        <f>I119/I125*100</f>
        <v>3.275888239251481</v>
      </c>
      <c r="K119" s="12">
        <f t="shared" si="33"/>
        <v>2117</v>
      </c>
      <c r="L119" s="13">
        <f>K119/K125*100</f>
        <v>5.448322009470867</v>
      </c>
      <c r="M119" s="25">
        <f t="shared" si="34"/>
        <v>1135429.2699999998</v>
      </c>
      <c r="N119" s="13">
        <f>M119/M125*100</f>
        <v>10.056960129831175</v>
      </c>
    </row>
    <row r="120" spans="1:14" ht="12">
      <c r="A120" s="40"/>
      <c r="B120" s="11" t="s">
        <v>8</v>
      </c>
      <c r="C120" s="48">
        <v>910</v>
      </c>
      <c r="D120" s="49">
        <f>C120/C125*100</f>
        <v>2.393665991530105</v>
      </c>
      <c r="E120" s="60">
        <v>1215294.07</v>
      </c>
      <c r="F120" s="49">
        <f>E120/E125*100</f>
        <v>13.812652426582602</v>
      </c>
      <c r="G120" s="48">
        <v>120</v>
      </c>
      <c r="H120" s="49">
        <f>G120/G125*100</f>
        <v>14.302741358760429</v>
      </c>
      <c r="I120" s="60">
        <v>171941.46</v>
      </c>
      <c r="J120" s="13">
        <f>I120/I125*100</f>
        <v>6.900920602845402</v>
      </c>
      <c r="K120" s="12">
        <f t="shared" si="33"/>
        <v>1030</v>
      </c>
      <c r="L120" s="13">
        <f>K120/K125*100</f>
        <v>2.6508132592135065</v>
      </c>
      <c r="M120" s="25">
        <f t="shared" si="34"/>
        <v>1387235.53</v>
      </c>
      <c r="N120" s="13">
        <f>M120/M125*100</f>
        <v>12.287310873970355</v>
      </c>
    </row>
    <row r="121" spans="1:14" ht="12">
      <c r="A121" s="40"/>
      <c r="B121" s="11" t="s">
        <v>9</v>
      </c>
      <c r="C121" s="48">
        <v>253</v>
      </c>
      <c r="D121" s="49">
        <f>C121/C125*100</f>
        <v>0.665491753689139</v>
      </c>
      <c r="E121" s="60">
        <v>625113.03</v>
      </c>
      <c r="F121" s="49">
        <f>E121/E125*100</f>
        <v>7.104839251554895</v>
      </c>
      <c r="G121" s="48">
        <v>46</v>
      </c>
      <c r="H121" s="49">
        <f>G121/G125*100</f>
        <v>5.482717520858165</v>
      </c>
      <c r="I121" s="60">
        <v>122012.09</v>
      </c>
      <c r="J121" s="13">
        <f>I121/I125*100</f>
        <v>4.896990787895063</v>
      </c>
      <c r="K121" s="12">
        <f t="shared" si="33"/>
        <v>299</v>
      </c>
      <c r="L121" s="13">
        <f>K121/K125*100</f>
        <v>0.7695079267037266</v>
      </c>
      <c r="M121" s="25">
        <f t="shared" si="34"/>
        <v>747125.12</v>
      </c>
      <c r="N121" s="13">
        <f>M121/M125*100</f>
        <v>6.617591903223821</v>
      </c>
    </row>
    <row r="122" spans="1:14" ht="12">
      <c r="A122" s="40"/>
      <c r="B122" s="11" t="s">
        <v>10</v>
      </c>
      <c r="C122" s="48">
        <v>53</v>
      </c>
      <c r="D122" s="49">
        <f>C122/C125*100</f>
        <v>0.1394113159902149</v>
      </c>
      <c r="E122" s="60">
        <v>196604.12</v>
      </c>
      <c r="F122" s="49">
        <f>E122/E125*100</f>
        <v>2.234540957806317</v>
      </c>
      <c r="G122" s="48">
        <v>33</v>
      </c>
      <c r="H122" s="49">
        <f>G122/G125*100</f>
        <v>3.9332538736591176</v>
      </c>
      <c r="I122" s="60">
        <v>256166.91</v>
      </c>
      <c r="J122" s="13">
        <f>I122/I125*100</f>
        <v>10.28133358287317</v>
      </c>
      <c r="K122" s="12">
        <f t="shared" si="33"/>
        <v>86</v>
      </c>
      <c r="L122" s="13">
        <f>K122/K125*100</f>
        <v>0.22133003911879762</v>
      </c>
      <c r="M122" s="25">
        <f t="shared" si="34"/>
        <v>452771.03</v>
      </c>
      <c r="N122" s="13">
        <f>M122/M125*100</f>
        <v>4.010377675619193</v>
      </c>
    </row>
    <row r="123" spans="1:14" ht="12">
      <c r="A123" s="40"/>
      <c r="B123" s="11" t="s">
        <v>11</v>
      </c>
      <c r="C123" s="48">
        <v>14</v>
      </c>
      <c r="D123" s="49">
        <f>C123/C125*100</f>
        <v>0.03682563063892469</v>
      </c>
      <c r="E123" s="60">
        <v>111459.34</v>
      </c>
      <c r="F123" s="49">
        <f>E123/E125*100</f>
        <v>1.2668120096367255</v>
      </c>
      <c r="G123" s="48">
        <v>7</v>
      </c>
      <c r="H123" s="49">
        <f>G123/G125*100</f>
        <v>0.834326579261025</v>
      </c>
      <c r="I123" s="60">
        <v>90557.77</v>
      </c>
      <c r="J123" s="13">
        <f>I123/I125*100</f>
        <v>3.634562488539619</v>
      </c>
      <c r="K123" s="12">
        <f t="shared" si="33"/>
        <v>21</v>
      </c>
      <c r="L123" s="13">
        <f>K123/K125*100</f>
        <v>0.054045707226683136</v>
      </c>
      <c r="M123" s="25">
        <f t="shared" si="34"/>
        <v>202017.11</v>
      </c>
      <c r="N123" s="13">
        <f>M123/M125*100</f>
        <v>1.7893479360574518</v>
      </c>
    </row>
    <row r="124" spans="1:14" ht="12">
      <c r="A124" s="40"/>
      <c r="B124" s="14" t="s">
        <v>12</v>
      </c>
      <c r="C124" s="51">
        <v>12</v>
      </c>
      <c r="D124" s="52">
        <f>C124/C125*100</f>
        <v>0.03156482626193545</v>
      </c>
      <c r="E124" s="61">
        <v>253428.72</v>
      </c>
      <c r="F124" s="52">
        <f>E124/E125*100</f>
        <v>2.8803915946645926</v>
      </c>
      <c r="G124" s="51">
        <v>14</v>
      </c>
      <c r="H124" s="52">
        <f>G124/G125*100</f>
        <v>1.66865315852205</v>
      </c>
      <c r="I124" s="61">
        <v>1636108.05</v>
      </c>
      <c r="J124" s="16">
        <f>I124/I125*100</f>
        <v>65.66567336770443</v>
      </c>
      <c r="K124" s="15">
        <f t="shared" si="33"/>
        <v>26</v>
      </c>
      <c r="L124" s="16">
        <f>K124/K125*100</f>
        <v>0.0669137327568458</v>
      </c>
      <c r="M124" s="26">
        <f t="shared" si="34"/>
        <v>1889536.77</v>
      </c>
      <c r="N124" s="16">
        <f>M124/M125*100</f>
        <v>16.736397820482456</v>
      </c>
    </row>
    <row r="125" spans="1:14" ht="12">
      <c r="A125" s="41"/>
      <c r="B125" s="5" t="s">
        <v>13</v>
      </c>
      <c r="C125" s="53">
        <f aca="true" t="shared" si="35" ref="C125:N125">SUM(C116:C124)</f>
        <v>38017</v>
      </c>
      <c r="D125" s="54">
        <f t="shared" si="35"/>
        <v>100.00000000000001</v>
      </c>
      <c r="E125" s="62">
        <f t="shared" si="35"/>
        <v>8798412.01</v>
      </c>
      <c r="F125" s="54">
        <f t="shared" si="35"/>
        <v>99.99999999999999</v>
      </c>
      <c r="G125" s="53">
        <f t="shared" si="35"/>
        <v>839</v>
      </c>
      <c r="H125" s="54">
        <f t="shared" si="35"/>
        <v>99.99999999999999</v>
      </c>
      <c r="I125" s="62">
        <f t="shared" si="35"/>
        <v>2491572.79</v>
      </c>
      <c r="J125" s="17">
        <f t="shared" si="35"/>
        <v>100.00000000000001</v>
      </c>
      <c r="K125" s="18">
        <f t="shared" si="35"/>
        <v>38856</v>
      </c>
      <c r="L125" s="17">
        <f t="shared" si="35"/>
        <v>99.99999999999999</v>
      </c>
      <c r="M125" s="27">
        <f t="shared" si="35"/>
        <v>11289984.799999997</v>
      </c>
      <c r="N125" s="17">
        <f t="shared" si="35"/>
        <v>100.00000000000001</v>
      </c>
    </row>
    <row r="126" spans="1:14" ht="12" customHeight="1">
      <c r="A126" s="39" t="s">
        <v>30</v>
      </c>
      <c r="B126" s="8" t="s">
        <v>3</v>
      </c>
      <c r="C126" s="46">
        <v>7462</v>
      </c>
      <c r="D126" s="47">
        <f>C126/C135*100</f>
        <v>23.30564057717534</v>
      </c>
      <c r="E126" s="59">
        <v>553354.49</v>
      </c>
      <c r="F126" s="47">
        <f>E126/E135*100</f>
        <v>8.139829871713482</v>
      </c>
      <c r="G126" s="46">
        <v>149</v>
      </c>
      <c r="H126" s="47">
        <f>G126/G135*100</f>
        <v>18.304668304668304</v>
      </c>
      <c r="I126" s="59">
        <v>8500.09</v>
      </c>
      <c r="J126" s="10">
        <f>I126/I135*100</f>
        <v>0.8956065411585378</v>
      </c>
      <c r="K126" s="9">
        <f>C126+G126</f>
        <v>7611</v>
      </c>
      <c r="L126" s="10">
        <f>K126/K135*100</f>
        <v>23.181652046783626</v>
      </c>
      <c r="M126" s="24">
        <f aca="true" t="shared" si="36" ref="M126:M134">E126+I126</f>
        <v>561854.58</v>
      </c>
      <c r="N126" s="10">
        <f>M126/M135*100</f>
        <v>7.252360167374718</v>
      </c>
    </row>
    <row r="127" spans="1:14" ht="12">
      <c r="A127" s="40"/>
      <c r="B127" s="11" t="s">
        <v>5</v>
      </c>
      <c r="C127" s="48">
        <v>18509</v>
      </c>
      <c r="D127" s="49">
        <f>C127/C135*100</f>
        <v>57.80810793928415</v>
      </c>
      <c r="E127" s="60">
        <v>2379070.54</v>
      </c>
      <c r="F127" s="49">
        <f>E127/E135*100</f>
        <v>34.99606454518066</v>
      </c>
      <c r="G127" s="48">
        <v>197</v>
      </c>
      <c r="H127" s="49">
        <f>G127/G135*100</f>
        <v>24.201474201474202</v>
      </c>
      <c r="I127" s="60">
        <v>28264.71</v>
      </c>
      <c r="J127" s="13">
        <f>I127/I135*100</f>
        <v>2.978093074302641</v>
      </c>
      <c r="K127" s="12">
        <f aca="true" t="shared" si="37" ref="K127:K134">C127+G127</f>
        <v>18706</v>
      </c>
      <c r="L127" s="13">
        <f>K127/K135*100</f>
        <v>56.974902534113056</v>
      </c>
      <c r="M127" s="25">
        <f t="shared" si="36"/>
        <v>2407335.25</v>
      </c>
      <c r="N127" s="13">
        <f>M127/M135*100</f>
        <v>31.07363167995722</v>
      </c>
    </row>
    <row r="128" spans="1:14" ht="12">
      <c r="A128" s="40"/>
      <c r="B128" s="11" t="s">
        <v>6</v>
      </c>
      <c r="C128" s="48">
        <v>3092</v>
      </c>
      <c r="D128" s="49">
        <f>C128/C135*100</f>
        <v>9.65706789930664</v>
      </c>
      <c r="E128" s="60">
        <v>729258.81</v>
      </c>
      <c r="F128" s="49">
        <f>E128/E135*100</f>
        <v>10.727377753541363</v>
      </c>
      <c r="G128" s="48">
        <v>98</v>
      </c>
      <c r="H128" s="49">
        <f>G128/G135*100</f>
        <v>12.039312039312039</v>
      </c>
      <c r="I128" s="60">
        <v>24436.31</v>
      </c>
      <c r="J128" s="13">
        <f>I128/I135*100</f>
        <v>2.5747161592145247</v>
      </c>
      <c r="K128" s="12">
        <f t="shared" si="37"/>
        <v>3190</v>
      </c>
      <c r="L128" s="13">
        <f>K128/K135*100</f>
        <v>9.7161306042885</v>
      </c>
      <c r="M128" s="25">
        <f t="shared" si="36"/>
        <v>753695.1200000001</v>
      </c>
      <c r="N128" s="13">
        <f>M128/M135*100</f>
        <v>9.728617797567315</v>
      </c>
    </row>
    <row r="129" spans="1:14" ht="12">
      <c r="A129" s="40"/>
      <c r="B129" s="11" t="s">
        <v>7</v>
      </c>
      <c r="C129" s="48">
        <v>1342</v>
      </c>
      <c r="D129" s="49">
        <f>C129/C135*100</f>
        <v>4.191392341807733</v>
      </c>
      <c r="E129" s="60">
        <v>506135.83</v>
      </c>
      <c r="F129" s="49">
        <f>E129/E135*100</f>
        <v>7.445244635456914</v>
      </c>
      <c r="G129" s="48">
        <v>105</v>
      </c>
      <c r="H129" s="49">
        <f>G129/G135*100</f>
        <v>12.8992628992629</v>
      </c>
      <c r="I129" s="60">
        <v>41214.84</v>
      </c>
      <c r="J129" s="13">
        <f>I129/I135*100</f>
        <v>4.342575231180205</v>
      </c>
      <c r="K129" s="12">
        <f t="shared" si="37"/>
        <v>1447</v>
      </c>
      <c r="L129" s="13">
        <f>K129/K135*100</f>
        <v>4.407285575048733</v>
      </c>
      <c r="M129" s="25">
        <f t="shared" si="36"/>
        <v>547350.67</v>
      </c>
      <c r="N129" s="13">
        <f>M129/M135*100</f>
        <v>7.0651452137203625</v>
      </c>
    </row>
    <row r="130" spans="1:14" ht="12">
      <c r="A130" s="40"/>
      <c r="B130" s="11" t="s">
        <v>8</v>
      </c>
      <c r="C130" s="48">
        <v>769</v>
      </c>
      <c r="D130" s="49">
        <f>C130/C135*100</f>
        <v>2.401774002123805</v>
      </c>
      <c r="E130" s="60">
        <v>539223.26</v>
      </c>
      <c r="F130" s="49">
        <f>E130/E135*100</f>
        <v>7.931959853204996</v>
      </c>
      <c r="G130" s="48">
        <v>117</v>
      </c>
      <c r="H130" s="49">
        <f>G130/G135*100</f>
        <v>14.373464373464373</v>
      </c>
      <c r="I130" s="60">
        <v>82453.56</v>
      </c>
      <c r="J130" s="13">
        <f>I130/I135*100</f>
        <v>8.68766656327262</v>
      </c>
      <c r="K130" s="12">
        <f t="shared" si="37"/>
        <v>886</v>
      </c>
      <c r="L130" s="13">
        <f>K130/K135*100</f>
        <v>2.698586744639376</v>
      </c>
      <c r="M130" s="25">
        <f t="shared" si="36"/>
        <v>621676.8200000001</v>
      </c>
      <c r="N130" s="13">
        <f>M130/M135*100</f>
        <v>8.024539385881988</v>
      </c>
    </row>
    <row r="131" spans="1:14" ht="12">
      <c r="A131" s="40"/>
      <c r="B131" s="11" t="s">
        <v>9</v>
      </c>
      <c r="C131" s="48">
        <v>474</v>
      </c>
      <c r="D131" s="49">
        <f>C131/C135*100</f>
        <v>1.4804172652882754</v>
      </c>
      <c r="E131" s="60">
        <v>657869.88</v>
      </c>
      <c r="F131" s="49">
        <f>E131/E135*100</f>
        <v>9.677248486633882</v>
      </c>
      <c r="G131" s="48">
        <v>64</v>
      </c>
      <c r="H131" s="49">
        <f>G131/G135*100</f>
        <v>7.862407862407863</v>
      </c>
      <c r="I131" s="60">
        <v>85475.71</v>
      </c>
      <c r="J131" s="13">
        <f>I131/I135*100</f>
        <v>9.006093463265712</v>
      </c>
      <c r="K131" s="12">
        <f t="shared" si="37"/>
        <v>538</v>
      </c>
      <c r="L131" s="13">
        <f>K131/K135*100</f>
        <v>1.6386452241715401</v>
      </c>
      <c r="M131" s="25">
        <f t="shared" si="36"/>
        <v>743345.59</v>
      </c>
      <c r="N131" s="13">
        <f>M131/M135*100</f>
        <v>9.595027146543252</v>
      </c>
    </row>
    <row r="132" spans="1:14" ht="12">
      <c r="A132" s="40"/>
      <c r="B132" s="11" t="s">
        <v>10</v>
      </c>
      <c r="C132" s="48">
        <v>312</v>
      </c>
      <c r="D132" s="49">
        <f>C132/C135*100</f>
        <v>0.9744518708226622</v>
      </c>
      <c r="E132" s="60">
        <v>940982.6</v>
      </c>
      <c r="F132" s="49">
        <f>E132/E135*100</f>
        <v>13.841829089057573</v>
      </c>
      <c r="G132" s="48">
        <v>54</v>
      </c>
      <c r="H132" s="49">
        <f>G132/G135*100</f>
        <v>6.6339066339066335</v>
      </c>
      <c r="I132" s="60">
        <v>164370.99</v>
      </c>
      <c r="J132" s="13">
        <f>I132/I135*100</f>
        <v>17.31884413232149</v>
      </c>
      <c r="K132" s="12">
        <f t="shared" si="37"/>
        <v>366</v>
      </c>
      <c r="L132" s="13">
        <f>K132/K135*100</f>
        <v>1.114766081871345</v>
      </c>
      <c r="M132" s="25">
        <f t="shared" si="36"/>
        <v>1105353.5899999999</v>
      </c>
      <c r="N132" s="13">
        <f>M132/M135*100</f>
        <v>14.267788556570357</v>
      </c>
    </row>
    <row r="133" spans="1:14" ht="12">
      <c r="A133" s="40"/>
      <c r="B133" s="11" t="s">
        <v>11</v>
      </c>
      <c r="C133" s="48">
        <v>48</v>
      </c>
      <c r="D133" s="49">
        <f>C133/C135*100</f>
        <v>0.14991567243425571</v>
      </c>
      <c r="E133" s="60">
        <v>315444.19</v>
      </c>
      <c r="F133" s="49">
        <f>E133/E135*100</f>
        <v>4.640175668621508</v>
      </c>
      <c r="G133" s="48">
        <v>13</v>
      </c>
      <c r="H133" s="49">
        <f>G133/G135*100</f>
        <v>1.597051597051597</v>
      </c>
      <c r="I133" s="60">
        <v>81309.99</v>
      </c>
      <c r="J133" s="13">
        <f>I133/I135*100</f>
        <v>8.567175042327234</v>
      </c>
      <c r="K133" s="12">
        <f t="shared" si="37"/>
        <v>61</v>
      </c>
      <c r="L133" s="13">
        <f>K133/K135*100</f>
        <v>0.18579434697855748</v>
      </c>
      <c r="M133" s="25">
        <f t="shared" si="36"/>
        <v>396754.18</v>
      </c>
      <c r="N133" s="13">
        <f>M133/M135*100</f>
        <v>5.121261468174592</v>
      </c>
    </row>
    <row r="134" spans="1:14" ht="12">
      <c r="A134" s="40"/>
      <c r="B134" s="14" t="s">
        <v>12</v>
      </c>
      <c r="C134" s="51">
        <v>10</v>
      </c>
      <c r="D134" s="52">
        <f>C134/C135*100</f>
        <v>0.031232431757136612</v>
      </c>
      <c r="E134" s="61">
        <v>176769.19</v>
      </c>
      <c r="F134" s="52">
        <f>E134/E135*100</f>
        <v>2.600270096589613</v>
      </c>
      <c r="G134" s="51">
        <v>17</v>
      </c>
      <c r="H134" s="52">
        <f>G134/G135*100</f>
        <v>2.0884520884520885</v>
      </c>
      <c r="I134" s="61">
        <v>433061.33</v>
      </c>
      <c r="J134" s="16">
        <f>I134/I135*100</f>
        <v>45.629229792957034</v>
      </c>
      <c r="K134" s="15">
        <f t="shared" si="37"/>
        <v>27</v>
      </c>
      <c r="L134" s="16">
        <f>K134/K135*100</f>
        <v>0.08223684210526315</v>
      </c>
      <c r="M134" s="26">
        <f t="shared" si="36"/>
        <v>609830.52</v>
      </c>
      <c r="N134" s="16">
        <f>M134/M135*100</f>
        <v>7.871628584210192</v>
      </c>
    </row>
    <row r="135" spans="1:14" ht="12">
      <c r="A135" s="41"/>
      <c r="B135" s="5" t="s">
        <v>13</v>
      </c>
      <c r="C135" s="53">
        <f aca="true" t="shared" si="38" ref="C135:N135">SUM(C126:C134)</f>
        <v>32018</v>
      </c>
      <c r="D135" s="54">
        <f t="shared" si="38"/>
        <v>99.99999999999999</v>
      </c>
      <c r="E135" s="62">
        <f t="shared" si="38"/>
        <v>6798108.790000001</v>
      </c>
      <c r="F135" s="54">
        <f t="shared" si="38"/>
        <v>99.99999999999999</v>
      </c>
      <c r="G135" s="53">
        <f t="shared" si="38"/>
        <v>814</v>
      </c>
      <c r="H135" s="54">
        <f t="shared" si="38"/>
        <v>100</v>
      </c>
      <c r="I135" s="62">
        <f t="shared" si="38"/>
        <v>949087.53</v>
      </c>
      <c r="J135" s="17">
        <f t="shared" si="38"/>
        <v>100</v>
      </c>
      <c r="K135" s="18">
        <f t="shared" si="38"/>
        <v>32832</v>
      </c>
      <c r="L135" s="17">
        <f t="shared" si="38"/>
        <v>99.99999999999999</v>
      </c>
      <c r="M135" s="27">
        <f t="shared" si="38"/>
        <v>7747196.32</v>
      </c>
      <c r="N135" s="17">
        <f t="shared" si="38"/>
        <v>99.99999999999999</v>
      </c>
    </row>
    <row r="136" spans="1:14" ht="12" customHeight="1">
      <c r="A136" s="39" t="s">
        <v>31</v>
      </c>
      <c r="B136" s="8" t="s">
        <v>3</v>
      </c>
      <c r="C136" s="46">
        <v>5938</v>
      </c>
      <c r="D136" s="47">
        <f>C136/C145*100</f>
        <v>22.500094729263765</v>
      </c>
      <c r="E136" s="59">
        <v>436864.02</v>
      </c>
      <c r="F136" s="47">
        <f>E136/E145*100</f>
        <v>8.280251880874621</v>
      </c>
      <c r="G136" s="46">
        <v>136</v>
      </c>
      <c r="H136" s="47">
        <f>G136/G145*100</f>
        <v>14.225941422594143</v>
      </c>
      <c r="I136" s="59">
        <v>8283.12</v>
      </c>
      <c r="J136" s="10">
        <f>I136/I145*100</f>
        <v>0.729927997871669</v>
      </c>
      <c r="K136" s="9">
        <f>C136+G136</f>
        <v>6074</v>
      </c>
      <c r="L136" s="10">
        <f>K136/K145*100</f>
        <v>22.21084579661389</v>
      </c>
      <c r="M136" s="25">
        <f>E136+I136</f>
        <v>445147.14</v>
      </c>
      <c r="N136" s="10">
        <f>M136/M145*100</f>
        <v>6.943748897352029</v>
      </c>
    </row>
    <row r="137" spans="1:14" ht="12">
      <c r="A137" s="40"/>
      <c r="B137" s="11" t="s">
        <v>5</v>
      </c>
      <c r="C137" s="48">
        <v>15357</v>
      </c>
      <c r="D137" s="49">
        <f>C137/C145*100</f>
        <v>58.19029214504945</v>
      </c>
      <c r="E137" s="60">
        <v>2044559.62</v>
      </c>
      <c r="F137" s="49">
        <f>E137/E145*100</f>
        <v>38.752261262132095</v>
      </c>
      <c r="G137" s="48">
        <v>214</v>
      </c>
      <c r="H137" s="49">
        <f>G137/G145*100</f>
        <v>22.384937238493723</v>
      </c>
      <c r="I137" s="60">
        <v>31123.58</v>
      </c>
      <c r="J137" s="13">
        <f>I137/I145*100</f>
        <v>2.7426830030228606</v>
      </c>
      <c r="K137" s="12">
        <f>C137+G137</f>
        <v>15571</v>
      </c>
      <c r="L137" s="13">
        <f>K137/K145*100</f>
        <v>56.93860386879731</v>
      </c>
      <c r="M137" s="25">
        <f>E137+I137</f>
        <v>2075683.2000000002</v>
      </c>
      <c r="N137" s="13">
        <f>M137/M145*100</f>
        <v>32.37810969930557</v>
      </c>
    </row>
    <row r="138" spans="1:14" ht="12">
      <c r="A138" s="40"/>
      <c r="B138" s="11" t="s">
        <v>6</v>
      </c>
      <c r="C138" s="48">
        <v>2651</v>
      </c>
      <c r="D138" s="49">
        <f>C138/C145*100</f>
        <v>10.045091129551741</v>
      </c>
      <c r="E138" s="60">
        <v>639230.51</v>
      </c>
      <c r="F138" s="49">
        <f>E138/E145*100</f>
        <v>12.115874483643545</v>
      </c>
      <c r="G138" s="48">
        <v>123</v>
      </c>
      <c r="H138" s="49">
        <f>G138/G145*100</f>
        <v>12.866108786610878</v>
      </c>
      <c r="I138" s="60">
        <v>30225.34</v>
      </c>
      <c r="J138" s="13">
        <f>I138/I145*100</f>
        <v>2.6635279835605994</v>
      </c>
      <c r="K138" s="12">
        <f aca="true" t="shared" si="39" ref="K138:K144">C138+G138</f>
        <v>2774</v>
      </c>
      <c r="L138" s="13">
        <f>K138/K145*100</f>
        <v>10.143708633488133</v>
      </c>
      <c r="M138" s="25">
        <f aca="true" t="shared" si="40" ref="M138:M144">E138+I138</f>
        <v>669455.85</v>
      </c>
      <c r="N138" s="13">
        <f>M138/M145*100</f>
        <v>10.442689399876556</v>
      </c>
    </row>
    <row r="139" spans="1:14" ht="12">
      <c r="A139" s="40"/>
      <c r="B139" s="11" t="s">
        <v>7</v>
      </c>
      <c r="C139" s="48">
        <v>1354</v>
      </c>
      <c r="D139" s="49">
        <f>C139/C145*100</f>
        <v>5.130536925467015</v>
      </c>
      <c r="E139" s="60">
        <v>504374.16</v>
      </c>
      <c r="F139" s="49">
        <f>E139/E145*100</f>
        <v>9.559828449604426</v>
      </c>
      <c r="G139" s="48">
        <v>137</v>
      </c>
      <c r="H139" s="49">
        <f>G139/G145*100</f>
        <v>14.330543933054393</v>
      </c>
      <c r="I139" s="60">
        <v>54616.38</v>
      </c>
      <c r="J139" s="13">
        <f>I139/I145*100</f>
        <v>4.812923741826541</v>
      </c>
      <c r="K139" s="12">
        <f t="shared" si="39"/>
        <v>1491</v>
      </c>
      <c r="L139" s="13">
        <f>K139/K145*100</f>
        <v>5.45215197279409</v>
      </c>
      <c r="M139" s="25">
        <f t="shared" si="40"/>
        <v>558990.5399999999</v>
      </c>
      <c r="N139" s="13">
        <f>M139/M145*100</f>
        <v>8.719566177051513</v>
      </c>
    </row>
    <row r="140" spans="1:14" ht="12">
      <c r="A140" s="40"/>
      <c r="B140" s="11" t="s">
        <v>8</v>
      </c>
      <c r="C140" s="48">
        <v>554</v>
      </c>
      <c r="D140" s="49">
        <f>C140/C145*100</f>
        <v>2.0992004850138306</v>
      </c>
      <c r="E140" s="60">
        <v>373365.19</v>
      </c>
      <c r="F140" s="49">
        <f>E140/E145*100</f>
        <v>7.076705050579834</v>
      </c>
      <c r="G140" s="48">
        <v>154</v>
      </c>
      <c r="H140" s="49">
        <f>G140/G145*100</f>
        <v>16.10878661087866</v>
      </c>
      <c r="I140" s="60">
        <v>108389.92</v>
      </c>
      <c r="J140" s="13">
        <f>I140/I145*100</f>
        <v>9.551574442368379</v>
      </c>
      <c r="K140" s="12">
        <f t="shared" si="39"/>
        <v>708</v>
      </c>
      <c r="L140" s="13">
        <f>K140/K145*100</f>
        <v>2.5889494277251615</v>
      </c>
      <c r="M140" s="25">
        <f t="shared" si="40"/>
        <v>481755.11</v>
      </c>
      <c r="N140" s="13">
        <f>M140/M145*100</f>
        <v>7.5147882874327925</v>
      </c>
    </row>
    <row r="141" spans="1:14" ht="12">
      <c r="A141" s="40"/>
      <c r="B141" s="11" t="s">
        <v>9</v>
      </c>
      <c r="C141" s="48">
        <v>297</v>
      </c>
      <c r="D141" s="49">
        <f>C141/C145*100</f>
        <v>1.1253836535182449</v>
      </c>
      <c r="E141" s="60">
        <v>410965.81</v>
      </c>
      <c r="F141" s="49">
        <f>E141/E145*100</f>
        <v>7.7893812844272725</v>
      </c>
      <c r="G141" s="48">
        <v>105</v>
      </c>
      <c r="H141" s="49">
        <f>G141/G145*100</f>
        <v>10.98326359832636</v>
      </c>
      <c r="I141" s="60">
        <v>144868.72</v>
      </c>
      <c r="J141" s="13">
        <f>I141/I145*100</f>
        <v>12.766172015355496</v>
      </c>
      <c r="K141" s="12">
        <f>C141+G141</f>
        <v>402</v>
      </c>
      <c r="L141" s="13">
        <f>K141/K145*100</f>
        <v>1.4699967089625918</v>
      </c>
      <c r="M141" s="25">
        <f t="shared" si="40"/>
        <v>555834.53</v>
      </c>
      <c r="N141" s="13">
        <f>M141/M145*100</f>
        <v>8.67033629553968</v>
      </c>
    </row>
    <row r="142" spans="1:14" ht="12">
      <c r="A142" s="40"/>
      <c r="B142" s="11" t="s">
        <v>10</v>
      </c>
      <c r="C142" s="48">
        <v>208</v>
      </c>
      <c r="D142" s="49">
        <f>C142/C145*100</f>
        <v>0.788147474517828</v>
      </c>
      <c r="E142" s="60">
        <v>644418.87</v>
      </c>
      <c r="F142" s="49">
        <f>E142/E145*100</f>
        <v>12.214213842532963</v>
      </c>
      <c r="G142" s="48">
        <v>52</v>
      </c>
      <c r="H142" s="49">
        <f>G142/G145*100</f>
        <v>5.439330543933055</v>
      </c>
      <c r="I142" s="60">
        <v>155089.28</v>
      </c>
      <c r="J142" s="13">
        <f>I142/I145*100</f>
        <v>13.666831778576027</v>
      </c>
      <c r="K142" s="12">
        <f t="shared" si="39"/>
        <v>260</v>
      </c>
      <c r="L142" s="13">
        <f>K142/K145*100</f>
        <v>0.9507441401250594</v>
      </c>
      <c r="M142" s="25">
        <f t="shared" si="40"/>
        <v>799508.15</v>
      </c>
      <c r="N142" s="13">
        <f>M142/M145*100</f>
        <v>12.471345620655814</v>
      </c>
    </row>
    <row r="143" spans="1:14" ht="12">
      <c r="A143" s="40"/>
      <c r="B143" s="11" t="s">
        <v>11</v>
      </c>
      <c r="C143" s="48">
        <v>29</v>
      </c>
      <c r="D143" s="49">
        <f>C143/C145*100</f>
        <v>0.10988594596642795</v>
      </c>
      <c r="E143" s="60">
        <v>188946.59</v>
      </c>
      <c r="F143" s="49">
        <f>E143/E145*100</f>
        <v>3.581263930209555</v>
      </c>
      <c r="G143" s="48">
        <v>17</v>
      </c>
      <c r="H143" s="49">
        <f>G143/G145*100</f>
        <v>1.778242677824268</v>
      </c>
      <c r="I143" s="60">
        <v>112162.87</v>
      </c>
      <c r="J143" s="13">
        <f>I143/I145*100</f>
        <v>9.8840556619535</v>
      </c>
      <c r="K143" s="12">
        <f t="shared" si="39"/>
        <v>46</v>
      </c>
      <c r="L143" s="13">
        <f>K143/K145*100</f>
        <v>0.16820857863751051</v>
      </c>
      <c r="M143" s="25">
        <f>E143+I143</f>
        <v>301109.45999999996</v>
      </c>
      <c r="N143" s="13">
        <f>M143/M145*100</f>
        <v>4.696937917779871</v>
      </c>
    </row>
    <row r="144" spans="1:14" ht="12">
      <c r="A144" s="40"/>
      <c r="B144" s="14" t="s">
        <v>12</v>
      </c>
      <c r="C144" s="51">
        <v>3</v>
      </c>
      <c r="D144" s="52">
        <f>C144/C145*100</f>
        <v>0.011367511651699443</v>
      </c>
      <c r="E144" s="61">
        <v>33250.24</v>
      </c>
      <c r="F144" s="52">
        <f>E144/E145*100</f>
        <v>0.6302198159956788</v>
      </c>
      <c r="G144" s="51">
        <v>18</v>
      </c>
      <c r="H144" s="52">
        <f>G144/G145*100</f>
        <v>1.882845188284519</v>
      </c>
      <c r="I144" s="61">
        <v>490026.69</v>
      </c>
      <c r="J144" s="16">
        <f>I144/I145*100</f>
        <v>43.18230337546492</v>
      </c>
      <c r="K144" s="12">
        <f t="shared" si="39"/>
        <v>21</v>
      </c>
      <c r="L144" s="16">
        <f>K144/K145*100</f>
        <v>0.0767908728562548</v>
      </c>
      <c r="M144" s="25">
        <f t="shared" si="40"/>
        <v>523276.93</v>
      </c>
      <c r="N144" s="16">
        <f>M144/M145*100</f>
        <v>8.162477705006157</v>
      </c>
    </row>
    <row r="145" spans="1:14" ht="12">
      <c r="A145" s="41"/>
      <c r="B145" s="5" t="s">
        <v>13</v>
      </c>
      <c r="C145" s="46">
        <f>SUM(C136:C144)</f>
        <v>26391</v>
      </c>
      <c r="D145" s="54">
        <f aca="true" t="shared" si="41" ref="D145:N145">SUM(D136:D144)</f>
        <v>99.99999999999999</v>
      </c>
      <c r="E145" s="59">
        <f>SUM(E136:E144)</f>
        <v>5275975.010000001</v>
      </c>
      <c r="F145" s="54">
        <f t="shared" si="41"/>
        <v>100</v>
      </c>
      <c r="G145" s="46">
        <f>SUM(G136:G144)</f>
        <v>956</v>
      </c>
      <c r="H145" s="54">
        <f t="shared" si="41"/>
        <v>100</v>
      </c>
      <c r="I145" s="59">
        <f>SUM(I136:I144)</f>
        <v>1134785.9000000001</v>
      </c>
      <c r="J145" s="17">
        <f t="shared" si="41"/>
        <v>100</v>
      </c>
      <c r="K145" s="9">
        <f>SUM(K136:K144)</f>
        <v>27347</v>
      </c>
      <c r="L145" s="17">
        <f t="shared" si="41"/>
        <v>99.99999999999997</v>
      </c>
      <c r="M145" s="24">
        <f>SUM(M136:M144)</f>
        <v>6410760.910000001</v>
      </c>
      <c r="N145" s="17">
        <f t="shared" si="41"/>
        <v>99.99999999999999</v>
      </c>
    </row>
    <row r="146" spans="1:14" ht="12" customHeight="1">
      <c r="A146" s="39" t="s">
        <v>32</v>
      </c>
      <c r="B146" s="8" t="s">
        <v>3</v>
      </c>
      <c r="C146" s="46">
        <v>2757</v>
      </c>
      <c r="D146" s="47">
        <f>C146/C155*100</f>
        <v>20.798129149064575</v>
      </c>
      <c r="E146" s="59">
        <v>197613.31</v>
      </c>
      <c r="F146" s="47">
        <f>E146/E155*100</f>
        <v>5.834638583395565</v>
      </c>
      <c r="G146" s="46">
        <v>98</v>
      </c>
      <c r="H146" s="47">
        <f>G146/G155*100</f>
        <v>15.883306320907616</v>
      </c>
      <c r="I146" s="59">
        <v>5691.58</v>
      </c>
      <c r="J146" s="10">
        <f>I146/I155*100</f>
        <v>0.7601635198734455</v>
      </c>
      <c r="K146" s="9">
        <f aca="true" t="shared" si="42" ref="K146:K154">C146+G146</f>
        <v>2855</v>
      </c>
      <c r="L146" s="10">
        <f>K146/K155*100</f>
        <v>20.579542997188785</v>
      </c>
      <c r="M146" s="24">
        <f aca="true" t="shared" si="43" ref="M146:M154">E146+I146</f>
        <v>203304.88999999998</v>
      </c>
      <c r="N146" s="10">
        <f>M146/M155*100</f>
        <v>4.915935284934623</v>
      </c>
    </row>
    <row r="147" spans="1:14" ht="12">
      <c r="A147" s="40"/>
      <c r="B147" s="11" t="s">
        <v>5</v>
      </c>
      <c r="C147" s="48">
        <v>6625</v>
      </c>
      <c r="D147" s="49">
        <f>C147/C155*100</f>
        <v>49.97736873868437</v>
      </c>
      <c r="E147" s="60">
        <v>882970.35</v>
      </c>
      <c r="F147" s="49">
        <f>E147/E155*100</f>
        <v>26.070171447987416</v>
      </c>
      <c r="G147" s="48">
        <v>129</v>
      </c>
      <c r="H147" s="49">
        <f>G147/G155*100</f>
        <v>20.907617504051863</v>
      </c>
      <c r="I147" s="60">
        <v>19364.44</v>
      </c>
      <c r="J147" s="13">
        <f>I147/I155*100</f>
        <v>2.5863013206839125</v>
      </c>
      <c r="K147" s="12">
        <f t="shared" si="42"/>
        <v>6754</v>
      </c>
      <c r="L147" s="13">
        <f>K147/K155*100</f>
        <v>48.68449506235133</v>
      </c>
      <c r="M147" s="25">
        <f t="shared" si="43"/>
        <v>902334.7899999999</v>
      </c>
      <c r="N147" s="13">
        <f>M147/M155*100</f>
        <v>21.818557502404754</v>
      </c>
    </row>
    <row r="148" spans="1:14" ht="12">
      <c r="A148" s="40"/>
      <c r="B148" s="11" t="s">
        <v>6</v>
      </c>
      <c r="C148" s="48">
        <v>1589</v>
      </c>
      <c r="D148" s="49">
        <f>C148/C155*100</f>
        <v>11.987024743512372</v>
      </c>
      <c r="E148" s="60">
        <v>383415.15</v>
      </c>
      <c r="F148" s="49">
        <f>E148/E155*100</f>
        <v>11.320537202926252</v>
      </c>
      <c r="G148" s="48">
        <v>72</v>
      </c>
      <c r="H148" s="49">
        <f>G148/G155*100</f>
        <v>11.66936790923825</v>
      </c>
      <c r="I148" s="60">
        <v>18033.37</v>
      </c>
      <c r="J148" s="13">
        <f>I148/I155*100</f>
        <v>2.4085245247154914</v>
      </c>
      <c r="K148" s="12">
        <f t="shared" si="42"/>
        <v>1661</v>
      </c>
      <c r="L148" s="13">
        <f>K148/K155*100</f>
        <v>11.97289699416132</v>
      </c>
      <c r="M148" s="25">
        <f t="shared" si="43"/>
        <v>401448.52</v>
      </c>
      <c r="N148" s="13">
        <f>M148/M155*100</f>
        <v>9.707070718037244</v>
      </c>
    </row>
    <row r="149" spans="1:14" ht="12">
      <c r="A149" s="40"/>
      <c r="B149" s="11" t="s">
        <v>7</v>
      </c>
      <c r="C149" s="48">
        <v>1204</v>
      </c>
      <c r="D149" s="49">
        <f>C149/C155*100</f>
        <v>9.08267954133977</v>
      </c>
      <c r="E149" s="60">
        <v>453504.69</v>
      </c>
      <c r="F149" s="49">
        <f>E149/E155*100</f>
        <v>13.389968327663986</v>
      </c>
      <c r="G149" s="48">
        <v>98</v>
      </c>
      <c r="H149" s="49">
        <f>G149/G155*100</f>
        <v>15.883306320907616</v>
      </c>
      <c r="I149" s="60">
        <v>38336.57</v>
      </c>
      <c r="J149" s="13">
        <f>I149/I155*100</f>
        <v>5.120205986927134</v>
      </c>
      <c r="K149" s="12">
        <f t="shared" si="42"/>
        <v>1302</v>
      </c>
      <c r="L149" s="13">
        <f>K149/K155*100</f>
        <v>9.385136596266129</v>
      </c>
      <c r="M149" s="25">
        <f t="shared" si="43"/>
        <v>491841.26</v>
      </c>
      <c r="N149" s="13">
        <f>M149/M155*100</f>
        <v>11.892777417310052</v>
      </c>
    </row>
    <row r="150" spans="1:14" ht="12">
      <c r="A150" s="40"/>
      <c r="B150" s="11" t="s">
        <v>8</v>
      </c>
      <c r="C150" s="48">
        <v>662</v>
      </c>
      <c r="D150" s="49">
        <f>C150/C155*100</f>
        <v>4.993964996982498</v>
      </c>
      <c r="E150" s="60">
        <v>460468.83</v>
      </c>
      <c r="F150" s="49">
        <f>E150/E155*100</f>
        <v>13.59558828283891</v>
      </c>
      <c r="G150" s="48">
        <v>113</v>
      </c>
      <c r="H150" s="49">
        <f>G150/G155*100</f>
        <v>18.31442463533225</v>
      </c>
      <c r="I150" s="60">
        <v>82062.34</v>
      </c>
      <c r="J150" s="13">
        <f>I150/I155*100</f>
        <v>10.960189828387099</v>
      </c>
      <c r="K150" s="12">
        <f t="shared" si="42"/>
        <v>775</v>
      </c>
      <c r="L150" s="13">
        <f>K150/K155*100</f>
        <v>5.586390831110791</v>
      </c>
      <c r="M150" s="25">
        <f t="shared" si="43"/>
        <v>542531.17</v>
      </c>
      <c r="N150" s="13">
        <f>M150/M155*100</f>
        <v>13.118465186842604</v>
      </c>
    </row>
    <row r="151" spans="1:14" ht="12">
      <c r="A151" s="40"/>
      <c r="B151" s="11" t="s">
        <v>9</v>
      </c>
      <c r="C151" s="48">
        <v>251</v>
      </c>
      <c r="D151" s="49">
        <f>C151/C155*100</f>
        <v>1.8934821967410982</v>
      </c>
      <c r="E151" s="60">
        <v>348687.69</v>
      </c>
      <c r="F151" s="49">
        <f>E151/E155*100</f>
        <v>10.295190387879602</v>
      </c>
      <c r="G151" s="48">
        <v>64</v>
      </c>
      <c r="H151" s="49">
        <f>G151/G155*100</f>
        <v>10.372771474878444</v>
      </c>
      <c r="I151" s="60">
        <v>92583.19</v>
      </c>
      <c r="J151" s="13">
        <f>I151/I155*100</f>
        <v>12.36534733615481</v>
      </c>
      <c r="K151" s="12">
        <f t="shared" si="42"/>
        <v>315</v>
      </c>
      <c r="L151" s="13">
        <f>K151/K155*100</f>
        <v>2.270597563612773</v>
      </c>
      <c r="M151" s="25">
        <f t="shared" si="43"/>
        <v>441270.88</v>
      </c>
      <c r="N151" s="13">
        <f>M151/M155*100</f>
        <v>10.669979896726302</v>
      </c>
    </row>
    <row r="152" spans="1:14" ht="12">
      <c r="A152" s="40"/>
      <c r="B152" s="11" t="s">
        <v>10</v>
      </c>
      <c r="C152" s="48">
        <v>141</v>
      </c>
      <c r="D152" s="49">
        <f>C152/C155*100</f>
        <v>1.063669281834641</v>
      </c>
      <c r="E152" s="60">
        <v>420350.41</v>
      </c>
      <c r="F152" s="49">
        <f>E152/E155*100</f>
        <v>12.411070492833428</v>
      </c>
      <c r="G152" s="48">
        <v>27</v>
      </c>
      <c r="H152" s="49">
        <f>G152/G155*100</f>
        <v>4.376012965964344</v>
      </c>
      <c r="I152" s="60">
        <v>76743.59</v>
      </c>
      <c r="J152" s="13">
        <f>I152/I155*100</f>
        <v>10.249821227519346</v>
      </c>
      <c r="K152" s="12">
        <f t="shared" si="42"/>
        <v>168</v>
      </c>
      <c r="L152" s="13">
        <f>K152/K155*100</f>
        <v>1.2109853672601456</v>
      </c>
      <c r="M152" s="25">
        <f t="shared" si="43"/>
        <v>497094</v>
      </c>
      <c r="N152" s="13">
        <f>M152/M155*100</f>
        <v>12.019789265911369</v>
      </c>
    </row>
    <row r="153" spans="1:14" ht="12">
      <c r="A153" s="40"/>
      <c r="B153" s="11" t="s">
        <v>11</v>
      </c>
      <c r="C153" s="48">
        <v>21</v>
      </c>
      <c r="D153" s="49">
        <f>C153/C155*100</f>
        <v>0.1584188292094146</v>
      </c>
      <c r="E153" s="60">
        <v>141816.83</v>
      </c>
      <c r="F153" s="49">
        <f>E153/E155*100</f>
        <v>4.187217693448127</v>
      </c>
      <c r="G153" s="48">
        <v>8</v>
      </c>
      <c r="H153" s="49">
        <f>G153/G155*100</f>
        <v>1.2965964343598055</v>
      </c>
      <c r="I153" s="60">
        <v>60422.94</v>
      </c>
      <c r="J153" s="13">
        <f>I153/I155*100</f>
        <v>8.07004641092667</v>
      </c>
      <c r="K153" s="12">
        <f t="shared" si="42"/>
        <v>29</v>
      </c>
      <c r="L153" s="13">
        <f>K153/K155*100</f>
        <v>0.20903914077704894</v>
      </c>
      <c r="M153" s="25">
        <f t="shared" si="43"/>
        <v>202239.77</v>
      </c>
      <c r="N153" s="13">
        <f>M153/M155*100</f>
        <v>4.890180562602615</v>
      </c>
    </row>
    <row r="154" spans="1:14" ht="12">
      <c r="A154" s="40"/>
      <c r="B154" s="14" t="s">
        <v>12</v>
      </c>
      <c r="C154" s="51">
        <v>6</v>
      </c>
      <c r="D154" s="52">
        <f>C154/C155*100</f>
        <v>0.045262522631261314</v>
      </c>
      <c r="E154" s="61">
        <v>98071.64</v>
      </c>
      <c r="F154" s="52">
        <f>E154/E155*100</f>
        <v>2.8956175810267024</v>
      </c>
      <c r="G154" s="51">
        <v>8</v>
      </c>
      <c r="H154" s="52">
        <f>G154/G155*100</f>
        <v>1.2965964343598055</v>
      </c>
      <c r="I154" s="61">
        <v>355492.99</v>
      </c>
      <c r="J154" s="16">
        <f>I154/I155*100</f>
        <v>47.479399844812086</v>
      </c>
      <c r="K154" s="15">
        <f t="shared" si="42"/>
        <v>14</v>
      </c>
      <c r="L154" s="16">
        <f>K154/K155*100</f>
        <v>0.1009154472716788</v>
      </c>
      <c r="M154" s="26">
        <f t="shared" si="43"/>
        <v>453564.63</v>
      </c>
      <c r="N154" s="16">
        <f>M154/M155*100</f>
        <v>10.967244165230444</v>
      </c>
    </row>
    <row r="155" spans="1:14" ht="12">
      <c r="A155" s="41"/>
      <c r="B155" s="5" t="s">
        <v>13</v>
      </c>
      <c r="C155" s="46">
        <f>SUM(C146:C154)</f>
        <v>13256</v>
      </c>
      <c r="D155" s="54">
        <f aca="true" t="shared" si="44" ref="D155:N155">SUM(D146:D154)</f>
        <v>99.99999999999999</v>
      </c>
      <c r="E155" s="59">
        <f>SUM(E146:E154)</f>
        <v>3386898.9000000004</v>
      </c>
      <c r="F155" s="54">
        <f t="shared" si="44"/>
        <v>99.99999999999999</v>
      </c>
      <c r="G155" s="46">
        <f>SUM(G146:G154)</f>
        <v>617</v>
      </c>
      <c r="H155" s="54">
        <f t="shared" si="44"/>
        <v>100</v>
      </c>
      <c r="I155" s="59">
        <f>SUM(I146:I154)</f>
        <v>748731.01</v>
      </c>
      <c r="J155" s="17">
        <f t="shared" si="44"/>
        <v>100</v>
      </c>
      <c r="K155" s="9">
        <f t="shared" si="44"/>
        <v>13873</v>
      </c>
      <c r="L155" s="17">
        <f t="shared" si="44"/>
        <v>99.99999999999999</v>
      </c>
      <c r="M155" s="24">
        <f t="shared" si="44"/>
        <v>4135629.9099999997</v>
      </c>
      <c r="N155" s="17">
        <f t="shared" si="44"/>
        <v>100</v>
      </c>
    </row>
    <row r="156" spans="1:14" ht="12" customHeight="1">
      <c r="A156" s="39" t="s">
        <v>33</v>
      </c>
      <c r="B156" s="8" t="s">
        <v>3</v>
      </c>
      <c r="C156" s="46">
        <v>2035</v>
      </c>
      <c r="D156" s="47">
        <f>C156/C165*100</f>
        <v>19.285443517816528</v>
      </c>
      <c r="E156" s="59">
        <v>150063.78</v>
      </c>
      <c r="F156" s="47">
        <f>E156/E165*100</f>
        <v>4.829437174846685</v>
      </c>
      <c r="G156" s="46">
        <v>43</v>
      </c>
      <c r="H156" s="47">
        <f>G156/G165*100</f>
        <v>10.85858585858586</v>
      </c>
      <c r="I156" s="59">
        <v>1913.94</v>
      </c>
      <c r="J156" s="10">
        <f>I156/I165*100</f>
        <v>0.3717402875678013</v>
      </c>
      <c r="K156" s="9">
        <f aca="true" t="shared" si="45" ref="K156:K164">C156+G156</f>
        <v>2078</v>
      </c>
      <c r="L156" s="10">
        <f>K156/K165*100</f>
        <v>18.980635732553893</v>
      </c>
      <c r="M156" s="24">
        <f aca="true" t="shared" si="46" ref="M156:M164">E156+I156</f>
        <v>151977.72</v>
      </c>
      <c r="N156" s="10">
        <f>M156/M165*100</f>
        <v>4.195808331219637</v>
      </c>
    </row>
    <row r="157" spans="1:14" ht="12">
      <c r="A157" s="40"/>
      <c r="B157" s="11" t="s">
        <v>5</v>
      </c>
      <c r="C157" s="48">
        <v>5507</v>
      </c>
      <c r="D157" s="49">
        <f>C157/C165*100</f>
        <v>52.189158453373764</v>
      </c>
      <c r="E157" s="60">
        <v>734334.12</v>
      </c>
      <c r="F157" s="49">
        <f>E157/E165*100</f>
        <v>23.632754671955663</v>
      </c>
      <c r="G157" s="48">
        <v>72</v>
      </c>
      <c r="H157" s="49">
        <f>G157/G165*100</f>
        <v>18.181818181818183</v>
      </c>
      <c r="I157" s="60">
        <v>10633.16</v>
      </c>
      <c r="J157" s="13">
        <f>I157/I165*100</f>
        <v>2.0652548962634367</v>
      </c>
      <c r="K157" s="12">
        <f t="shared" si="45"/>
        <v>5579</v>
      </c>
      <c r="L157" s="13">
        <f>K157/K165*100</f>
        <v>50.95907928388746</v>
      </c>
      <c r="M157" s="25">
        <f t="shared" si="46"/>
        <v>744967.28</v>
      </c>
      <c r="N157" s="13">
        <f>M157/M165*100</f>
        <v>20.567093123321182</v>
      </c>
    </row>
    <row r="158" spans="1:14" ht="12">
      <c r="A158" s="40"/>
      <c r="B158" s="11" t="s">
        <v>6</v>
      </c>
      <c r="C158" s="48">
        <v>1220</v>
      </c>
      <c r="D158" s="49">
        <f>C158/C165*100</f>
        <v>11.561789234268385</v>
      </c>
      <c r="E158" s="60">
        <v>293193.01</v>
      </c>
      <c r="F158" s="49">
        <f>E158/E165*100</f>
        <v>9.43570275185122</v>
      </c>
      <c r="G158" s="48">
        <v>42</v>
      </c>
      <c r="H158" s="49">
        <f>G158/G165*100</f>
        <v>10.606060606060606</v>
      </c>
      <c r="I158" s="60">
        <v>10009.09</v>
      </c>
      <c r="J158" s="13">
        <f>I158/I165*100</f>
        <v>1.9440431752782241</v>
      </c>
      <c r="K158" s="12">
        <f t="shared" si="45"/>
        <v>1262</v>
      </c>
      <c r="L158" s="13">
        <f>K158/K165*100</f>
        <v>11.527219583485568</v>
      </c>
      <c r="M158" s="25">
        <f t="shared" si="46"/>
        <v>303202.10000000003</v>
      </c>
      <c r="N158" s="13">
        <f>M158/M165*100</f>
        <v>8.370818414852451</v>
      </c>
    </row>
    <row r="159" spans="1:14" ht="12">
      <c r="A159" s="40"/>
      <c r="B159" s="11" t="s">
        <v>7</v>
      </c>
      <c r="C159" s="48">
        <v>841</v>
      </c>
      <c r="D159" s="49">
        <f>C159/C165*100</f>
        <v>7.970053070507961</v>
      </c>
      <c r="E159" s="60">
        <v>316392.46</v>
      </c>
      <c r="F159" s="49">
        <f>E159/E165*100</f>
        <v>10.182320531744523</v>
      </c>
      <c r="G159" s="48">
        <v>76</v>
      </c>
      <c r="H159" s="49">
        <f>G159/G165*100</f>
        <v>19.19191919191919</v>
      </c>
      <c r="I159" s="60">
        <v>29949.02</v>
      </c>
      <c r="J159" s="13">
        <f>I159/I165*100</f>
        <v>5.816931203263338</v>
      </c>
      <c r="K159" s="12">
        <f t="shared" si="45"/>
        <v>917</v>
      </c>
      <c r="L159" s="13">
        <f>K159/K165*100</f>
        <v>8.375959079283888</v>
      </c>
      <c r="M159" s="25">
        <f t="shared" si="46"/>
        <v>346341.48000000004</v>
      </c>
      <c r="N159" s="13">
        <f>M159/M165*100</f>
        <v>9.561812529040042</v>
      </c>
    </row>
    <row r="160" spans="1:14" ht="12">
      <c r="A160" s="40"/>
      <c r="B160" s="11" t="s">
        <v>8</v>
      </c>
      <c r="C160" s="48">
        <v>513</v>
      </c>
      <c r="D160" s="49">
        <f>C160/C165*100</f>
        <v>4.861637604245641</v>
      </c>
      <c r="E160" s="60">
        <v>357667.68</v>
      </c>
      <c r="F160" s="49">
        <f>E160/E165*100</f>
        <v>11.510662933008673</v>
      </c>
      <c r="G160" s="48">
        <v>68</v>
      </c>
      <c r="H160" s="49">
        <f>G160/G165*100</f>
        <v>17.17171717171717</v>
      </c>
      <c r="I160" s="60">
        <v>46904.39</v>
      </c>
      <c r="J160" s="13">
        <f>I160/I165*100</f>
        <v>9.110134814462471</v>
      </c>
      <c r="K160" s="12">
        <f t="shared" si="45"/>
        <v>581</v>
      </c>
      <c r="L160" s="13">
        <f>K160/K165*100</f>
        <v>5.30690537084399</v>
      </c>
      <c r="M160" s="25">
        <f t="shared" si="46"/>
        <v>404572.07</v>
      </c>
      <c r="N160" s="13">
        <f>M160/M165*100</f>
        <v>11.169445507438684</v>
      </c>
    </row>
    <row r="161" spans="1:14" ht="12">
      <c r="A161" s="40"/>
      <c r="B161" s="11" t="s">
        <v>9</v>
      </c>
      <c r="C161" s="48">
        <v>258</v>
      </c>
      <c r="D161" s="49">
        <f>C161/C165*100</f>
        <v>2.4450341167551173</v>
      </c>
      <c r="E161" s="60">
        <v>355982.54</v>
      </c>
      <c r="F161" s="49">
        <f>E161/E165*100</f>
        <v>11.456430807436325</v>
      </c>
      <c r="G161" s="48">
        <v>55</v>
      </c>
      <c r="H161" s="49">
        <f>G161/G165*100</f>
        <v>13.88888888888889</v>
      </c>
      <c r="I161" s="60">
        <v>76972.71</v>
      </c>
      <c r="J161" s="13">
        <f>I161/I165*100</f>
        <v>14.950237390029455</v>
      </c>
      <c r="K161" s="12">
        <f t="shared" si="45"/>
        <v>313</v>
      </c>
      <c r="L161" s="13">
        <f>K161/K165*100</f>
        <v>2.8589696748264526</v>
      </c>
      <c r="M161" s="25">
        <f t="shared" si="46"/>
        <v>432955.25</v>
      </c>
      <c r="N161" s="13">
        <f>M161/M165*100</f>
        <v>11.953049729889887</v>
      </c>
    </row>
    <row r="162" spans="1:14" ht="12">
      <c r="A162" s="40"/>
      <c r="B162" s="11" t="s">
        <v>10</v>
      </c>
      <c r="C162" s="48">
        <v>141</v>
      </c>
      <c r="D162" s="49">
        <f>C162/C165*100</f>
        <v>1.3362395754359362</v>
      </c>
      <c r="E162" s="60">
        <v>423960.45</v>
      </c>
      <c r="F162" s="49">
        <f>E162/E165*100</f>
        <v>13.644134233422145</v>
      </c>
      <c r="G162" s="48">
        <v>27</v>
      </c>
      <c r="H162" s="49">
        <f>G162/G165*100</f>
        <v>6.8181818181818175</v>
      </c>
      <c r="I162" s="60">
        <v>76827.67</v>
      </c>
      <c r="J162" s="13">
        <f>I162/I165*100</f>
        <v>14.92206659506784</v>
      </c>
      <c r="K162" s="12">
        <f t="shared" si="45"/>
        <v>168</v>
      </c>
      <c r="L162" s="13">
        <f>K162/K165*100</f>
        <v>1.5345268542199488</v>
      </c>
      <c r="M162" s="25">
        <f t="shared" si="46"/>
        <v>500788.12</v>
      </c>
      <c r="N162" s="13">
        <f>M162/M165*100</f>
        <v>13.825782924443264</v>
      </c>
    </row>
    <row r="163" spans="1:14" ht="12">
      <c r="A163" s="40"/>
      <c r="B163" s="11" t="s">
        <v>11</v>
      </c>
      <c r="C163" s="48">
        <v>24</v>
      </c>
      <c r="D163" s="49">
        <f>C163/C165*100</f>
        <v>0.22744503411675512</v>
      </c>
      <c r="E163" s="60">
        <v>144136.63</v>
      </c>
      <c r="F163" s="49">
        <f>E163/E165*100</f>
        <v>4.63868629178288</v>
      </c>
      <c r="G163" s="48">
        <v>6</v>
      </c>
      <c r="H163" s="49">
        <f>G163/G165*100</f>
        <v>1.5151515151515151</v>
      </c>
      <c r="I163" s="60">
        <v>40497.09</v>
      </c>
      <c r="J163" s="13">
        <f>I163/I165*100</f>
        <v>7.865659259046328</v>
      </c>
      <c r="K163" s="12">
        <f t="shared" si="45"/>
        <v>30</v>
      </c>
      <c r="L163" s="13">
        <f>K163/K165*100</f>
        <v>0.2740226525392766</v>
      </c>
      <c r="M163" s="25">
        <f t="shared" si="46"/>
        <v>184633.72</v>
      </c>
      <c r="N163" s="13">
        <f>M163/M165*100</f>
        <v>5.097376777333373</v>
      </c>
    </row>
    <row r="164" spans="1:14" ht="12">
      <c r="A164" s="40"/>
      <c r="B164" s="14" t="s">
        <v>12</v>
      </c>
      <c r="C164" s="51">
        <v>13</v>
      </c>
      <c r="D164" s="52">
        <f>C164/C165*100</f>
        <v>0.12319939347990902</v>
      </c>
      <c r="E164" s="61">
        <v>331541.97</v>
      </c>
      <c r="F164" s="52">
        <f>E164/E165*100</f>
        <v>10.669870603951896</v>
      </c>
      <c r="G164" s="51">
        <v>7</v>
      </c>
      <c r="H164" s="52">
        <f>G164/G165*100</f>
        <v>1.7676767676767675</v>
      </c>
      <c r="I164" s="61">
        <v>221152.38</v>
      </c>
      <c r="J164" s="16">
        <f>I164/I165*100</f>
        <v>42.95393237902111</v>
      </c>
      <c r="K164" s="15">
        <f t="shared" si="45"/>
        <v>20</v>
      </c>
      <c r="L164" s="16">
        <f>K164/K165*100</f>
        <v>0.18268176835951772</v>
      </c>
      <c r="M164" s="26">
        <f t="shared" si="46"/>
        <v>552694.35</v>
      </c>
      <c r="N164" s="16">
        <f>M164/M165*100</f>
        <v>15.258812662461457</v>
      </c>
    </row>
    <row r="165" spans="1:14" ht="12">
      <c r="A165" s="41"/>
      <c r="B165" s="5" t="s">
        <v>13</v>
      </c>
      <c r="C165" s="46">
        <f aca="true" t="shared" si="47" ref="C165:N165">SUM(C156:C164)</f>
        <v>10552</v>
      </c>
      <c r="D165" s="54">
        <f t="shared" si="47"/>
        <v>100.00000000000001</v>
      </c>
      <c r="E165" s="59">
        <f t="shared" si="47"/>
        <v>3107272.6399999997</v>
      </c>
      <c r="F165" s="54">
        <f t="shared" si="47"/>
        <v>100</v>
      </c>
      <c r="G165" s="46">
        <f t="shared" si="47"/>
        <v>396</v>
      </c>
      <c r="H165" s="54">
        <f t="shared" si="47"/>
        <v>99.99999999999999</v>
      </c>
      <c r="I165" s="59">
        <f t="shared" si="47"/>
        <v>514859.44999999995</v>
      </c>
      <c r="J165" s="17">
        <f t="shared" si="47"/>
        <v>100.00000000000001</v>
      </c>
      <c r="K165" s="9">
        <f t="shared" si="47"/>
        <v>10948</v>
      </c>
      <c r="L165" s="17">
        <f t="shared" si="47"/>
        <v>100</v>
      </c>
      <c r="M165" s="24">
        <f t="shared" si="47"/>
        <v>3622132.090000001</v>
      </c>
      <c r="N165" s="17">
        <f t="shared" si="47"/>
        <v>99.99999999999997</v>
      </c>
    </row>
    <row r="166" spans="1:14" ht="12" customHeight="1">
      <c r="A166" s="39" t="s">
        <v>34</v>
      </c>
      <c r="B166" s="8" t="s">
        <v>3</v>
      </c>
      <c r="C166" s="46">
        <v>6422</v>
      </c>
      <c r="D166" s="47">
        <f>C166/C175*100</f>
        <v>36.68875685557587</v>
      </c>
      <c r="E166" s="59">
        <v>463361.91</v>
      </c>
      <c r="F166" s="47">
        <f>E166/E175*100</f>
        <v>15.046644665975414</v>
      </c>
      <c r="G166" s="46">
        <v>203</v>
      </c>
      <c r="H166" s="47">
        <f>G166/G175*100</f>
        <v>32.90113452188007</v>
      </c>
      <c r="I166" s="59">
        <v>16707.55</v>
      </c>
      <c r="J166" s="10">
        <f>I166/I175*100</f>
        <v>4.6655925759565</v>
      </c>
      <c r="K166" s="9">
        <f aca="true" t="shared" si="48" ref="K166:K174">C166+G166</f>
        <v>6625</v>
      </c>
      <c r="L166" s="10">
        <f>K166/K175*100</f>
        <v>36.55979250593234</v>
      </c>
      <c r="M166" s="24">
        <f aca="true" t="shared" si="49" ref="M166:M174">E166+I166</f>
        <v>480069.45999999996</v>
      </c>
      <c r="N166" s="10">
        <f>M166/M175*100</f>
        <v>13.965232109490522</v>
      </c>
    </row>
    <row r="167" spans="1:14" ht="12">
      <c r="A167" s="40"/>
      <c r="B167" s="11" t="s">
        <v>5</v>
      </c>
      <c r="C167" s="48">
        <v>8218</v>
      </c>
      <c r="D167" s="49">
        <f>C167/C175*100</f>
        <v>46.94926873857404</v>
      </c>
      <c r="E167" s="60">
        <v>1164761.88</v>
      </c>
      <c r="F167" s="49">
        <f>E167/E175*100</f>
        <v>37.823044472588386</v>
      </c>
      <c r="G167" s="48">
        <v>186</v>
      </c>
      <c r="H167" s="49">
        <f>G167/G175*100</f>
        <v>30.14586709886548</v>
      </c>
      <c r="I167" s="60">
        <v>42589.69</v>
      </c>
      <c r="J167" s="13">
        <f>I167/I175*100</f>
        <v>11.893194482511726</v>
      </c>
      <c r="K167" s="12">
        <f t="shared" si="48"/>
        <v>8404</v>
      </c>
      <c r="L167" s="13">
        <f>K167/K175*100</f>
        <v>46.377131504883835</v>
      </c>
      <c r="M167" s="25">
        <f t="shared" si="49"/>
        <v>1207351.5699999998</v>
      </c>
      <c r="N167" s="13">
        <f>M167/M175*100</f>
        <v>35.1218861387429</v>
      </c>
    </row>
    <row r="168" spans="1:14" ht="12">
      <c r="A168" s="40"/>
      <c r="B168" s="11" t="s">
        <v>6</v>
      </c>
      <c r="C168" s="48">
        <v>1689</v>
      </c>
      <c r="D168" s="49">
        <f>C168/C175*100</f>
        <v>9.649223034734918</v>
      </c>
      <c r="E168" s="60">
        <v>436466</v>
      </c>
      <c r="F168" s="49">
        <f>E168/E175*100</f>
        <v>14.173259970332102</v>
      </c>
      <c r="G168" s="48">
        <v>73</v>
      </c>
      <c r="H168" s="49">
        <f>G168/G175*100</f>
        <v>11.831442463533225</v>
      </c>
      <c r="I168" s="60">
        <v>20373.58</v>
      </c>
      <c r="J168" s="13">
        <f>I168/I175*100</f>
        <v>5.689333480591459</v>
      </c>
      <c r="K168" s="12">
        <f t="shared" si="48"/>
        <v>1762</v>
      </c>
      <c r="L168" s="13">
        <f>K168/K175*100</f>
        <v>9.72352519176646</v>
      </c>
      <c r="M168" s="25">
        <f t="shared" si="49"/>
        <v>456839.58</v>
      </c>
      <c r="N168" s="13">
        <f>M168/M175*100</f>
        <v>13.289474342946466</v>
      </c>
    </row>
    <row r="169" spans="1:14" ht="12">
      <c r="A169" s="40"/>
      <c r="B169" s="11" t="s">
        <v>7</v>
      </c>
      <c r="C169" s="48">
        <v>696</v>
      </c>
      <c r="D169" s="49">
        <f>C169/C175*100</f>
        <v>3.976234003656307</v>
      </c>
      <c r="E169" s="60">
        <v>329196.6</v>
      </c>
      <c r="F169" s="49">
        <f>E169/E175*100</f>
        <v>10.689925430960095</v>
      </c>
      <c r="G169" s="48">
        <v>73</v>
      </c>
      <c r="H169" s="49">
        <f>G169/G175*100</f>
        <v>11.831442463533225</v>
      </c>
      <c r="I169" s="60">
        <v>42568.9</v>
      </c>
      <c r="J169" s="13">
        <f>I169/I175*100</f>
        <v>11.887388863515874</v>
      </c>
      <c r="K169" s="12">
        <f t="shared" si="48"/>
        <v>769</v>
      </c>
      <c r="L169" s="13">
        <f>K169/K175*100</f>
        <v>4.2436951603112405</v>
      </c>
      <c r="M169" s="25">
        <f t="shared" si="49"/>
        <v>371765.5</v>
      </c>
      <c r="N169" s="13">
        <f>M169/M175*100</f>
        <v>10.814667314602348</v>
      </c>
    </row>
    <row r="170" spans="1:14" ht="12">
      <c r="A170" s="40"/>
      <c r="B170" s="11" t="s">
        <v>8</v>
      </c>
      <c r="C170" s="48">
        <v>326</v>
      </c>
      <c r="D170" s="49">
        <f>C170/C175*100</f>
        <v>1.8624314442413161</v>
      </c>
      <c r="E170" s="60">
        <v>292587.63</v>
      </c>
      <c r="F170" s="49">
        <f>E170/E175*100</f>
        <v>9.50113077328667</v>
      </c>
      <c r="G170" s="48">
        <v>44</v>
      </c>
      <c r="H170" s="49">
        <f>G170/G175*100</f>
        <v>7.13128038897893</v>
      </c>
      <c r="I170" s="60">
        <v>49268.14</v>
      </c>
      <c r="J170" s="13">
        <f>I170/I175*100</f>
        <v>13.75815533786734</v>
      </c>
      <c r="K170" s="12">
        <f t="shared" si="48"/>
        <v>370</v>
      </c>
      <c r="L170" s="13">
        <f>K170/K175*100</f>
        <v>2.0418299210860327</v>
      </c>
      <c r="M170" s="25">
        <f t="shared" si="49"/>
        <v>341855.77</v>
      </c>
      <c r="N170" s="13">
        <f>M170/M175*100</f>
        <v>9.944592551291654</v>
      </c>
    </row>
    <row r="171" spans="1:14" ht="12">
      <c r="A171" s="40"/>
      <c r="B171" s="11" t="s">
        <v>9</v>
      </c>
      <c r="C171" s="48">
        <v>116</v>
      </c>
      <c r="D171" s="49">
        <f>C171/C175*100</f>
        <v>0.6627056672760512</v>
      </c>
      <c r="E171" s="60">
        <v>175727.57</v>
      </c>
      <c r="F171" s="49">
        <f>E171/E175*100</f>
        <v>5.706360938915591</v>
      </c>
      <c r="G171" s="48">
        <v>23</v>
      </c>
      <c r="H171" s="49">
        <f>G171/G175*100</f>
        <v>3.727714748784441</v>
      </c>
      <c r="I171" s="60">
        <v>42512.94</v>
      </c>
      <c r="J171" s="13">
        <f>I171/I175*100</f>
        <v>11.871762002572737</v>
      </c>
      <c r="K171" s="12">
        <f t="shared" si="48"/>
        <v>139</v>
      </c>
      <c r="L171" s="13">
        <f>K171/K175*100</f>
        <v>0.7670658352188069</v>
      </c>
      <c r="M171" s="25">
        <f t="shared" si="49"/>
        <v>218240.51</v>
      </c>
      <c r="N171" s="13">
        <f>M171/M175*100</f>
        <v>6.348621672046348</v>
      </c>
    </row>
    <row r="172" spans="1:14" ht="12">
      <c r="A172" s="40"/>
      <c r="B172" s="11" t="s">
        <v>10</v>
      </c>
      <c r="C172" s="48">
        <v>26</v>
      </c>
      <c r="D172" s="49">
        <f>C172/C175*100</f>
        <v>0.14853747714808044</v>
      </c>
      <c r="E172" s="60">
        <v>79243.42</v>
      </c>
      <c r="F172" s="49">
        <f>E172/E175*100</f>
        <v>2.5732533406914038</v>
      </c>
      <c r="G172" s="48">
        <v>8</v>
      </c>
      <c r="H172" s="49">
        <f>G172/G175*100</f>
        <v>1.2965964343598055</v>
      </c>
      <c r="I172" s="60">
        <v>34455.72</v>
      </c>
      <c r="J172" s="13">
        <f>I172/I175*100</f>
        <v>9.62177886232487</v>
      </c>
      <c r="K172" s="12">
        <f t="shared" si="48"/>
        <v>34</v>
      </c>
      <c r="L172" s="13">
        <f>K172/K175*100</f>
        <v>0.1876276143700679</v>
      </c>
      <c r="M172" s="25">
        <f t="shared" si="49"/>
        <v>113699.14</v>
      </c>
      <c r="N172" s="13">
        <f>M172/M175*100</f>
        <v>3.307510710532301</v>
      </c>
    </row>
    <row r="173" spans="1:14" ht="12">
      <c r="A173" s="40"/>
      <c r="B173" s="11" t="s">
        <v>11</v>
      </c>
      <c r="C173" s="48">
        <v>6</v>
      </c>
      <c r="D173" s="49">
        <f>C173/C175*100</f>
        <v>0.034277879341864714</v>
      </c>
      <c r="E173" s="60">
        <v>43125.64</v>
      </c>
      <c r="F173" s="49">
        <f>E173/E175*100</f>
        <v>1.4004089828462079</v>
      </c>
      <c r="G173" s="48">
        <v>2</v>
      </c>
      <c r="H173" s="49">
        <f>G173/G175*100</f>
        <v>0.3241491085899514</v>
      </c>
      <c r="I173" s="60">
        <v>19661.2</v>
      </c>
      <c r="J173" s="13">
        <f>I173/I175*100</f>
        <v>5.4904009716802245</v>
      </c>
      <c r="K173" s="12">
        <f t="shared" si="48"/>
        <v>8</v>
      </c>
      <c r="L173" s="13">
        <f>K173/K175*100</f>
        <v>0.04414767396942774</v>
      </c>
      <c r="M173" s="25">
        <f t="shared" si="49"/>
        <v>62786.84</v>
      </c>
      <c r="N173" s="13">
        <f>M173/M175*100</f>
        <v>1.826470682016398</v>
      </c>
    </row>
    <row r="174" spans="1:14" ht="12">
      <c r="A174" s="40"/>
      <c r="B174" s="14" t="s">
        <v>12</v>
      </c>
      <c r="C174" s="51">
        <v>5</v>
      </c>
      <c r="D174" s="52">
        <f>C174/C175*100</f>
        <v>0.02856489945155393</v>
      </c>
      <c r="E174" s="61">
        <v>95032.59</v>
      </c>
      <c r="F174" s="52">
        <f>E174/E175*100</f>
        <v>3.0859714244041525</v>
      </c>
      <c r="G174" s="51">
        <v>5</v>
      </c>
      <c r="H174" s="52">
        <f>G174/G175*100</f>
        <v>0.8103727714748784</v>
      </c>
      <c r="I174" s="61">
        <v>89963.63</v>
      </c>
      <c r="J174" s="16">
        <f>I174/I175*100</f>
        <v>25.12239342297928</v>
      </c>
      <c r="K174" s="15">
        <f t="shared" si="48"/>
        <v>10</v>
      </c>
      <c r="L174" s="16">
        <f>K174/K175*100</f>
        <v>0.05518459246178467</v>
      </c>
      <c r="M174" s="26">
        <f t="shared" si="49"/>
        <v>184996.22</v>
      </c>
      <c r="N174" s="16">
        <f>M174/M175*100</f>
        <v>5.381544478331058</v>
      </c>
    </row>
    <row r="175" spans="1:14" ht="12">
      <c r="A175" s="41"/>
      <c r="B175" s="5" t="s">
        <v>13</v>
      </c>
      <c r="C175" s="46">
        <f aca="true" t="shared" si="50" ref="C175:N175">SUM(C166:C174)</f>
        <v>17504</v>
      </c>
      <c r="D175" s="54">
        <f t="shared" si="50"/>
        <v>100</v>
      </c>
      <c r="E175" s="59">
        <f t="shared" si="50"/>
        <v>3079503.2399999993</v>
      </c>
      <c r="F175" s="54">
        <f t="shared" si="50"/>
        <v>100.00000000000003</v>
      </c>
      <c r="G175" s="46">
        <f>SUM(G166:G174)</f>
        <v>617</v>
      </c>
      <c r="H175" s="54">
        <f t="shared" si="50"/>
        <v>99.99999999999999</v>
      </c>
      <c r="I175" s="59">
        <f t="shared" si="50"/>
        <v>358101.35</v>
      </c>
      <c r="J175" s="17">
        <f t="shared" si="50"/>
        <v>100.00000000000003</v>
      </c>
      <c r="K175" s="9">
        <f t="shared" si="50"/>
        <v>18121</v>
      </c>
      <c r="L175" s="17">
        <f t="shared" si="50"/>
        <v>100</v>
      </c>
      <c r="M175" s="24">
        <f t="shared" si="50"/>
        <v>3437604.59</v>
      </c>
      <c r="N175" s="17">
        <f t="shared" si="50"/>
        <v>99.99999999999997</v>
      </c>
    </row>
    <row r="176" spans="1:14" ht="12" customHeight="1">
      <c r="A176" s="39" t="s">
        <v>35</v>
      </c>
      <c r="B176" s="8" t="s">
        <v>3</v>
      </c>
      <c r="C176" s="46">
        <v>3279</v>
      </c>
      <c r="D176" s="47">
        <f>C176/C185*100</f>
        <v>18.676311442729396</v>
      </c>
      <c r="E176" s="59">
        <v>245243.58</v>
      </c>
      <c r="F176" s="47">
        <f>E176/E185*100</f>
        <v>5.4988010371658245</v>
      </c>
      <c r="G176" s="46">
        <v>75</v>
      </c>
      <c r="H176" s="47">
        <f>G176/G185*100</f>
        <v>15.991471215351813</v>
      </c>
      <c r="I176" s="59">
        <v>4058.19</v>
      </c>
      <c r="J176" s="10">
        <f>I176/I185*100</f>
        <v>0.5622651980732359</v>
      </c>
      <c r="K176" s="9">
        <f aca="true" t="shared" si="51" ref="K176:K184">C176+G176</f>
        <v>3354</v>
      </c>
      <c r="L176" s="10">
        <f>K176/K185*100</f>
        <v>18.606457339398645</v>
      </c>
      <c r="M176" s="24">
        <f aca="true" t="shared" si="52" ref="M176:M184">E176+I176</f>
        <v>249301.77</v>
      </c>
      <c r="N176" s="10">
        <f>M176/M185*100</f>
        <v>4.811193083078061</v>
      </c>
    </row>
    <row r="177" spans="1:14" ht="12">
      <c r="A177" s="40"/>
      <c r="B177" s="11" t="s">
        <v>5</v>
      </c>
      <c r="C177" s="48">
        <v>9537</v>
      </c>
      <c r="D177" s="49">
        <f>C177/C185*100</f>
        <v>54.32021415959446</v>
      </c>
      <c r="E177" s="60">
        <v>1235545.86</v>
      </c>
      <c r="F177" s="49">
        <f>E177/E185*100</f>
        <v>27.703154783639768</v>
      </c>
      <c r="G177" s="48">
        <v>84</v>
      </c>
      <c r="H177" s="49">
        <f>G177/G185*100</f>
        <v>17.91044776119403</v>
      </c>
      <c r="I177" s="60">
        <v>12286.68</v>
      </c>
      <c r="J177" s="13">
        <f>I177/I185*100</f>
        <v>1.7023285168665012</v>
      </c>
      <c r="K177" s="12">
        <f t="shared" si="51"/>
        <v>9621</v>
      </c>
      <c r="L177" s="13">
        <f>K177/K185*100</f>
        <v>53.372905802729385</v>
      </c>
      <c r="M177" s="25">
        <f t="shared" si="52"/>
        <v>1247832.54</v>
      </c>
      <c r="N177" s="13">
        <f>M177/M185*100</f>
        <v>24.08151087450253</v>
      </c>
    </row>
    <row r="178" spans="1:14" ht="12">
      <c r="A178" s="40"/>
      <c r="B178" s="11" t="s">
        <v>6</v>
      </c>
      <c r="C178" s="48">
        <v>2356</v>
      </c>
      <c r="D178" s="49">
        <f>C178/C185*100</f>
        <v>13.419149057356039</v>
      </c>
      <c r="E178" s="60">
        <v>559066.04</v>
      </c>
      <c r="F178" s="49">
        <f>E178/E185*100</f>
        <v>12.535263596283297</v>
      </c>
      <c r="G178" s="48">
        <v>46</v>
      </c>
      <c r="H178" s="49">
        <f>G178/G185*100</f>
        <v>9.808102345415778</v>
      </c>
      <c r="I178" s="60">
        <v>11188.58</v>
      </c>
      <c r="J178" s="13">
        <f>I178/I185*100</f>
        <v>1.550185957251446</v>
      </c>
      <c r="K178" s="12">
        <f t="shared" si="51"/>
        <v>2402</v>
      </c>
      <c r="L178" s="13">
        <f>K178/K185*100</f>
        <v>13.325196937756573</v>
      </c>
      <c r="M178" s="25">
        <f t="shared" si="52"/>
        <v>570254.62</v>
      </c>
      <c r="N178" s="13">
        <f>M178/M185*100</f>
        <v>11.005156856035594</v>
      </c>
    </row>
    <row r="179" spans="1:14" ht="12">
      <c r="A179" s="40"/>
      <c r="B179" s="11" t="s">
        <v>7</v>
      </c>
      <c r="C179" s="48">
        <v>1084</v>
      </c>
      <c r="D179" s="49">
        <f>C179/C185*100</f>
        <v>6.174175542518653</v>
      </c>
      <c r="E179" s="60">
        <v>411537.37</v>
      </c>
      <c r="F179" s="49">
        <f>E179/E185*100</f>
        <v>9.227406144489066</v>
      </c>
      <c r="G179" s="48">
        <v>79</v>
      </c>
      <c r="H179" s="49">
        <f>G179/G185*100</f>
        <v>16.844349680170577</v>
      </c>
      <c r="I179" s="60">
        <v>30156.59</v>
      </c>
      <c r="J179" s="13">
        <f>I179/I185*100</f>
        <v>4.1782176412546885</v>
      </c>
      <c r="K179" s="12">
        <f t="shared" si="51"/>
        <v>1163</v>
      </c>
      <c r="L179" s="13">
        <f>K179/K185*100</f>
        <v>6.4517918562077</v>
      </c>
      <c r="M179" s="25">
        <f t="shared" si="52"/>
        <v>441693.96</v>
      </c>
      <c r="N179" s="13">
        <f>M179/M185*100</f>
        <v>8.524106849258864</v>
      </c>
    </row>
    <row r="180" spans="1:14" ht="12">
      <c r="A180" s="40"/>
      <c r="B180" s="11" t="s">
        <v>8</v>
      </c>
      <c r="C180" s="48">
        <v>681</v>
      </c>
      <c r="D180" s="49">
        <f>C180/C185*100</f>
        <v>3.878794782707752</v>
      </c>
      <c r="E180" s="60">
        <v>468228.32</v>
      </c>
      <c r="F180" s="49">
        <f>E180/E185*100</f>
        <v>10.498518948575173</v>
      </c>
      <c r="G180" s="48">
        <v>80</v>
      </c>
      <c r="H180" s="49">
        <f>G180/G185*100</f>
        <v>17.057569296375267</v>
      </c>
      <c r="I180" s="60">
        <v>55756.69</v>
      </c>
      <c r="J180" s="13">
        <f>I180/I185*100</f>
        <v>7.725130254314857</v>
      </c>
      <c r="K180" s="12">
        <f t="shared" si="51"/>
        <v>761</v>
      </c>
      <c r="L180" s="13">
        <f>K180/K185*100</f>
        <v>4.221679795850438</v>
      </c>
      <c r="M180" s="25">
        <f t="shared" si="52"/>
        <v>523985.01</v>
      </c>
      <c r="N180" s="13">
        <f>M180/M185*100</f>
        <v>10.112214830037464</v>
      </c>
    </row>
    <row r="181" spans="1:14" ht="12">
      <c r="A181" s="40"/>
      <c r="B181" s="11" t="s">
        <v>9</v>
      </c>
      <c r="C181" s="48">
        <v>365</v>
      </c>
      <c r="D181" s="49">
        <f>C181/C185*100</f>
        <v>2.07894287178903</v>
      </c>
      <c r="E181" s="60">
        <v>514001.26</v>
      </c>
      <c r="F181" s="49">
        <f>E181/E185*100</f>
        <v>11.52483038125826</v>
      </c>
      <c r="G181" s="48">
        <v>54</v>
      </c>
      <c r="H181" s="49">
        <f>G181/G185*100</f>
        <v>11.513859275053305</v>
      </c>
      <c r="I181" s="60">
        <v>76705.93</v>
      </c>
      <c r="J181" s="13">
        <f>I181/I185*100</f>
        <v>10.62766280653241</v>
      </c>
      <c r="K181" s="12">
        <f t="shared" si="51"/>
        <v>419</v>
      </c>
      <c r="L181" s="13">
        <f>K181/K185*100</f>
        <v>2.324420281815156</v>
      </c>
      <c r="M181" s="25">
        <f t="shared" si="52"/>
        <v>590707.19</v>
      </c>
      <c r="N181" s="13">
        <f>M181/M185*100</f>
        <v>11.399864295598375</v>
      </c>
    </row>
    <row r="182" spans="1:14" ht="12">
      <c r="A182" s="40"/>
      <c r="B182" s="11" t="s">
        <v>10</v>
      </c>
      <c r="C182" s="48">
        <v>208</v>
      </c>
      <c r="D182" s="49">
        <f>C182/C185*100</f>
        <v>1.1847126502249814</v>
      </c>
      <c r="E182" s="60">
        <v>618494.44</v>
      </c>
      <c r="F182" s="49">
        <f>E182/E185*100</f>
        <v>13.867754940428187</v>
      </c>
      <c r="G182" s="48">
        <v>38</v>
      </c>
      <c r="H182" s="49">
        <f>G182/G185*100</f>
        <v>8.102345415778252</v>
      </c>
      <c r="I182" s="60">
        <v>116684.16</v>
      </c>
      <c r="J182" s="13">
        <f>I182/I185*100</f>
        <v>16.16667586643532</v>
      </c>
      <c r="K182" s="12">
        <f t="shared" si="51"/>
        <v>246</v>
      </c>
      <c r="L182" s="13">
        <f>K182/K185*100</f>
        <v>1.3646954399201154</v>
      </c>
      <c r="M182" s="25">
        <f t="shared" si="52"/>
        <v>735178.6</v>
      </c>
      <c r="N182" s="13">
        <f>M182/M185*100</f>
        <v>14.18797064756906</v>
      </c>
    </row>
    <row r="183" spans="1:14" ht="12">
      <c r="A183" s="40"/>
      <c r="B183" s="11" t="s">
        <v>11</v>
      </c>
      <c r="C183" s="48">
        <v>39</v>
      </c>
      <c r="D183" s="49">
        <f>C183/C185*100</f>
        <v>0.22213362191718403</v>
      </c>
      <c r="E183" s="60">
        <v>263097.87</v>
      </c>
      <c r="F183" s="49">
        <f>E183/E185*100</f>
        <v>5.8991262500413635</v>
      </c>
      <c r="G183" s="48">
        <v>6</v>
      </c>
      <c r="H183" s="49">
        <f>G183/G185*100</f>
        <v>1.279317697228145</v>
      </c>
      <c r="I183" s="60">
        <v>45198.31</v>
      </c>
      <c r="J183" s="13">
        <f>I183/I185*100</f>
        <v>6.262258968832292</v>
      </c>
      <c r="K183" s="12">
        <f t="shared" si="51"/>
        <v>45</v>
      </c>
      <c r="L183" s="13">
        <f>K183/K185*100</f>
        <v>0.24963940974148452</v>
      </c>
      <c r="M183" s="25">
        <f t="shared" si="52"/>
        <v>308296.18</v>
      </c>
      <c r="N183" s="13">
        <f>M183/M185*100</f>
        <v>5.949706850277834</v>
      </c>
    </row>
    <row r="184" spans="1:14" ht="12">
      <c r="A184" s="40"/>
      <c r="B184" s="14" t="s">
        <v>12</v>
      </c>
      <c r="C184" s="51">
        <v>8</v>
      </c>
      <c r="D184" s="52">
        <f>C184/C185*100</f>
        <v>0.045565871162499286</v>
      </c>
      <c r="E184" s="61">
        <v>144731.68</v>
      </c>
      <c r="F184" s="52">
        <f>E184/E185*100</f>
        <v>3.245143918119089</v>
      </c>
      <c r="G184" s="51">
        <v>7</v>
      </c>
      <c r="H184" s="52">
        <f>G184/G185*100</f>
        <v>1.4925373134328357</v>
      </c>
      <c r="I184" s="61">
        <v>369722.15</v>
      </c>
      <c r="J184" s="16">
        <f>I184/I185*100</f>
        <v>51.225274790439244</v>
      </c>
      <c r="K184" s="15">
        <f t="shared" si="51"/>
        <v>15</v>
      </c>
      <c r="L184" s="16">
        <f>K184/K185*100</f>
        <v>0.08321313658049484</v>
      </c>
      <c r="M184" s="26">
        <f t="shared" si="52"/>
        <v>514453.83</v>
      </c>
      <c r="N184" s="16">
        <f>M184/M185*100</f>
        <v>9.928275713642213</v>
      </c>
    </row>
    <row r="185" spans="1:14" ht="12">
      <c r="A185" s="41"/>
      <c r="B185" s="5" t="s">
        <v>13</v>
      </c>
      <c r="C185" s="53">
        <f aca="true" t="shared" si="53" ref="C185:N185">SUM(C176:C184)</f>
        <v>17557</v>
      </c>
      <c r="D185" s="54">
        <f t="shared" si="53"/>
        <v>99.99999999999999</v>
      </c>
      <c r="E185" s="62">
        <f t="shared" si="53"/>
        <v>4459946.419999999</v>
      </c>
      <c r="F185" s="54">
        <f t="shared" si="53"/>
        <v>100.00000000000001</v>
      </c>
      <c r="G185" s="53">
        <f t="shared" si="53"/>
        <v>469</v>
      </c>
      <c r="H185" s="54">
        <f t="shared" si="53"/>
        <v>100.00000000000001</v>
      </c>
      <c r="I185" s="62">
        <f t="shared" si="53"/>
        <v>721757.28</v>
      </c>
      <c r="J185" s="17">
        <f t="shared" si="53"/>
        <v>100</v>
      </c>
      <c r="K185" s="18">
        <f t="shared" si="53"/>
        <v>18026</v>
      </c>
      <c r="L185" s="17">
        <f t="shared" si="53"/>
        <v>99.99999999999999</v>
      </c>
      <c r="M185" s="27">
        <f t="shared" si="53"/>
        <v>5181703.7</v>
      </c>
      <c r="N185" s="17">
        <f t="shared" si="53"/>
        <v>100</v>
      </c>
    </row>
    <row r="186" spans="1:14" ht="12" customHeight="1">
      <c r="A186" s="39" t="s">
        <v>36</v>
      </c>
      <c r="B186" s="8" t="s">
        <v>3</v>
      </c>
      <c r="C186" s="46">
        <v>2415</v>
      </c>
      <c r="D186" s="47">
        <f>C186/C195*100</f>
        <v>17.16417910447761</v>
      </c>
      <c r="E186" s="59">
        <v>176191.83</v>
      </c>
      <c r="F186" s="47">
        <f>E186/E195*100</f>
        <v>5.768628461586809</v>
      </c>
      <c r="G186" s="46">
        <v>43</v>
      </c>
      <c r="H186" s="47">
        <f>G186/G195*100</f>
        <v>14.429530201342283</v>
      </c>
      <c r="I186" s="59">
        <v>2680.93</v>
      </c>
      <c r="J186" s="10">
        <f>I186/I195*100</f>
        <v>0.46152636590280194</v>
      </c>
      <c r="K186" s="9">
        <f aca="true" t="shared" si="54" ref="K186:K194">C186+G186</f>
        <v>2458</v>
      </c>
      <c r="L186" s="10">
        <f>K186/K195*100</f>
        <v>17.107461024498885</v>
      </c>
      <c r="M186" s="24">
        <f aca="true" t="shared" si="55" ref="M186:M194">E186+I186</f>
        <v>178872.75999999998</v>
      </c>
      <c r="N186" s="10">
        <f>M186/M195*100</f>
        <v>4.920583632788696</v>
      </c>
    </row>
    <row r="187" spans="1:14" ht="12">
      <c r="A187" s="40"/>
      <c r="B187" s="11" t="s">
        <v>5</v>
      </c>
      <c r="C187" s="48">
        <v>9261</v>
      </c>
      <c r="D187" s="49">
        <f>C187/C195*100</f>
        <v>65.82089552238806</v>
      </c>
      <c r="E187" s="60">
        <v>1167496.16</v>
      </c>
      <c r="F187" s="49">
        <f>E187/E195*100</f>
        <v>38.22453956786366</v>
      </c>
      <c r="G187" s="48">
        <v>69</v>
      </c>
      <c r="H187" s="49">
        <f>G187/G195*100</f>
        <v>23.154362416107382</v>
      </c>
      <c r="I187" s="60">
        <v>9501.48</v>
      </c>
      <c r="J187" s="13">
        <f>I187/I195*100</f>
        <v>1.635694902551784</v>
      </c>
      <c r="K187" s="12">
        <f t="shared" si="54"/>
        <v>9330</v>
      </c>
      <c r="L187" s="13">
        <f>K187/K195*100</f>
        <v>64.93596881959911</v>
      </c>
      <c r="M187" s="25">
        <f t="shared" si="55"/>
        <v>1176997.64</v>
      </c>
      <c r="N187" s="13">
        <f>M187/M195*100</f>
        <v>32.377849613406326</v>
      </c>
    </row>
    <row r="188" spans="1:14" ht="12">
      <c r="A188" s="40"/>
      <c r="B188" s="11" t="s">
        <v>6</v>
      </c>
      <c r="C188" s="48">
        <v>1087</v>
      </c>
      <c r="D188" s="49">
        <f>C188/C195*100</f>
        <v>7.725657427149965</v>
      </c>
      <c r="E188" s="60">
        <v>257939.69</v>
      </c>
      <c r="F188" s="49">
        <f>E188/E195*100</f>
        <v>8.44510348241958</v>
      </c>
      <c r="G188" s="48">
        <v>41</v>
      </c>
      <c r="H188" s="49">
        <f>G188/G195*100</f>
        <v>13.758389261744966</v>
      </c>
      <c r="I188" s="60">
        <v>10080.11</v>
      </c>
      <c r="J188" s="13">
        <f>I188/I195*100</f>
        <v>1.7353069778772638</v>
      </c>
      <c r="K188" s="12">
        <f t="shared" si="54"/>
        <v>1128</v>
      </c>
      <c r="L188" s="13">
        <f>K188/K195*100</f>
        <v>7.850779510022271</v>
      </c>
      <c r="M188" s="25">
        <f t="shared" si="55"/>
        <v>268019.8</v>
      </c>
      <c r="N188" s="13">
        <f>M188/M195*100</f>
        <v>7.3729160389949815</v>
      </c>
    </row>
    <row r="189" spans="1:14" ht="12">
      <c r="A189" s="40"/>
      <c r="B189" s="11" t="s">
        <v>7</v>
      </c>
      <c r="C189" s="48">
        <v>569</v>
      </c>
      <c r="D189" s="49">
        <f>C189/C195*100</f>
        <v>4.04406538734897</v>
      </c>
      <c r="E189" s="60">
        <v>215347.33</v>
      </c>
      <c r="F189" s="49">
        <f>E189/E195*100</f>
        <v>7.050603520973288</v>
      </c>
      <c r="G189" s="48">
        <v>37</v>
      </c>
      <c r="H189" s="49">
        <f>G189/G195*100</f>
        <v>12.416107382550337</v>
      </c>
      <c r="I189" s="60">
        <v>14348.46</v>
      </c>
      <c r="J189" s="13">
        <f>I189/I195*100</f>
        <v>2.4701102229829637</v>
      </c>
      <c r="K189" s="12">
        <f t="shared" si="54"/>
        <v>606</v>
      </c>
      <c r="L189" s="13">
        <f>K189/K195*100</f>
        <v>4.217706013363029</v>
      </c>
      <c r="M189" s="25">
        <f t="shared" si="55"/>
        <v>229695.78999999998</v>
      </c>
      <c r="N189" s="13">
        <f>M189/M195*100</f>
        <v>6.318666658883496</v>
      </c>
    </row>
    <row r="190" spans="1:14" ht="12">
      <c r="A190" s="40"/>
      <c r="B190" s="11" t="s">
        <v>8</v>
      </c>
      <c r="C190" s="48">
        <v>338</v>
      </c>
      <c r="D190" s="49">
        <f>C190/C195*100</f>
        <v>2.40227434257285</v>
      </c>
      <c r="E190" s="60">
        <v>236327.42</v>
      </c>
      <c r="F190" s="49">
        <f>E190/E195*100</f>
        <v>7.737504521437685</v>
      </c>
      <c r="G190" s="48">
        <v>37</v>
      </c>
      <c r="H190" s="49">
        <f>G190/G195*100</f>
        <v>12.416107382550337</v>
      </c>
      <c r="I190" s="60">
        <v>27704.7</v>
      </c>
      <c r="J190" s="13">
        <f>I190/I195*100</f>
        <v>4.769408193957827</v>
      </c>
      <c r="K190" s="12">
        <f t="shared" si="54"/>
        <v>375</v>
      </c>
      <c r="L190" s="13">
        <f>K190/K195*100</f>
        <v>2.609966592427617</v>
      </c>
      <c r="M190" s="25">
        <f t="shared" si="55"/>
        <v>264032.12</v>
      </c>
      <c r="N190" s="13">
        <f>M190/M195*100</f>
        <v>7.263219554517418</v>
      </c>
    </row>
    <row r="191" spans="1:14" ht="12">
      <c r="A191" s="40"/>
      <c r="B191" s="11" t="s">
        <v>9</v>
      </c>
      <c r="C191" s="48">
        <v>221</v>
      </c>
      <c r="D191" s="49">
        <f>C191/C195*100</f>
        <v>1.570717839374556</v>
      </c>
      <c r="E191" s="60">
        <v>308344.6</v>
      </c>
      <c r="F191" s="49">
        <f>E191/E195*100</f>
        <v>10.095391117378144</v>
      </c>
      <c r="G191" s="48">
        <v>33</v>
      </c>
      <c r="H191" s="49">
        <f>G191/G195*100</f>
        <v>11.073825503355705</v>
      </c>
      <c r="I191" s="60">
        <v>45291.14</v>
      </c>
      <c r="J191" s="13">
        <f>I191/I195*100</f>
        <v>7.796941826826894</v>
      </c>
      <c r="K191" s="12">
        <f t="shared" si="54"/>
        <v>254</v>
      </c>
      <c r="L191" s="13">
        <f>K191/K195*100</f>
        <v>1.7678173719376393</v>
      </c>
      <c r="M191" s="25">
        <f t="shared" si="55"/>
        <v>353635.74</v>
      </c>
      <c r="N191" s="13">
        <f>M191/M195*100</f>
        <v>9.728111950713563</v>
      </c>
    </row>
    <row r="192" spans="1:14" ht="12">
      <c r="A192" s="40"/>
      <c r="B192" s="11" t="s">
        <v>10</v>
      </c>
      <c r="C192" s="48">
        <v>155</v>
      </c>
      <c r="D192" s="49">
        <f>C192/C195*100</f>
        <v>1.1016346837242361</v>
      </c>
      <c r="E192" s="60">
        <v>461323.02</v>
      </c>
      <c r="F192" s="49">
        <f>E192/E195*100</f>
        <v>15.103998313413177</v>
      </c>
      <c r="G192" s="48">
        <v>22</v>
      </c>
      <c r="H192" s="49">
        <f>G192/G195*100</f>
        <v>7.38255033557047</v>
      </c>
      <c r="I192" s="60">
        <v>64735.55</v>
      </c>
      <c r="J192" s="13">
        <f>I192/I195*100</f>
        <v>11.144327951949187</v>
      </c>
      <c r="K192" s="12">
        <f t="shared" si="54"/>
        <v>177</v>
      </c>
      <c r="L192" s="13">
        <f>K192/K195*100</f>
        <v>1.231904231625835</v>
      </c>
      <c r="M192" s="25">
        <f t="shared" si="55"/>
        <v>526058.5700000001</v>
      </c>
      <c r="N192" s="13">
        <f>M192/M195*100</f>
        <v>14.471265437119813</v>
      </c>
    </row>
    <row r="193" spans="1:14" ht="12">
      <c r="A193" s="40"/>
      <c r="B193" s="11" t="s">
        <v>11</v>
      </c>
      <c r="C193" s="48">
        <v>21</v>
      </c>
      <c r="D193" s="49">
        <f>C193/C195*100</f>
        <v>0.1492537313432836</v>
      </c>
      <c r="E193" s="60">
        <v>145904.54</v>
      </c>
      <c r="F193" s="49">
        <f>E193/E195*100</f>
        <v>4.777004030883448</v>
      </c>
      <c r="G193" s="48">
        <v>9</v>
      </c>
      <c r="H193" s="49">
        <f>G193/G195*100</f>
        <v>3.0201342281879198</v>
      </c>
      <c r="I193" s="60">
        <v>59892.64</v>
      </c>
      <c r="J193" s="13">
        <f>I193/I195*100</f>
        <v>10.31061328849496</v>
      </c>
      <c r="K193" s="12">
        <f t="shared" si="54"/>
        <v>30</v>
      </c>
      <c r="L193" s="13">
        <f>K193/K195*100</f>
        <v>0.20879732739420936</v>
      </c>
      <c r="M193" s="25">
        <f t="shared" si="55"/>
        <v>205797.18</v>
      </c>
      <c r="N193" s="13">
        <f>M193/M195*100</f>
        <v>5.661243420082909</v>
      </c>
    </row>
    <row r="194" spans="1:14" ht="12">
      <c r="A194" s="40"/>
      <c r="B194" s="14" t="s">
        <v>12</v>
      </c>
      <c r="C194" s="51">
        <v>3</v>
      </c>
      <c r="D194" s="52">
        <f>C194/C195*100</f>
        <v>0.021321961620469083</v>
      </c>
      <c r="E194" s="61">
        <v>85436</v>
      </c>
      <c r="F194" s="52">
        <f>E194/E195*100</f>
        <v>2.797226984044213</v>
      </c>
      <c r="G194" s="51">
        <v>7</v>
      </c>
      <c r="H194" s="52">
        <f>G194/G195*100</f>
        <v>2.348993288590604</v>
      </c>
      <c r="I194" s="61">
        <v>346648.38</v>
      </c>
      <c r="J194" s="16">
        <f>I194/I195*100</f>
        <v>59.67607026945632</v>
      </c>
      <c r="K194" s="15">
        <f t="shared" si="54"/>
        <v>10</v>
      </c>
      <c r="L194" s="16">
        <f>K194/K195*100</f>
        <v>0.06959910913140312</v>
      </c>
      <c r="M194" s="26">
        <f t="shared" si="55"/>
        <v>432084.38</v>
      </c>
      <c r="N194" s="16">
        <f>M194/M195*100</f>
        <v>11.886143693492803</v>
      </c>
    </row>
    <row r="195" spans="1:14" ht="12">
      <c r="A195" s="41"/>
      <c r="B195" s="5" t="s">
        <v>13</v>
      </c>
      <c r="C195" s="53">
        <f aca="true" t="shared" si="56" ref="C195:N195">SUM(C186:C194)</f>
        <v>14070</v>
      </c>
      <c r="D195" s="54">
        <f t="shared" si="56"/>
        <v>100</v>
      </c>
      <c r="E195" s="62">
        <f t="shared" si="56"/>
        <v>3054310.59</v>
      </c>
      <c r="F195" s="54">
        <f t="shared" si="56"/>
        <v>99.99999999999999</v>
      </c>
      <c r="G195" s="53">
        <f t="shared" si="56"/>
        <v>298</v>
      </c>
      <c r="H195" s="54">
        <f t="shared" si="56"/>
        <v>100</v>
      </c>
      <c r="I195" s="62">
        <f t="shared" si="56"/>
        <v>580883.39</v>
      </c>
      <c r="J195" s="17">
        <f t="shared" si="56"/>
        <v>100</v>
      </c>
      <c r="K195" s="18">
        <f t="shared" si="56"/>
        <v>14368</v>
      </c>
      <c r="L195" s="17">
        <f t="shared" si="56"/>
        <v>100</v>
      </c>
      <c r="M195" s="27">
        <f t="shared" si="56"/>
        <v>3635193.98</v>
      </c>
      <c r="N195" s="17">
        <f t="shared" si="56"/>
        <v>100</v>
      </c>
    </row>
    <row r="196" spans="1:14" ht="12" customHeight="1">
      <c r="A196" s="39" t="s">
        <v>37</v>
      </c>
      <c r="B196" s="8" t="s">
        <v>3</v>
      </c>
      <c r="C196" s="46">
        <v>15625</v>
      </c>
      <c r="D196" s="47">
        <f>C196/C205*100</f>
        <v>43.431732265955084</v>
      </c>
      <c r="E196" s="59">
        <v>990093.68</v>
      </c>
      <c r="F196" s="47">
        <f>E196/E205*100</f>
        <v>17.776763540801273</v>
      </c>
      <c r="G196" s="46">
        <v>341</v>
      </c>
      <c r="H196" s="47">
        <f>G196/G205*100</f>
        <v>33.930348258706466</v>
      </c>
      <c r="I196" s="59">
        <v>31376</v>
      </c>
      <c r="J196" s="10">
        <f>I196/I205*100</f>
        <v>2.7027715692343763</v>
      </c>
      <c r="K196" s="9">
        <f aca="true" t="shared" si="57" ref="K196:K204">C196+G196</f>
        <v>15966</v>
      </c>
      <c r="L196" s="10">
        <f>K196/K205*100</f>
        <v>43.17352153808713</v>
      </c>
      <c r="M196" s="24">
        <f aca="true" t="shared" si="58" ref="M196:M204">E196+I196</f>
        <v>1021469.68</v>
      </c>
      <c r="N196" s="10">
        <f>M196/M205*100</f>
        <v>15.176779621828656</v>
      </c>
    </row>
    <row r="197" spans="1:14" ht="12">
      <c r="A197" s="40"/>
      <c r="B197" s="11" t="s">
        <v>5</v>
      </c>
      <c r="C197" s="48">
        <v>15834</v>
      </c>
      <c r="D197" s="49">
        <f>C197/C205*100</f>
        <v>44.0126751167445</v>
      </c>
      <c r="E197" s="60">
        <v>2119126.23</v>
      </c>
      <c r="F197" s="49">
        <f>E197/E205*100</f>
        <v>38.04812278351242</v>
      </c>
      <c r="G197" s="48">
        <v>248</v>
      </c>
      <c r="H197" s="49">
        <f>G197/G205*100</f>
        <v>24.676616915422887</v>
      </c>
      <c r="I197" s="60">
        <v>76988.53</v>
      </c>
      <c r="J197" s="13">
        <f>I197/I205*100</f>
        <v>6.631897311357338</v>
      </c>
      <c r="K197" s="12">
        <f t="shared" si="57"/>
        <v>16082</v>
      </c>
      <c r="L197" s="13">
        <f>K197/K205*100</f>
        <v>43.48719612774127</v>
      </c>
      <c r="M197" s="25">
        <f t="shared" si="58"/>
        <v>2196114.76</v>
      </c>
      <c r="N197" s="13">
        <f>M197/M205*100</f>
        <v>32.629406813881275</v>
      </c>
    </row>
    <row r="198" spans="1:14" ht="12">
      <c r="A198" s="40"/>
      <c r="B198" s="11" t="s">
        <v>6</v>
      </c>
      <c r="C198" s="48">
        <v>2410</v>
      </c>
      <c r="D198" s="49">
        <f>C198/C205*100</f>
        <v>6.698910384700913</v>
      </c>
      <c r="E198" s="60">
        <v>651100.6</v>
      </c>
      <c r="F198" s="49">
        <f>E198/E205*100</f>
        <v>11.690268952604397</v>
      </c>
      <c r="G198" s="48">
        <v>118</v>
      </c>
      <c r="H198" s="49">
        <f>G198/G205*100</f>
        <v>11.741293532338307</v>
      </c>
      <c r="I198" s="60">
        <v>38059.85</v>
      </c>
      <c r="J198" s="13">
        <f>I198/I205*100</f>
        <v>3.2785275532038813</v>
      </c>
      <c r="K198" s="12">
        <f t="shared" si="57"/>
        <v>2528</v>
      </c>
      <c r="L198" s="13">
        <f>K198/K205*100</f>
        <v>6.835942781428302</v>
      </c>
      <c r="M198" s="25">
        <f t="shared" si="58"/>
        <v>689160.45</v>
      </c>
      <c r="N198" s="13">
        <f>M198/M205*100</f>
        <v>10.239399640065933</v>
      </c>
    </row>
    <row r="199" spans="1:14" ht="12">
      <c r="A199" s="40"/>
      <c r="B199" s="11" t="s">
        <v>7</v>
      </c>
      <c r="C199" s="48">
        <v>1140</v>
      </c>
      <c r="D199" s="49">
        <f>C199/C205*100</f>
        <v>3.168779186124083</v>
      </c>
      <c r="E199" s="60">
        <v>586330.99</v>
      </c>
      <c r="F199" s="49">
        <f>E199/E205*100</f>
        <v>10.527354710388531</v>
      </c>
      <c r="G199" s="48">
        <v>100</v>
      </c>
      <c r="H199" s="49">
        <f>G199/G205*100</f>
        <v>9.950248756218906</v>
      </c>
      <c r="I199" s="60">
        <v>53756.51</v>
      </c>
      <c r="J199" s="13">
        <f>I199/I205*100</f>
        <v>4.630659322069844</v>
      </c>
      <c r="K199" s="12">
        <f t="shared" si="57"/>
        <v>1240</v>
      </c>
      <c r="L199" s="13">
        <f>K199/K205*100</f>
        <v>3.3530731997512233</v>
      </c>
      <c r="M199" s="25">
        <f t="shared" si="58"/>
        <v>640087.5</v>
      </c>
      <c r="N199" s="13">
        <f>M199/M205*100</f>
        <v>9.510284168383</v>
      </c>
    </row>
    <row r="200" spans="1:14" ht="12">
      <c r="A200" s="40"/>
      <c r="B200" s="11" t="s">
        <v>8</v>
      </c>
      <c r="C200" s="48">
        <v>682</v>
      </c>
      <c r="D200" s="49">
        <f>C200/C205*100</f>
        <v>1.8957082499444073</v>
      </c>
      <c r="E200" s="60">
        <v>700605.36</v>
      </c>
      <c r="F200" s="49">
        <f>E200/E205*100</f>
        <v>12.579108494196175</v>
      </c>
      <c r="G200" s="48">
        <v>102</v>
      </c>
      <c r="H200" s="49">
        <f>G200/G205*100</f>
        <v>10.149253731343283</v>
      </c>
      <c r="I200" s="60">
        <v>103116.25</v>
      </c>
      <c r="J200" s="13">
        <f>I200/I205*100</f>
        <v>8.882574860596131</v>
      </c>
      <c r="K200" s="12">
        <f t="shared" si="57"/>
        <v>784</v>
      </c>
      <c r="L200" s="13">
        <f>K200/K205*100</f>
        <v>2.1200075714556124</v>
      </c>
      <c r="M200" s="25">
        <f t="shared" si="58"/>
        <v>803721.61</v>
      </c>
      <c r="N200" s="13">
        <f>M200/M205*100</f>
        <v>11.941525031140737</v>
      </c>
    </row>
    <row r="201" spans="1:14" ht="12">
      <c r="A201" s="40"/>
      <c r="B201" s="11" t="s">
        <v>9</v>
      </c>
      <c r="C201" s="48">
        <v>249</v>
      </c>
      <c r="D201" s="49">
        <f>C201/C205*100</f>
        <v>0.6921280853902602</v>
      </c>
      <c r="E201" s="60">
        <v>407759.52</v>
      </c>
      <c r="F201" s="49">
        <f>E201/E205*100</f>
        <v>7.321170425560769</v>
      </c>
      <c r="G201" s="48">
        <v>47</v>
      </c>
      <c r="H201" s="49">
        <f>G201/G205*100</f>
        <v>4.676616915422885</v>
      </c>
      <c r="I201" s="60">
        <v>97781.95</v>
      </c>
      <c r="J201" s="13">
        <f>I201/I205*100</f>
        <v>8.423070960106365</v>
      </c>
      <c r="K201" s="12">
        <f t="shared" si="57"/>
        <v>296</v>
      </c>
      <c r="L201" s="13">
        <f>K201/K205*100</f>
        <v>0.8004110218760985</v>
      </c>
      <c r="M201" s="25">
        <f t="shared" si="58"/>
        <v>505541.47000000003</v>
      </c>
      <c r="N201" s="13">
        <f>M201/M205*100</f>
        <v>7.511227822136926</v>
      </c>
    </row>
    <row r="202" spans="1:14" ht="12">
      <c r="A202" s="40"/>
      <c r="B202" s="11" t="s">
        <v>10</v>
      </c>
      <c r="C202" s="48">
        <v>35</v>
      </c>
      <c r="D202" s="49">
        <f>C202/C205*100</f>
        <v>0.09728708027573937</v>
      </c>
      <c r="E202" s="60">
        <v>107762.22</v>
      </c>
      <c r="F202" s="49">
        <f>E202/E205*100</f>
        <v>1.934830554187363</v>
      </c>
      <c r="G202" s="48">
        <v>30</v>
      </c>
      <c r="H202" s="49">
        <f>G202/G205*100</f>
        <v>2.9850746268656714</v>
      </c>
      <c r="I202" s="60">
        <v>154998.45</v>
      </c>
      <c r="J202" s="13">
        <f>I202/I205*100</f>
        <v>13.35177855479972</v>
      </c>
      <c r="K202" s="12">
        <f t="shared" si="57"/>
        <v>65</v>
      </c>
      <c r="L202" s="13">
        <f>K202/K205*100</f>
        <v>0.17576593385792705</v>
      </c>
      <c r="M202" s="25">
        <f t="shared" si="58"/>
        <v>262760.67000000004</v>
      </c>
      <c r="N202" s="13">
        <f>M202/M205*100</f>
        <v>3.9040422441849123</v>
      </c>
    </row>
    <row r="203" spans="1:14" ht="12">
      <c r="A203" s="40"/>
      <c r="B203" s="11" t="s">
        <v>11</v>
      </c>
      <c r="C203" s="48">
        <v>1</v>
      </c>
      <c r="D203" s="49">
        <f>C203/C205*100</f>
        <v>0.002779630865021125</v>
      </c>
      <c r="E203" s="60">
        <v>6816.1</v>
      </c>
      <c r="F203" s="49">
        <f>E203/E205*100</f>
        <v>0.12238053874907631</v>
      </c>
      <c r="G203" s="48">
        <v>10</v>
      </c>
      <c r="H203" s="49">
        <f>G203/G205*100</f>
        <v>0.9950248756218906</v>
      </c>
      <c r="I203" s="60">
        <v>148529.96</v>
      </c>
      <c r="J203" s="13">
        <f>I203/I205*100</f>
        <v>12.794573975889822</v>
      </c>
      <c r="K203" s="12">
        <f t="shared" si="57"/>
        <v>11</v>
      </c>
      <c r="L203" s="13">
        <f>K203/K205*100</f>
        <v>0.0297450041913415</v>
      </c>
      <c r="M203" s="25">
        <f t="shared" si="58"/>
        <v>155346.06</v>
      </c>
      <c r="N203" s="13">
        <f>M203/M205*100</f>
        <v>2.3080987756184514</v>
      </c>
    </row>
    <row r="204" spans="1:14" ht="12">
      <c r="A204" s="40"/>
      <c r="B204" s="14" t="s">
        <v>12</v>
      </c>
      <c r="C204" s="51">
        <v>0</v>
      </c>
      <c r="D204" s="52">
        <f>C204/C205*100</f>
        <v>0</v>
      </c>
      <c r="E204" s="61">
        <v>0</v>
      </c>
      <c r="F204" s="52">
        <f>E204/E205*100</f>
        <v>0</v>
      </c>
      <c r="G204" s="51">
        <v>9</v>
      </c>
      <c r="H204" s="52">
        <f>G204/G205*100</f>
        <v>0.8955223880597015</v>
      </c>
      <c r="I204" s="61">
        <v>456274.92</v>
      </c>
      <c r="J204" s="16">
        <f>I204/I205*100</f>
        <v>39.304145892742525</v>
      </c>
      <c r="K204" s="15">
        <f t="shared" si="57"/>
        <v>9</v>
      </c>
      <c r="L204" s="16">
        <f>K204/K205*100</f>
        <v>0.02433682161109759</v>
      </c>
      <c r="M204" s="26">
        <f t="shared" si="58"/>
        <v>456274.92</v>
      </c>
      <c r="N204" s="16">
        <f>M204/M205*100</f>
        <v>6.779235882760122</v>
      </c>
    </row>
    <row r="205" spans="1:14" ht="12">
      <c r="A205" s="41"/>
      <c r="B205" s="5" t="s">
        <v>13</v>
      </c>
      <c r="C205" s="46">
        <f aca="true" t="shared" si="59" ref="C205:N205">SUM(C196:C204)</f>
        <v>35976</v>
      </c>
      <c r="D205" s="54">
        <f t="shared" si="59"/>
        <v>100</v>
      </c>
      <c r="E205" s="59">
        <f t="shared" si="59"/>
        <v>5569594.7</v>
      </c>
      <c r="F205" s="54">
        <f t="shared" si="59"/>
        <v>100</v>
      </c>
      <c r="G205" s="46">
        <f t="shared" si="59"/>
        <v>1005</v>
      </c>
      <c r="H205" s="54">
        <f t="shared" si="59"/>
        <v>100</v>
      </c>
      <c r="I205" s="59">
        <f t="shared" si="59"/>
        <v>1160882.42</v>
      </c>
      <c r="J205" s="17">
        <f t="shared" si="59"/>
        <v>100</v>
      </c>
      <c r="K205" s="9">
        <f t="shared" si="59"/>
        <v>36981</v>
      </c>
      <c r="L205" s="17">
        <f t="shared" si="59"/>
        <v>100.00000000000001</v>
      </c>
      <c r="M205" s="24">
        <f t="shared" si="59"/>
        <v>6730477.119999999</v>
      </c>
      <c r="N205" s="17">
        <f t="shared" si="59"/>
        <v>100.00000000000001</v>
      </c>
    </row>
    <row r="206" spans="1:14" ht="12" customHeight="1">
      <c r="A206" s="39" t="s">
        <v>38</v>
      </c>
      <c r="B206" s="8" t="s">
        <v>3</v>
      </c>
      <c r="C206" s="46">
        <v>2690</v>
      </c>
      <c r="D206" s="47">
        <f>C206/C215*100</f>
        <v>14.475595974815691</v>
      </c>
      <c r="E206" s="59">
        <v>207251.28</v>
      </c>
      <c r="F206" s="47">
        <f>E206/E215*100</f>
        <v>4.538211984075326</v>
      </c>
      <c r="G206" s="46">
        <v>50</v>
      </c>
      <c r="H206" s="47">
        <f>G206/G215*100</f>
        <v>10.141987829614605</v>
      </c>
      <c r="I206" s="59">
        <v>2617.57</v>
      </c>
      <c r="J206" s="10">
        <f>I206/I215*100</f>
        <v>0.29644195027380704</v>
      </c>
      <c r="K206" s="9">
        <f aca="true" t="shared" si="60" ref="K206:K214">C206+G206</f>
        <v>2740</v>
      </c>
      <c r="L206" s="10">
        <f>K206/K215*100</f>
        <v>14.36359823862445</v>
      </c>
      <c r="M206" s="24">
        <f aca="true" t="shared" si="61" ref="M206:M214">E206+I206</f>
        <v>209868.85</v>
      </c>
      <c r="N206" s="10">
        <f>M206/M215*100</f>
        <v>3.8509455176299987</v>
      </c>
    </row>
    <row r="207" spans="1:14" ht="12">
      <c r="A207" s="40"/>
      <c r="B207" s="11" t="s">
        <v>5</v>
      </c>
      <c r="C207" s="48">
        <v>11745</v>
      </c>
      <c r="D207" s="49">
        <f>C207/C215*100</f>
        <v>63.202927406769625</v>
      </c>
      <c r="E207" s="60">
        <v>1511872.95</v>
      </c>
      <c r="F207" s="49">
        <f>E207/E215*100</f>
        <v>33.105705982077964</v>
      </c>
      <c r="G207" s="48">
        <v>85</v>
      </c>
      <c r="H207" s="49">
        <f>G207/G215*100</f>
        <v>17.24137931034483</v>
      </c>
      <c r="I207" s="60">
        <v>11964.48</v>
      </c>
      <c r="J207" s="13">
        <f>I207/I215*100</f>
        <v>1.3549871771192208</v>
      </c>
      <c r="K207" s="12">
        <f t="shared" si="60"/>
        <v>11830</v>
      </c>
      <c r="L207" s="13">
        <f>K207/K215*100</f>
        <v>62.01509750471798</v>
      </c>
      <c r="M207" s="25">
        <f t="shared" si="61"/>
        <v>1523837.43</v>
      </c>
      <c r="N207" s="13">
        <f>M207/M215*100</f>
        <v>27.961343099060755</v>
      </c>
    </row>
    <row r="208" spans="1:14" ht="12">
      <c r="A208" s="40"/>
      <c r="B208" s="11" t="s">
        <v>6</v>
      </c>
      <c r="C208" s="48">
        <v>1665</v>
      </c>
      <c r="D208" s="49">
        <f>C208/C215*100</f>
        <v>8.959801969542054</v>
      </c>
      <c r="E208" s="60">
        <v>391824.52</v>
      </c>
      <c r="F208" s="49">
        <f>E208/E215*100</f>
        <v>8.57983956633977</v>
      </c>
      <c r="G208" s="48">
        <v>53</v>
      </c>
      <c r="H208" s="49">
        <f>G208/G215*100</f>
        <v>10.75050709939148</v>
      </c>
      <c r="I208" s="60">
        <v>12927.7</v>
      </c>
      <c r="J208" s="13">
        <f>I208/I215*100</f>
        <v>1.464072632462435</v>
      </c>
      <c r="K208" s="12">
        <f t="shared" si="60"/>
        <v>1718</v>
      </c>
      <c r="L208" s="13">
        <f>K208/K215*100</f>
        <v>9.006080939400293</v>
      </c>
      <c r="M208" s="25">
        <f t="shared" si="61"/>
        <v>404752.22000000003</v>
      </c>
      <c r="N208" s="13">
        <f>M208/M215*100</f>
        <v>7.426918036477501</v>
      </c>
    </row>
    <row r="209" spans="1:14" ht="12">
      <c r="A209" s="40"/>
      <c r="B209" s="11" t="s">
        <v>7</v>
      </c>
      <c r="C209" s="48">
        <v>1042</v>
      </c>
      <c r="D209" s="49">
        <f>C209/C215*100</f>
        <v>5.607275466824517</v>
      </c>
      <c r="E209" s="60">
        <v>398578.17</v>
      </c>
      <c r="F209" s="49">
        <f>E209/E215*100</f>
        <v>8.727725240996401</v>
      </c>
      <c r="G209" s="48">
        <v>62</v>
      </c>
      <c r="H209" s="49">
        <f>G209/G215*100</f>
        <v>12.57606490872211</v>
      </c>
      <c r="I209" s="60">
        <v>23833.98</v>
      </c>
      <c r="J209" s="13">
        <f>I209/I215*100</f>
        <v>2.699217791305261</v>
      </c>
      <c r="K209" s="12">
        <f t="shared" si="60"/>
        <v>1104</v>
      </c>
      <c r="L209" s="13">
        <f>K209/K215*100</f>
        <v>5.787376808555253</v>
      </c>
      <c r="M209" s="25">
        <f t="shared" si="61"/>
        <v>422412.14999999997</v>
      </c>
      <c r="N209" s="13">
        <f>M209/M215*100</f>
        <v>7.750965308262519</v>
      </c>
    </row>
    <row r="210" spans="1:14" ht="12">
      <c r="A210" s="40"/>
      <c r="B210" s="11" t="s">
        <v>8</v>
      </c>
      <c r="C210" s="48">
        <v>729</v>
      </c>
      <c r="D210" s="49">
        <f>C210/C215*100</f>
        <v>3.9229403217994943</v>
      </c>
      <c r="E210" s="60">
        <v>519705.39</v>
      </c>
      <c r="F210" s="49">
        <f>E210/E215*100</f>
        <v>11.38006592329148</v>
      </c>
      <c r="G210" s="48">
        <v>98</v>
      </c>
      <c r="H210" s="49">
        <f>G210/G215*100</f>
        <v>19.878296146044626</v>
      </c>
      <c r="I210" s="60">
        <v>71824.38</v>
      </c>
      <c r="J210" s="13">
        <f>I210/I215*100</f>
        <v>8.134169968484901</v>
      </c>
      <c r="K210" s="12">
        <f t="shared" si="60"/>
        <v>827</v>
      </c>
      <c r="L210" s="13">
        <f>K210/K215*100</f>
        <v>4.335290417278256</v>
      </c>
      <c r="M210" s="25">
        <f t="shared" si="61"/>
        <v>591529.77</v>
      </c>
      <c r="N210" s="13">
        <f>M210/M215*100</f>
        <v>10.854154469928263</v>
      </c>
    </row>
    <row r="211" spans="1:14" ht="12">
      <c r="A211" s="40"/>
      <c r="B211" s="11" t="s">
        <v>9</v>
      </c>
      <c r="C211" s="48">
        <v>455</v>
      </c>
      <c r="D211" s="49">
        <f>C211/C215*100</f>
        <v>2.4484744120970783</v>
      </c>
      <c r="E211" s="60">
        <v>634796.94</v>
      </c>
      <c r="F211" s="49">
        <f>E211/E215*100</f>
        <v>13.900242645364338</v>
      </c>
      <c r="G211" s="48">
        <v>65</v>
      </c>
      <c r="H211" s="49">
        <f>G211/G215*100</f>
        <v>13.184584178498987</v>
      </c>
      <c r="I211" s="60">
        <v>92127.87</v>
      </c>
      <c r="J211" s="13">
        <f>I211/I215*100</f>
        <v>10.433556870445397</v>
      </c>
      <c r="K211" s="12">
        <f t="shared" si="60"/>
        <v>520</v>
      </c>
      <c r="L211" s="13">
        <f>K211/K215*100</f>
        <v>2.725938351855735</v>
      </c>
      <c r="M211" s="25">
        <f t="shared" si="61"/>
        <v>726924.8099999999</v>
      </c>
      <c r="N211" s="13">
        <f>M211/M215*100</f>
        <v>13.338558050532692</v>
      </c>
    </row>
    <row r="212" spans="1:14" ht="12">
      <c r="A212" s="40"/>
      <c r="B212" s="11" t="s">
        <v>10</v>
      </c>
      <c r="C212" s="48">
        <v>232</v>
      </c>
      <c r="D212" s="49">
        <f>C212/C215*100</f>
        <v>1.2484528870473013</v>
      </c>
      <c r="E212" s="60">
        <v>697597.14</v>
      </c>
      <c r="F212" s="49">
        <f>E212/E215*100</f>
        <v>15.275387929110368</v>
      </c>
      <c r="G212" s="48">
        <v>48</v>
      </c>
      <c r="H212" s="49">
        <f>G212/G215*100</f>
        <v>9.73630831643002</v>
      </c>
      <c r="I212" s="60">
        <v>150462.82</v>
      </c>
      <c r="J212" s="13">
        <f>I212/I215*100</f>
        <v>17.040037823056036</v>
      </c>
      <c r="K212" s="12">
        <f t="shared" si="60"/>
        <v>280</v>
      </c>
      <c r="L212" s="13">
        <f>K212/K215*100</f>
        <v>1.4678129586915496</v>
      </c>
      <c r="M212" s="25">
        <f t="shared" si="61"/>
        <v>848059.96</v>
      </c>
      <c r="N212" s="13">
        <f>M212/M215*100</f>
        <v>15.561302697582208</v>
      </c>
    </row>
    <row r="213" spans="1:14" ht="12">
      <c r="A213" s="40"/>
      <c r="B213" s="11" t="s">
        <v>11</v>
      </c>
      <c r="C213" s="48">
        <v>20</v>
      </c>
      <c r="D213" s="49">
        <f>C213/C215*100</f>
        <v>0.10762524888338805</v>
      </c>
      <c r="E213" s="60">
        <v>121212.81</v>
      </c>
      <c r="F213" s="49">
        <f>E213/E215*100</f>
        <v>2.6542148592059145</v>
      </c>
      <c r="G213" s="48">
        <v>17</v>
      </c>
      <c r="H213" s="49">
        <f>G213/G215*100</f>
        <v>3.4482758620689653</v>
      </c>
      <c r="I213" s="60">
        <v>117404.34</v>
      </c>
      <c r="J213" s="13">
        <f>I213/I215*100</f>
        <v>13.296137837845459</v>
      </c>
      <c r="K213" s="12">
        <f t="shared" si="60"/>
        <v>37</v>
      </c>
      <c r="L213" s="13">
        <f>K213/K215*100</f>
        <v>0.19396099811281192</v>
      </c>
      <c r="M213" s="25">
        <f t="shared" si="61"/>
        <v>238617.15</v>
      </c>
      <c r="N213" s="13">
        <f>M213/M215*100</f>
        <v>4.378456565717804</v>
      </c>
    </row>
    <row r="214" spans="1:14" ht="12">
      <c r="A214" s="40"/>
      <c r="B214" s="14" t="s">
        <v>12</v>
      </c>
      <c r="C214" s="51">
        <v>5</v>
      </c>
      <c r="D214" s="52">
        <f>C214/C215*100</f>
        <v>0.026906312220847012</v>
      </c>
      <c r="E214" s="61">
        <v>83965.54</v>
      </c>
      <c r="F214" s="52">
        <f>E214/E215*100</f>
        <v>1.8386058695384468</v>
      </c>
      <c r="G214" s="51">
        <v>15</v>
      </c>
      <c r="H214" s="52">
        <f>G214/G215*100</f>
        <v>3.0425963488843815</v>
      </c>
      <c r="I214" s="61">
        <v>399832.67</v>
      </c>
      <c r="J214" s="16">
        <f>I214/I215*100</f>
        <v>45.28137794900748</v>
      </c>
      <c r="K214" s="15">
        <f t="shared" si="60"/>
        <v>20</v>
      </c>
      <c r="L214" s="16">
        <f>K214/K215*100</f>
        <v>0.10484378276368211</v>
      </c>
      <c r="M214" s="26">
        <f t="shared" si="61"/>
        <v>483798.20999999996</v>
      </c>
      <c r="N214" s="16">
        <f>M214/M215*100</f>
        <v>8.87735625480826</v>
      </c>
    </row>
    <row r="215" spans="1:14" ht="12">
      <c r="A215" s="41"/>
      <c r="B215" s="5" t="s">
        <v>13</v>
      </c>
      <c r="C215" s="46">
        <f aca="true" t="shared" si="62" ref="C215:N215">SUM(C206:C214)</f>
        <v>18583</v>
      </c>
      <c r="D215" s="54">
        <f t="shared" si="62"/>
        <v>100.00000000000003</v>
      </c>
      <c r="E215" s="59">
        <f t="shared" si="62"/>
        <v>4566804.739999999</v>
      </c>
      <c r="F215" s="54">
        <f t="shared" si="62"/>
        <v>100</v>
      </c>
      <c r="G215" s="46">
        <f t="shared" si="62"/>
        <v>493</v>
      </c>
      <c r="H215" s="54">
        <f t="shared" si="62"/>
        <v>100.00000000000001</v>
      </c>
      <c r="I215" s="59">
        <f t="shared" si="62"/>
        <v>882995.81</v>
      </c>
      <c r="J215" s="17">
        <f t="shared" si="62"/>
        <v>100</v>
      </c>
      <c r="K215" s="9">
        <f t="shared" si="62"/>
        <v>19076</v>
      </c>
      <c r="L215" s="17">
        <f t="shared" si="62"/>
        <v>100.00000000000001</v>
      </c>
      <c r="M215" s="24">
        <f t="shared" si="62"/>
        <v>5449800.55</v>
      </c>
      <c r="N215" s="17">
        <f t="shared" si="62"/>
        <v>100</v>
      </c>
    </row>
    <row r="216" spans="1:14" ht="12" customHeight="1">
      <c r="A216" s="39" t="s">
        <v>39</v>
      </c>
      <c r="B216" s="8" t="s">
        <v>3</v>
      </c>
      <c r="C216" s="46">
        <v>16790</v>
      </c>
      <c r="D216" s="47">
        <f>C216/C225*100</f>
        <v>42.533248891703614</v>
      </c>
      <c r="E216" s="59">
        <v>787112.05</v>
      </c>
      <c r="F216" s="47">
        <f>E216/E225*100</f>
        <v>13.173498613607151</v>
      </c>
      <c r="G216" s="46">
        <v>212</v>
      </c>
      <c r="H216" s="47">
        <f>G216/G225*100</f>
        <v>27.461139896373055</v>
      </c>
      <c r="I216" s="59">
        <v>7960.45</v>
      </c>
      <c r="J216" s="10">
        <f>I216/I225*100</f>
        <v>0.3689810580514979</v>
      </c>
      <c r="K216" s="9">
        <f aca="true" t="shared" si="63" ref="K216:K224">C216+G216</f>
        <v>17002</v>
      </c>
      <c r="L216" s="10">
        <f>K216/K225*100</f>
        <v>42.24414242055308</v>
      </c>
      <c r="M216" s="24">
        <f aca="true" t="shared" si="64" ref="M216:M224">E216+I216</f>
        <v>795072.5</v>
      </c>
      <c r="N216" s="10">
        <f>M216/M225*100</f>
        <v>9.776627301967364</v>
      </c>
    </row>
    <row r="217" spans="1:14" ht="12">
      <c r="A217" s="40"/>
      <c r="B217" s="11" t="s">
        <v>5</v>
      </c>
      <c r="C217" s="48">
        <v>15862</v>
      </c>
      <c r="D217" s="49">
        <f>C217/C225*100</f>
        <v>40.18239392020266</v>
      </c>
      <c r="E217" s="60">
        <v>2179384.78</v>
      </c>
      <c r="F217" s="49">
        <f>E217/E225*100</f>
        <v>36.47526724796872</v>
      </c>
      <c r="G217" s="48">
        <v>119</v>
      </c>
      <c r="H217" s="49">
        <f>G217/G225*100</f>
        <v>15.414507772020725</v>
      </c>
      <c r="I217" s="60">
        <v>18125.16</v>
      </c>
      <c r="J217" s="13">
        <f>I217/I225*100</f>
        <v>0.8401334992560331</v>
      </c>
      <c r="K217" s="12">
        <f t="shared" si="63"/>
        <v>15981</v>
      </c>
      <c r="L217" s="13">
        <f>K217/K225*100</f>
        <v>39.70730737694735</v>
      </c>
      <c r="M217" s="25">
        <f t="shared" si="64"/>
        <v>2197509.94</v>
      </c>
      <c r="N217" s="13">
        <f>M217/M225*100</f>
        <v>27.021731572590756</v>
      </c>
    </row>
    <row r="218" spans="1:14" ht="12">
      <c r="A218" s="40"/>
      <c r="B218" s="11" t="s">
        <v>6</v>
      </c>
      <c r="C218" s="48">
        <v>4246</v>
      </c>
      <c r="D218" s="49">
        <f>C218/C225*100</f>
        <v>10.756174794173527</v>
      </c>
      <c r="E218" s="60">
        <v>992637.73</v>
      </c>
      <c r="F218" s="49">
        <f>E218/E225*100</f>
        <v>16.613278579548044</v>
      </c>
      <c r="G218" s="48">
        <v>74</v>
      </c>
      <c r="H218" s="49">
        <f>G218/G225*100</f>
        <v>9.585492227979273</v>
      </c>
      <c r="I218" s="60">
        <v>18200.04</v>
      </c>
      <c r="J218" s="13">
        <f>I218/I225*100</f>
        <v>0.843604320833569</v>
      </c>
      <c r="K218" s="12">
        <f t="shared" si="63"/>
        <v>4320</v>
      </c>
      <c r="L218" s="13">
        <f>K218/K225*100</f>
        <v>10.733719283424852</v>
      </c>
      <c r="M218" s="25">
        <f t="shared" si="64"/>
        <v>1010837.77</v>
      </c>
      <c r="N218" s="13">
        <f>M218/M225*100</f>
        <v>12.429789912293291</v>
      </c>
    </row>
    <row r="219" spans="1:14" ht="12">
      <c r="A219" s="40"/>
      <c r="B219" s="11" t="s">
        <v>7</v>
      </c>
      <c r="C219" s="48">
        <v>1416</v>
      </c>
      <c r="D219" s="49">
        <f>C219/C225*100</f>
        <v>3.587080430652312</v>
      </c>
      <c r="E219" s="60">
        <v>519393.3</v>
      </c>
      <c r="F219" s="49">
        <f>E219/E225*100</f>
        <v>8.69282450632898</v>
      </c>
      <c r="G219" s="48">
        <v>92</v>
      </c>
      <c r="H219" s="49">
        <f>G219/G225*100</f>
        <v>11.917098445595855</v>
      </c>
      <c r="I219" s="60">
        <v>35438.54</v>
      </c>
      <c r="J219" s="13">
        <f>I219/I225*100</f>
        <v>1.642639547387438</v>
      </c>
      <c r="K219" s="12">
        <f t="shared" si="63"/>
        <v>1508</v>
      </c>
      <c r="L219" s="13">
        <f>K219/K225*100</f>
        <v>3.7468631202325637</v>
      </c>
      <c r="M219" s="25">
        <f t="shared" si="64"/>
        <v>554831.84</v>
      </c>
      <c r="N219" s="13">
        <f>M219/M225*100</f>
        <v>6.82250249498604</v>
      </c>
    </row>
    <row r="220" spans="1:14" ht="12">
      <c r="A220" s="40"/>
      <c r="B220" s="11" t="s">
        <v>8</v>
      </c>
      <c r="C220" s="48">
        <v>655</v>
      </c>
      <c r="D220" s="49">
        <f>C220/C225*100</f>
        <v>1.6592780240658644</v>
      </c>
      <c r="E220" s="60">
        <v>456638.61</v>
      </c>
      <c r="F220" s="49">
        <f>E220/E225*100</f>
        <v>7.642530813439453</v>
      </c>
      <c r="G220" s="48">
        <v>95</v>
      </c>
      <c r="H220" s="49">
        <f>G220/G225*100</f>
        <v>12.305699481865284</v>
      </c>
      <c r="I220" s="60">
        <v>68071.91</v>
      </c>
      <c r="J220" s="13">
        <f>I220/I225*100</f>
        <v>3.1552544611656805</v>
      </c>
      <c r="K220" s="12">
        <f t="shared" si="63"/>
        <v>750</v>
      </c>
      <c r="L220" s="13">
        <f>K220/K225*100</f>
        <v>1.8634929311501478</v>
      </c>
      <c r="M220" s="25">
        <f t="shared" si="64"/>
        <v>524710.52</v>
      </c>
      <c r="N220" s="13">
        <f>M220/M225*100</f>
        <v>6.452114990093976</v>
      </c>
    </row>
    <row r="221" spans="1:14" ht="12">
      <c r="A221" s="40"/>
      <c r="B221" s="11" t="s">
        <v>9</v>
      </c>
      <c r="C221" s="48">
        <v>324</v>
      </c>
      <c r="D221" s="49">
        <f>C221/C225*100</f>
        <v>0.8207726409119697</v>
      </c>
      <c r="E221" s="60">
        <v>455122.13</v>
      </c>
      <c r="F221" s="49">
        <f>E221/E225*100</f>
        <v>7.61715025017967</v>
      </c>
      <c r="G221" s="48">
        <v>74</v>
      </c>
      <c r="H221" s="49">
        <f>G221/G225*100</f>
        <v>9.585492227979273</v>
      </c>
      <c r="I221" s="60">
        <v>108768.07</v>
      </c>
      <c r="J221" s="13">
        <f>I221/I225*100</f>
        <v>5.041594074558523</v>
      </c>
      <c r="K221" s="12">
        <f t="shared" si="63"/>
        <v>398</v>
      </c>
      <c r="L221" s="13">
        <f>K221/K225*100</f>
        <v>0.9888935821303451</v>
      </c>
      <c r="M221" s="25">
        <f t="shared" si="64"/>
        <v>563890.2</v>
      </c>
      <c r="N221" s="13">
        <f>M221/M225*100</f>
        <v>6.933888827285356</v>
      </c>
    </row>
    <row r="222" spans="1:14" ht="12">
      <c r="A222" s="40"/>
      <c r="B222" s="11" t="s">
        <v>10</v>
      </c>
      <c r="C222" s="48">
        <v>169</v>
      </c>
      <c r="D222" s="49">
        <f>C222/C225*100</f>
        <v>0.42811906269791006</v>
      </c>
      <c r="E222" s="60">
        <v>499581.47</v>
      </c>
      <c r="F222" s="49">
        <f>E222/E225*100</f>
        <v>8.361243869190952</v>
      </c>
      <c r="G222" s="48">
        <v>47</v>
      </c>
      <c r="H222" s="49">
        <f>G222/G225*100</f>
        <v>6.0880829015544045</v>
      </c>
      <c r="I222" s="60">
        <v>146216.44</v>
      </c>
      <c r="J222" s="13">
        <f>I222/I225*100</f>
        <v>6.777392827757647</v>
      </c>
      <c r="K222" s="12">
        <f t="shared" si="63"/>
        <v>216</v>
      </c>
      <c r="L222" s="13">
        <f>K222/K225*100</f>
        <v>0.5366859641712426</v>
      </c>
      <c r="M222" s="25">
        <f t="shared" si="64"/>
        <v>645797.9099999999</v>
      </c>
      <c r="N222" s="13">
        <f>M222/M225*100</f>
        <v>7.941068869140187</v>
      </c>
    </row>
    <row r="223" spans="1:14" ht="12">
      <c r="A223" s="40"/>
      <c r="B223" s="11" t="s">
        <v>11</v>
      </c>
      <c r="C223" s="48">
        <v>12</v>
      </c>
      <c r="D223" s="49">
        <f>C223/C225*100</f>
        <v>0.03039898670044332</v>
      </c>
      <c r="E223" s="60">
        <v>74589.78</v>
      </c>
      <c r="F223" s="49">
        <f>E223/E225*100</f>
        <v>1.2483716434264502</v>
      </c>
      <c r="G223" s="48">
        <v>29</v>
      </c>
      <c r="H223" s="49">
        <f>G223/G225*100</f>
        <v>3.756476683937824</v>
      </c>
      <c r="I223" s="60">
        <v>208359.96</v>
      </c>
      <c r="J223" s="13">
        <f>I223/I225*100</f>
        <v>9.657855836839348</v>
      </c>
      <c r="K223" s="12">
        <f t="shared" si="63"/>
        <v>41</v>
      </c>
      <c r="L223" s="13">
        <f>K223/K225*100</f>
        <v>0.10187094690287475</v>
      </c>
      <c r="M223" s="25">
        <f t="shared" si="64"/>
        <v>282949.74</v>
      </c>
      <c r="N223" s="13">
        <f>M223/M225*100</f>
        <v>3.479297992533469</v>
      </c>
    </row>
    <row r="224" spans="1:14" ht="12">
      <c r="A224" s="40"/>
      <c r="B224" s="14" t="s">
        <v>12</v>
      </c>
      <c r="C224" s="51">
        <v>1</v>
      </c>
      <c r="D224" s="52">
        <f>C224/C225*100</f>
        <v>0.00253324889170361</v>
      </c>
      <c r="E224" s="61">
        <v>10506.05</v>
      </c>
      <c r="F224" s="52">
        <f>E224/E225*100</f>
        <v>0.17583447631056773</v>
      </c>
      <c r="G224" s="51">
        <v>30</v>
      </c>
      <c r="H224" s="52">
        <f>G224/G225*100</f>
        <v>3.8860103626943006</v>
      </c>
      <c r="I224" s="61">
        <v>1546273.7</v>
      </c>
      <c r="J224" s="16">
        <f>I224/I225*100</f>
        <v>71.67254437415026</v>
      </c>
      <c r="K224" s="15">
        <f t="shared" si="63"/>
        <v>31</v>
      </c>
      <c r="L224" s="16">
        <f>K224/K225*100</f>
        <v>0.07702437448753945</v>
      </c>
      <c r="M224" s="26">
        <f t="shared" si="64"/>
        <v>1556779.75</v>
      </c>
      <c r="N224" s="16">
        <f>M224/M225*100</f>
        <v>19.142978039109547</v>
      </c>
    </row>
    <row r="225" spans="1:14" ht="12">
      <c r="A225" s="41"/>
      <c r="B225" s="5" t="s">
        <v>13</v>
      </c>
      <c r="C225" s="46">
        <f aca="true" t="shared" si="65" ref="C225:N225">SUM(C216:C224)</f>
        <v>39475</v>
      </c>
      <c r="D225" s="54">
        <f t="shared" si="65"/>
        <v>100.00000000000001</v>
      </c>
      <c r="E225" s="59">
        <f t="shared" si="65"/>
        <v>5974965.9</v>
      </c>
      <c r="F225" s="54">
        <f t="shared" si="65"/>
        <v>100</v>
      </c>
      <c r="G225" s="46">
        <f t="shared" si="65"/>
        <v>772</v>
      </c>
      <c r="H225" s="54">
        <f t="shared" si="65"/>
        <v>100</v>
      </c>
      <c r="I225" s="59">
        <f t="shared" si="65"/>
        <v>2157414.27</v>
      </c>
      <c r="J225" s="17">
        <f t="shared" si="65"/>
        <v>100</v>
      </c>
      <c r="K225" s="9">
        <f t="shared" si="65"/>
        <v>40247</v>
      </c>
      <c r="L225" s="17">
        <f t="shared" si="65"/>
        <v>99.99999999999999</v>
      </c>
      <c r="M225" s="24">
        <f t="shared" si="65"/>
        <v>8132380.170000001</v>
      </c>
      <c r="N225" s="17">
        <f t="shared" si="65"/>
        <v>99.99999999999999</v>
      </c>
    </row>
    <row r="226" spans="1:14" ht="12" customHeight="1">
      <c r="A226" s="39" t="s">
        <v>40</v>
      </c>
      <c r="B226" s="8" t="s">
        <v>3</v>
      </c>
      <c r="C226" s="46">
        <v>2307</v>
      </c>
      <c r="D226" s="47">
        <f>C226/C235*100</f>
        <v>18.082771594293774</v>
      </c>
      <c r="E226" s="59">
        <v>169349.87</v>
      </c>
      <c r="F226" s="47">
        <f>E226/E235*100</f>
        <v>4.335089502861588</v>
      </c>
      <c r="G226" s="46">
        <v>33</v>
      </c>
      <c r="H226" s="47">
        <f>G226/G235*100</f>
        <v>8.68421052631579</v>
      </c>
      <c r="I226" s="59">
        <v>2009.84</v>
      </c>
      <c r="J226" s="10">
        <f>I226/I235*100</f>
        <v>0.20037480848475614</v>
      </c>
      <c r="K226" s="9">
        <f aca="true" t="shared" si="66" ref="K226:K234">C226+G226</f>
        <v>2340</v>
      </c>
      <c r="L226" s="10">
        <f>K226/K235*100</f>
        <v>17.810930126351042</v>
      </c>
      <c r="M226" s="24">
        <f aca="true" t="shared" si="67" ref="M226:M234">E226+I226</f>
        <v>171359.71</v>
      </c>
      <c r="N226" s="10">
        <f>M226/M235*100</f>
        <v>3.4903478560375727</v>
      </c>
    </row>
    <row r="227" spans="1:14" ht="12">
      <c r="A227" s="40"/>
      <c r="B227" s="11" t="s">
        <v>5</v>
      </c>
      <c r="C227" s="48">
        <v>7061</v>
      </c>
      <c r="D227" s="49">
        <f>C227/C235*100</f>
        <v>55.345665464806395</v>
      </c>
      <c r="E227" s="60">
        <v>1007010.46</v>
      </c>
      <c r="F227" s="49">
        <f>E227/E235*100</f>
        <v>25.77787909974669</v>
      </c>
      <c r="G227" s="48">
        <v>83</v>
      </c>
      <c r="H227" s="49">
        <f>G227/G235*100</f>
        <v>21.842105263157897</v>
      </c>
      <c r="I227" s="60">
        <v>12532.44</v>
      </c>
      <c r="J227" s="13">
        <f>I227/I235*100</f>
        <v>1.2494453612460181</v>
      </c>
      <c r="K227" s="12">
        <f t="shared" si="66"/>
        <v>7144</v>
      </c>
      <c r="L227" s="13">
        <f>K227/K235*100</f>
        <v>54.376617445577715</v>
      </c>
      <c r="M227" s="25">
        <f t="shared" si="67"/>
        <v>1019542.8999999999</v>
      </c>
      <c r="N227" s="13">
        <f>M227/M235*100</f>
        <v>20.766604793818388</v>
      </c>
    </row>
    <row r="228" spans="1:14" ht="12">
      <c r="A228" s="40"/>
      <c r="B228" s="11" t="s">
        <v>6</v>
      </c>
      <c r="C228" s="48">
        <v>1588</v>
      </c>
      <c r="D228" s="49">
        <f>C228/C235*100</f>
        <v>12.4470920206929</v>
      </c>
      <c r="E228" s="60">
        <v>370257.53</v>
      </c>
      <c r="F228" s="49">
        <f>E228/E235*100</f>
        <v>9.478008643634977</v>
      </c>
      <c r="G228" s="48">
        <v>55</v>
      </c>
      <c r="H228" s="49">
        <f>G228/G235*100</f>
        <v>14.473684210526317</v>
      </c>
      <c r="I228" s="60">
        <v>13429.41</v>
      </c>
      <c r="J228" s="13">
        <f>I228/I235*100</f>
        <v>1.3388704856173967</v>
      </c>
      <c r="K228" s="12">
        <f t="shared" si="66"/>
        <v>1643</v>
      </c>
      <c r="L228" s="13">
        <f>K228/K235*100</f>
        <v>12.505708631450755</v>
      </c>
      <c r="M228" s="25">
        <f t="shared" si="67"/>
        <v>383686.94</v>
      </c>
      <c r="N228" s="13">
        <f>M228/M235*100</f>
        <v>7.81514446084565</v>
      </c>
    </row>
    <row r="229" spans="1:14" ht="12">
      <c r="A229" s="40"/>
      <c r="B229" s="11" t="s">
        <v>7</v>
      </c>
      <c r="C229" s="48">
        <v>695</v>
      </c>
      <c r="D229" s="49">
        <f>C229/C235*100</f>
        <v>5.447562313842295</v>
      </c>
      <c r="E229" s="60">
        <v>261902.79</v>
      </c>
      <c r="F229" s="49">
        <f>E229/E235*100</f>
        <v>6.704298241853761</v>
      </c>
      <c r="G229" s="48">
        <v>61</v>
      </c>
      <c r="H229" s="49">
        <f>G229/G235*100</f>
        <v>16.05263157894737</v>
      </c>
      <c r="I229" s="60">
        <v>24427.49</v>
      </c>
      <c r="J229" s="13">
        <f>I229/I235*100</f>
        <v>2.4353449182588145</v>
      </c>
      <c r="K229" s="12">
        <f t="shared" si="66"/>
        <v>756</v>
      </c>
      <c r="L229" s="13">
        <f>K229/K235*100</f>
        <v>5.754300502359568</v>
      </c>
      <c r="M229" s="25">
        <f t="shared" si="67"/>
        <v>286330.28</v>
      </c>
      <c r="N229" s="13">
        <f>M229/M235*100</f>
        <v>5.832131012106859</v>
      </c>
    </row>
    <row r="230" spans="1:14" ht="12">
      <c r="A230" s="40"/>
      <c r="B230" s="11" t="s">
        <v>8</v>
      </c>
      <c r="C230" s="48">
        <v>499</v>
      </c>
      <c r="D230" s="49">
        <f>C230/C235*100</f>
        <v>3.911271359147202</v>
      </c>
      <c r="E230" s="60">
        <v>349570.93</v>
      </c>
      <c r="F230" s="49">
        <f>E230/E235*100</f>
        <v>8.94846431915515</v>
      </c>
      <c r="G230" s="48">
        <v>56</v>
      </c>
      <c r="H230" s="49">
        <f>G230/G235*100</f>
        <v>14.736842105263156</v>
      </c>
      <c r="I230" s="60">
        <v>38381.65</v>
      </c>
      <c r="J230" s="13">
        <f>I230/I235*100</f>
        <v>3.8265313497984623</v>
      </c>
      <c r="K230" s="12">
        <f t="shared" si="66"/>
        <v>555</v>
      </c>
      <c r="L230" s="13">
        <f>K230/K235*100</f>
        <v>4.224387273557619</v>
      </c>
      <c r="M230" s="25">
        <f t="shared" si="67"/>
        <v>387952.58</v>
      </c>
      <c r="N230" s="13">
        <f>M230/M235*100</f>
        <v>7.9020293384439375</v>
      </c>
    </row>
    <row r="231" spans="1:14" ht="12">
      <c r="A231" s="40"/>
      <c r="B231" s="11" t="s">
        <v>9</v>
      </c>
      <c r="C231" s="48">
        <v>363</v>
      </c>
      <c r="D231" s="49">
        <f>C231/C235*100</f>
        <v>2.8452735538485654</v>
      </c>
      <c r="E231" s="60">
        <v>508455.47</v>
      </c>
      <c r="F231" s="49">
        <f>E231/E235*100</f>
        <v>13.015657884293358</v>
      </c>
      <c r="G231" s="48">
        <v>34</v>
      </c>
      <c r="H231" s="49">
        <f>G231/G235*100</f>
        <v>8.947368421052632</v>
      </c>
      <c r="I231" s="60">
        <v>50533.6</v>
      </c>
      <c r="J231" s="13">
        <f>I231/I235*100</f>
        <v>5.03804303926943</v>
      </c>
      <c r="K231" s="12">
        <f t="shared" si="66"/>
        <v>397</v>
      </c>
      <c r="L231" s="13">
        <f>K231/K235*100</f>
        <v>3.0217689145988733</v>
      </c>
      <c r="M231" s="25">
        <f t="shared" si="67"/>
        <v>558989.07</v>
      </c>
      <c r="N231" s="13">
        <f>M231/M235*100</f>
        <v>11.385793673570856</v>
      </c>
    </row>
    <row r="232" spans="1:14" ht="12">
      <c r="A232" s="40"/>
      <c r="B232" s="11" t="s">
        <v>10</v>
      </c>
      <c r="C232" s="48">
        <v>197</v>
      </c>
      <c r="D232" s="49">
        <f>C232/C235*100</f>
        <v>1.544129173851701</v>
      </c>
      <c r="E232" s="60">
        <v>596408.64</v>
      </c>
      <c r="F232" s="49">
        <f>E232/E235*100</f>
        <v>15.267120279926734</v>
      </c>
      <c r="G232" s="48">
        <v>27</v>
      </c>
      <c r="H232" s="49">
        <f>G232/G235*100</f>
        <v>7.105263157894736</v>
      </c>
      <c r="I232" s="60">
        <v>83003.44</v>
      </c>
      <c r="J232" s="13">
        <f>I232/I235*100</f>
        <v>8.275185285184863</v>
      </c>
      <c r="K232" s="12">
        <f t="shared" si="66"/>
        <v>224</v>
      </c>
      <c r="L232" s="13">
        <f>K232/K235*100</f>
        <v>1.704977926625057</v>
      </c>
      <c r="M232" s="25">
        <f t="shared" si="67"/>
        <v>679412.0800000001</v>
      </c>
      <c r="N232" s="13">
        <f>M232/M235*100</f>
        <v>13.83863509569448</v>
      </c>
    </row>
    <row r="233" spans="1:14" ht="12">
      <c r="A233" s="40"/>
      <c r="B233" s="11" t="s">
        <v>11</v>
      </c>
      <c r="C233" s="48">
        <v>30</v>
      </c>
      <c r="D233" s="49">
        <f>C233/C235*100</f>
        <v>0.23514657469822856</v>
      </c>
      <c r="E233" s="60">
        <v>200933.06</v>
      </c>
      <c r="F233" s="49">
        <f>E233/E235*100</f>
        <v>5.143569340701931</v>
      </c>
      <c r="G233" s="48">
        <v>11</v>
      </c>
      <c r="H233" s="49">
        <f>G233/G235*100</f>
        <v>2.8947368421052633</v>
      </c>
      <c r="I233" s="60">
        <v>81665.56</v>
      </c>
      <c r="J233" s="13">
        <f>I233/I235*100</f>
        <v>8.141802802611332</v>
      </c>
      <c r="K233" s="12">
        <f t="shared" si="66"/>
        <v>41</v>
      </c>
      <c r="L233" s="13">
        <f>K233/K235*100</f>
        <v>0.31207185264119347</v>
      </c>
      <c r="M233" s="25">
        <f t="shared" si="67"/>
        <v>282598.62</v>
      </c>
      <c r="N233" s="13">
        <f>M233/M235*100</f>
        <v>5.756122529830242</v>
      </c>
    </row>
    <row r="234" spans="1:14" ht="12">
      <c r="A234" s="40"/>
      <c r="B234" s="14" t="s">
        <v>12</v>
      </c>
      <c r="C234" s="51">
        <v>18</v>
      </c>
      <c r="D234" s="52">
        <f>C234/C235*100</f>
        <v>0.14108794481893713</v>
      </c>
      <c r="E234" s="61">
        <v>442601.99</v>
      </c>
      <c r="F234" s="52">
        <f>E234/E235*100</f>
        <v>11.3299126878258</v>
      </c>
      <c r="G234" s="51">
        <v>20</v>
      </c>
      <c r="H234" s="52">
        <f>G234/G235*100</f>
        <v>5.263157894736842</v>
      </c>
      <c r="I234" s="61">
        <v>697056.83</v>
      </c>
      <c r="J234" s="16">
        <f>I234/I235*100</f>
        <v>69.49440194952892</v>
      </c>
      <c r="K234" s="15">
        <f t="shared" si="66"/>
        <v>38</v>
      </c>
      <c r="L234" s="16">
        <f>K234/K235*100</f>
        <v>0.2892373268381793</v>
      </c>
      <c r="M234" s="26">
        <f t="shared" si="67"/>
        <v>1139658.8199999998</v>
      </c>
      <c r="N234" s="16">
        <f>M234/M235*100</f>
        <v>23.213191239652012</v>
      </c>
    </row>
    <row r="235" spans="1:14" ht="12">
      <c r="A235" s="41"/>
      <c r="B235" s="5" t="s">
        <v>13</v>
      </c>
      <c r="C235" s="46">
        <f aca="true" t="shared" si="68" ref="C235:N235">SUM(C226:C234)</f>
        <v>12758</v>
      </c>
      <c r="D235" s="54">
        <f t="shared" si="68"/>
        <v>100.00000000000001</v>
      </c>
      <c r="E235" s="59">
        <f t="shared" si="68"/>
        <v>3906490.74</v>
      </c>
      <c r="F235" s="54">
        <f t="shared" si="68"/>
        <v>99.99999999999999</v>
      </c>
      <c r="G235" s="46">
        <f t="shared" si="68"/>
        <v>380</v>
      </c>
      <c r="H235" s="54">
        <f t="shared" si="68"/>
        <v>99.99999999999999</v>
      </c>
      <c r="I235" s="59">
        <f t="shared" si="68"/>
        <v>1003040.26</v>
      </c>
      <c r="J235" s="17">
        <f t="shared" si="68"/>
        <v>100</v>
      </c>
      <c r="K235" s="18">
        <f t="shared" si="68"/>
        <v>13138</v>
      </c>
      <c r="L235" s="17">
        <f t="shared" si="68"/>
        <v>100.00000000000003</v>
      </c>
      <c r="M235" s="27">
        <f t="shared" si="68"/>
        <v>4909531</v>
      </c>
      <c r="N235" s="17">
        <f t="shared" si="68"/>
        <v>100</v>
      </c>
    </row>
    <row r="236" spans="1:14" ht="12" customHeight="1">
      <c r="A236" s="39" t="s">
        <v>41</v>
      </c>
      <c r="B236" s="8" t="s">
        <v>3</v>
      </c>
      <c r="C236" s="46">
        <v>2032</v>
      </c>
      <c r="D236" s="47">
        <f>C236/C245*100</f>
        <v>16.12186607426214</v>
      </c>
      <c r="E236" s="59">
        <v>155118.92</v>
      </c>
      <c r="F236" s="47">
        <f>E236/E245*100</f>
        <v>4.312886921609568</v>
      </c>
      <c r="G236" s="46">
        <v>28</v>
      </c>
      <c r="H236" s="47">
        <f>G236/G245*100</f>
        <v>7.368421052631578</v>
      </c>
      <c r="I236" s="59">
        <v>1588.38</v>
      </c>
      <c r="J236" s="10">
        <f>I236/I245*100</f>
        <v>0.08598358814421014</v>
      </c>
      <c r="K236" s="12">
        <f>C236+G236</f>
        <v>2060</v>
      </c>
      <c r="L236" s="13">
        <f>K236/K245*100</f>
        <v>15.865680837954404</v>
      </c>
      <c r="M236" s="25">
        <f>E236+I236</f>
        <v>156707.30000000002</v>
      </c>
      <c r="N236" s="13">
        <f>M236/M245*100</f>
        <v>2.8785620506930325</v>
      </c>
    </row>
    <row r="237" spans="1:14" ht="12">
      <c r="A237" s="40"/>
      <c r="B237" s="11" t="s">
        <v>5</v>
      </c>
      <c r="C237" s="48">
        <v>6948</v>
      </c>
      <c r="D237" s="49">
        <f>C237/C245*100</f>
        <v>55.12535702951445</v>
      </c>
      <c r="E237" s="60">
        <v>942778.67</v>
      </c>
      <c r="F237" s="49">
        <f>E237/E245*100</f>
        <v>26.212777885608425</v>
      </c>
      <c r="G237" s="48">
        <v>56</v>
      </c>
      <c r="H237" s="49">
        <f>G237/G245*100</f>
        <v>14.736842105263156</v>
      </c>
      <c r="I237" s="60">
        <v>8411.37</v>
      </c>
      <c r="J237" s="13">
        <f>I237/I245*100</f>
        <v>0.45533170513892446</v>
      </c>
      <c r="K237" s="12">
        <f>C237+G237</f>
        <v>7004</v>
      </c>
      <c r="L237" s="13">
        <f>K237/K245*100</f>
        <v>53.943314849044974</v>
      </c>
      <c r="M237" s="25">
        <f>E237+I237</f>
        <v>951190.04</v>
      </c>
      <c r="N237" s="13">
        <f>M237/M245*100</f>
        <v>17.472444181867644</v>
      </c>
    </row>
    <row r="238" spans="1:14" ht="12">
      <c r="A238" s="40"/>
      <c r="B238" s="11" t="s">
        <v>6</v>
      </c>
      <c r="C238" s="48">
        <v>1438</v>
      </c>
      <c r="D238" s="49">
        <f>C238/C245*100</f>
        <v>11.409076483655982</v>
      </c>
      <c r="E238" s="60">
        <v>346200.52</v>
      </c>
      <c r="F238" s="49">
        <f>E238/E245*100</f>
        <v>9.625671033310647</v>
      </c>
      <c r="G238" s="48">
        <v>35</v>
      </c>
      <c r="H238" s="49">
        <f>G238/G245*100</f>
        <v>9.210526315789473</v>
      </c>
      <c r="I238" s="60">
        <v>8696.61</v>
      </c>
      <c r="J238" s="13">
        <f>I238/I245*100</f>
        <v>0.47077256858611877</v>
      </c>
      <c r="K238" s="12">
        <f aca="true" t="shared" si="69" ref="K238:K244">C238+G238</f>
        <v>1473</v>
      </c>
      <c r="L238" s="13">
        <f>K238/K245*100</f>
        <v>11.344731977818855</v>
      </c>
      <c r="M238" s="25">
        <f aca="true" t="shared" si="70" ref="M238:M244">E238+I238</f>
        <v>354897.13</v>
      </c>
      <c r="N238" s="13">
        <f>M238/M245*100</f>
        <v>6.519118192438206</v>
      </c>
    </row>
    <row r="239" spans="1:14" ht="12">
      <c r="A239" s="40"/>
      <c r="B239" s="11" t="s">
        <v>7</v>
      </c>
      <c r="C239" s="48">
        <v>1034</v>
      </c>
      <c r="D239" s="49">
        <f>C239/C245*100</f>
        <v>8.203744842907014</v>
      </c>
      <c r="E239" s="60">
        <v>388843.44</v>
      </c>
      <c r="F239" s="49">
        <f>E239/E245*100</f>
        <v>10.811303913988537</v>
      </c>
      <c r="G239" s="48">
        <v>57</v>
      </c>
      <c r="H239" s="49">
        <f>G239/G245*100</f>
        <v>15</v>
      </c>
      <c r="I239" s="60">
        <v>21954</v>
      </c>
      <c r="J239" s="13">
        <f>I239/I245*100</f>
        <v>1.1884333057064362</v>
      </c>
      <c r="K239" s="12">
        <f t="shared" si="69"/>
        <v>1091</v>
      </c>
      <c r="L239" s="13">
        <f>K239/K245*100</f>
        <v>8.402649414664202</v>
      </c>
      <c r="M239" s="25">
        <f t="shared" si="70"/>
        <v>410797.44</v>
      </c>
      <c r="N239" s="13">
        <f>M239/M245*100</f>
        <v>7.545953004779278</v>
      </c>
    </row>
    <row r="240" spans="1:14" ht="12">
      <c r="A240" s="40"/>
      <c r="B240" s="11" t="s">
        <v>8</v>
      </c>
      <c r="C240" s="48">
        <v>620</v>
      </c>
      <c r="D240" s="49">
        <f>C240/C245*100</f>
        <v>4.919073310060298</v>
      </c>
      <c r="E240" s="60">
        <v>439501.76</v>
      </c>
      <c r="F240" s="49">
        <f>E240/E245*100</f>
        <v>12.219794933644375</v>
      </c>
      <c r="G240" s="48">
        <v>72</v>
      </c>
      <c r="H240" s="49">
        <f>G240/G245*100</f>
        <v>18.947368421052634</v>
      </c>
      <c r="I240" s="60">
        <v>51796.43</v>
      </c>
      <c r="J240" s="13">
        <f>I240/I245*100</f>
        <v>2.8038900668986075</v>
      </c>
      <c r="K240" s="12">
        <f t="shared" si="69"/>
        <v>692</v>
      </c>
      <c r="L240" s="13">
        <f>K240/K245*100</f>
        <v>5.329636475662354</v>
      </c>
      <c r="M240" s="25">
        <f t="shared" si="70"/>
        <v>491298.19</v>
      </c>
      <c r="N240" s="13">
        <f>M240/M245*100</f>
        <v>9.02467418753418</v>
      </c>
    </row>
    <row r="241" spans="1:14" ht="12">
      <c r="A241" s="40"/>
      <c r="B241" s="11" t="s">
        <v>9</v>
      </c>
      <c r="C241" s="48">
        <v>315</v>
      </c>
      <c r="D241" s="49">
        <f>C241/C245*100</f>
        <v>2.4992066010790226</v>
      </c>
      <c r="E241" s="60">
        <v>439730.19</v>
      </c>
      <c r="F241" s="49">
        <f>E241/E245*100</f>
        <v>12.226146143151913</v>
      </c>
      <c r="G241" s="48">
        <v>39</v>
      </c>
      <c r="H241" s="49">
        <f>G241/G245*100</f>
        <v>10.263157894736842</v>
      </c>
      <c r="I241" s="60">
        <v>56010.82</v>
      </c>
      <c r="J241" s="13">
        <f>I241/I245*100</f>
        <v>3.032027146211541</v>
      </c>
      <c r="K241" s="12">
        <f t="shared" si="69"/>
        <v>354</v>
      </c>
      <c r="L241" s="13">
        <f>K241/K245*100</f>
        <v>2.7264325323475047</v>
      </c>
      <c r="M241" s="25">
        <f t="shared" si="70"/>
        <v>495741.01</v>
      </c>
      <c r="N241" s="13">
        <f>M241/M245*100</f>
        <v>9.106284508496</v>
      </c>
    </row>
    <row r="242" spans="1:14" ht="12">
      <c r="A242" s="40"/>
      <c r="B242" s="11" t="s">
        <v>10</v>
      </c>
      <c r="C242" s="48">
        <v>178</v>
      </c>
      <c r="D242" s="49">
        <f>C242/C245*100</f>
        <v>1.412250079339892</v>
      </c>
      <c r="E242" s="60">
        <v>526266.56</v>
      </c>
      <c r="F242" s="49">
        <f>E242/E245*100</f>
        <v>14.632181321946137</v>
      </c>
      <c r="G242" s="48">
        <v>50</v>
      </c>
      <c r="H242" s="49">
        <f>G242/G245*100</f>
        <v>13.157894736842104</v>
      </c>
      <c r="I242" s="60">
        <v>166190.17</v>
      </c>
      <c r="J242" s="13">
        <f>I242/I245*100</f>
        <v>8.996352970256655</v>
      </c>
      <c r="K242" s="12">
        <f t="shared" si="69"/>
        <v>228</v>
      </c>
      <c r="L242" s="13">
        <f>K242/K245*100</f>
        <v>1.756007393715342</v>
      </c>
      <c r="M242" s="25">
        <f t="shared" si="70"/>
        <v>692456.7300000001</v>
      </c>
      <c r="N242" s="13">
        <f>M242/M245*100</f>
        <v>12.719762670437124</v>
      </c>
    </row>
    <row r="243" spans="1:14" ht="12">
      <c r="A243" s="40"/>
      <c r="B243" s="11" t="s">
        <v>11</v>
      </c>
      <c r="C243" s="48">
        <v>31</v>
      </c>
      <c r="D243" s="49">
        <f>C243/C245*100</f>
        <v>0.2459536655030149</v>
      </c>
      <c r="E243" s="60">
        <v>213555.66</v>
      </c>
      <c r="F243" s="49">
        <f>E243/E245*100</f>
        <v>5.937647148714674</v>
      </c>
      <c r="G243" s="48">
        <v>21</v>
      </c>
      <c r="H243" s="49">
        <f>G243/G245*100</f>
        <v>5.526315789473684</v>
      </c>
      <c r="I243" s="60">
        <v>154295.6</v>
      </c>
      <c r="J243" s="13">
        <f>I243/I245*100</f>
        <v>8.352465608269927</v>
      </c>
      <c r="K243" s="12">
        <f t="shared" si="69"/>
        <v>52</v>
      </c>
      <c r="L243" s="13">
        <f>K243/K245*100</f>
        <v>0.4004929143561306</v>
      </c>
      <c r="M243" s="25">
        <f>E243+I243</f>
        <v>367851.26</v>
      </c>
      <c r="N243" s="13">
        <f>M243/M245*100</f>
        <v>6.757073074040684</v>
      </c>
    </row>
    <row r="244" spans="1:14" ht="12">
      <c r="A244" s="40"/>
      <c r="B244" s="14" t="s">
        <v>12</v>
      </c>
      <c r="C244" s="51">
        <v>8</v>
      </c>
      <c r="D244" s="52">
        <f>C244/C245*100</f>
        <v>0.06347191367819739</v>
      </c>
      <c r="E244" s="61">
        <v>144642.05</v>
      </c>
      <c r="F244" s="52">
        <f>E244/E245*100</f>
        <v>4.021590698025728</v>
      </c>
      <c r="G244" s="51">
        <v>22</v>
      </c>
      <c r="H244" s="52">
        <f>G244/G245*100</f>
        <v>5.7894736842105265</v>
      </c>
      <c r="I244" s="61">
        <v>1378362.64</v>
      </c>
      <c r="J244" s="16">
        <f>I244/I245*100</f>
        <v>74.61474304078757</v>
      </c>
      <c r="K244" s="12">
        <f t="shared" si="69"/>
        <v>30</v>
      </c>
      <c r="L244" s="16">
        <f>K244/K245*100</f>
        <v>0.23105360443622922</v>
      </c>
      <c r="M244" s="25">
        <f t="shared" si="70"/>
        <v>1523004.69</v>
      </c>
      <c r="N244" s="16">
        <f>M244/M245*100</f>
        <v>27.97612812971384</v>
      </c>
    </row>
    <row r="245" spans="1:14" ht="12">
      <c r="A245" s="41"/>
      <c r="B245" s="5" t="s">
        <v>13</v>
      </c>
      <c r="C245" s="53">
        <f>SUM(C236:C244)</f>
        <v>12604</v>
      </c>
      <c r="D245" s="54">
        <f aca="true" t="shared" si="71" ref="D245:N245">SUM(D236:D244)</f>
        <v>100.00000000000001</v>
      </c>
      <c r="E245" s="62">
        <f>SUM(E236:E244)</f>
        <v>3596637.77</v>
      </c>
      <c r="F245" s="54">
        <f t="shared" si="71"/>
        <v>100</v>
      </c>
      <c r="G245" s="53">
        <f>SUM(G236:G244)</f>
        <v>380</v>
      </c>
      <c r="H245" s="54">
        <f t="shared" si="71"/>
        <v>99.99999999999999</v>
      </c>
      <c r="I245" s="62">
        <f>SUM(I236:I244)</f>
        <v>1847306.02</v>
      </c>
      <c r="J245" s="17">
        <f t="shared" si="71"/>
        <v>100</v>
      </c>
      <c r="K245" s="18">
        <f>SUM(K236:K244)</f>
        <v>12984</v>
      </c>
      <c r="L245" s="17">
        <f t="shared" si="71"/>
        <v>99.99999999999999</v>
      </c>
      <c r="M245" s="27">
        <f>SUM(M236:M244)</f>
        <v>5443943.790000001</v>
      </c>
      <c r="N245" s="17">
        <f t="shared" si="71"/>
        <v>100</v>
      </c>
    </row>
    <row r="246" spans="1:14" ht="12" customHeight="1">
      <c r="A246" s="39" t="s">
        <v>42</v>
      </c>
      <c r="B246" s="8" t="s">
        <v>3</v>
      </c>
      <c r="C246" s="46">
        <v>1956</v>
      </c>
      <c r="D246" s="47">
        <f>C246/C255*100</f>
        <v>7.845339322958448</v>
      </c>
      <c r="E246" s="59">
        <v>132980.36</v>
      </c>
      <c r="F246" s="47">
        <f>E246/E255*100</f>
        <v>1.7806820447440772</v>
      </c>
      <c r="G246" s="46">
        <v>48</v>
      </c>
      <c r="H246" s="47">
        <f>G246/G255*100</f>
        <v>9.30232558139535</v>
      </c>
      <c r="I246" s="59">
        <v>2709.79</v>
      </c>
      <c r="J246" s="10">
        <f>I246/I255*100</f>
        <v>0.309699668729392</v>
      </c>
      <c r="K246" s="9">
        <f aca="true" t="shared" si="72" ref="K246:K254">C246+G246</f>
        <v>2004</v>
      </c>
      <c r="L246" s="10">
        <f>K246/K255*100</f>
        <v>7.874882112543226</v>
      </c>
      <c r="M246" s="24">
        <f aca="true" t="shared" si="73" ref="M246:M254">E246+I246</f>
        <v>135690.15</v>
      </c>
      <c r="N246" s="10">
        <f>M246/M255*100</f>
        <v>1.6264110246223147</v>
      </c>
    </row>
    <row r="247" spans="1:14" ht="12">
      <c r="A247" s="40"/>
      <c r="B247" s="11" t="s">
        <v>5</v>
      </c>
      <c r="C247" s="48">
        <v>13689</v>
      </c>
      <c r="D247" s="49">
        <f>C247/C255*100</f>
        <v>54.90534253168619</v>
      </c>
      <c r="E247" s="60">
        <v>1941980.47</v>
      </c>
      <c r="F247" s="49">
        <f>E247/E255*100</f>
        <v>26.00421411231451</v>
      </c>
      <c r="G247" s="48">
        <v>110</v>
      </c>
      <c r="H247" s="49">
        <f>G247/G255*100</f>
        <v>21.31782945736434</v>
      </c>
      <c r="I247" s="60">
        <v>15975.85</v>
      </c>
      <c r="J247" s="13">
        <f>I247/I255*100</f>
        <v>1.8258667471171042</v>
      </c>
      <c r="K247" s="12">
        <f t="shared" si="72"/>
        <v>13799</v>
      </c>
      <c r="L247" s="13">
        <f>K247/K255*100</f>
        <v>54.22430053442314</v>
      </c>
      <c r="M247" s="25">
        <f t="shared" si="73"/>
        <v>1957956.32</v>
      </c>
      <c r="N247" s="13">
        <f>M247/M255*100</f>
        <v>23.46848127573694</v>
      </c>
    </row>
    <row r="248" spans="1:14" ht="12">
      <c r="A248" s="40"/>
      <c r="B248" s="11" t="s">
        <v>6</v>
      </c>
      <c r="C248" s="48">
        <v>3547</v>
      </c>
      <c r="D248" s="49">
        <f>C248/C255*100</f>
        <v>14.226696614792234</v>
      </c>
      <c r="E248" s="60">
        <v>856231.38</v>
      </c>
      <c r="F248" s="49">
        <f>E248/E255*100</f>
        <v>11.465421243501245</v>
      </c>
      <c r="G248" s="48">
        <v>59</v>
      </c>
      <c r="H248" s="49">
        <f>G248/G255*100</f>
        <v>11.434108527131782</v>
      </c>
      <c r="I248" s="60">
        <v>15027.3</v>
      </c>
      <c r="J248" s="13">
        <f>I248/I255*100</f>
        <v>1.717457748348467</v>
      </c>
      <c r="K248" s="12">
        <f t="shared" si="72"/>
        <v>3606</v>
      </c>
      <c r="L248" s="13">
        <f>K248/K255*100</f>
        <v>14.17007230430682</v>
      </c>
      <c r="M248" s="25">
        <f t="shared" si="73"/>
        <v>871258.68</v>
      </c>
      <c r="N248" s="13">
        <f>M248/M255*100</f>
        <v>10.443092018469176</v>
      </c>
    </row>
    <row r="249" spans="1:14" ht="12">
      <c r="A249" s="40"/>
      <c r="B249" s="11" t="s">
        <v>7</v>
      </c>
      <c r="C249" s="48">
        <v>2681</v>
      </c>
      <c r="D249" s="49">
        <f>C249/C255*100</f>
        <v>10.753248836836194</v>
      </c>
      <c r="E249" s="60">
        <v>1012507.17</v>
      </c>
      <c r="F249" s="49">
        <f>E249/E255*100</f>
        <v>13.558042238670728</v>
      </c>
      <c r="G249" s="48">
        <v>83</v>
      </c>
      <c r="H249" s="49">
        <f>G249/G255*100</f>
        <v>16.08527131782946</v>
      </c>
      <c r="I249" s="60">
        <v>32133.51</v>
      </c>
      <c r="J249" s="13">
        <f>I249/I255*100</f>
        <v>3.6725124094902575</v>
      </c>
      <c r="K249" s="12">
        <f t="shared" si="72"/>
        <v>2764</v>
      </c>
      <c r="L249" s="13">
        <f>K249/K255*100</f>
        <v>10.861364350833071</v>
      </c>
      <c r="M249" s="25">
        <f t="shared" si="73"/>
        <v>1044640.68</v>
      </c>
      <c r="N249" s="13">
        <f>M249/M255*100</f>
        <v>12.521285581311185</v>
      </c>
    </row>
    <row r="250" spans="1:14" ht="12">
      <c r="A250" s="40"/>
      <c r="B250" s="11" t="s">
        <v>8</v>
      </c>
      <c r="C250" s="48">
        <v>1796</v>
      </c>
      <c r="D250" s="49">
        <f>C250/C255*100</f>
        <v>7.203593775068186</v>
      </c>
      <c r="E250" s="60">
        <v>1265980.83</v>
      </c>
      <c r="F250" s="49">
        <f>E250/E255*100</f>
        <v>16.952197549857768</v>
      </c>
      <c r="G250" s="48">
        <v>82</v>
      </c>
      <c r="H250" s="49">
        <f>G250/G255*100</f>
        <v>15.891472868217054</v>
      </c>
      <c r="I250" s="60">
        <v>59547.89</v>
      </c>
      <c r="J250" s="13">
        <f>I250/I255*100</f>
        <v>6.805679335496211</v>
      </c>
      <c r="K250" s="12">
        <f t="shared" si="72"/>
        <v>1878</v>
      </c>
      <c r="L250" s="13">
        <f>K250/K255*100</f>
        <v>7.379754794089909</v>
      </c>
      <c r="M250" s="25">
        <f t="shared" si="73"/>
        <v>1325528.72</v>
      </c>
      <c r="N250" s="13">
        <f>M250/M255*100</f>
        <v>15.888069426273796</v>
      </c>
    </row>
    <row r="251" spans="1:14" ht="12">
      <c r="A251" s="40"/>
      <c r="B251" s="11" t="s">
        <v>9</v>
      </c>
      <c r="C251" s="48">
        <v>933</v>
      </c>
      <c r="D251" s="49">
        <f>C251/C255*100</f>
        <v>3.7421787261350876</v>
      </c>
      <c r="E251" s="60">
        <v>1272530.4</v>
      </c>
      <c r="F251" s="49">
        <f>E251/E255*100</f>
        <v>17.039899987268786</v>
      </c>
      <c r="G251" s="48">
        <v>57</v>
      </c>
      <c r="H251" s="49">
        <f>G251/G255*100</f>
        <v>11.046511627906977</v>
      </c>
      <c r="I251" s="60">
        <v>83438.27</v>
      </c>
      <c r="J251" s="13">
        <f>I251/I255*100</f>
        <v>9.536091202031733</v>
      </c>
      <c r="K251" s="12">
        <f t="shared" si="72"/>
        <v>990</v>
      </c>
      <c r="L251" s="13">
        <f>K251/K255*100</f>
        <v>3.8902860735617733</v>
      </c>
      <c r="M251" s="25">
        <f t="shared" si="73"/>
        <v>1355968.67</v>
      </c>
      <c r="N251" s="13">
        <f>M251/M255*100</f>
        <v>16.252929147255397</v>
      </c>
    </row>
    <row r="252" spans="1:14" ht="12">
      <c r="A252" s="40"/>
      <c r="B252" s="11" t="s">
        <v>10</v>
      </c>
      <c r="C252" s="48">
        <v>313</v>
      </c>
      <c r="D252" s="49">
        <f>C252/C255*100</f>
        <v>1.255414728060324</v>
      </c>
      <c r="E252" s="60">
        <v>878419.06</v>
      </c>
      <c r="F252" s="49">
        <f>E252/E255*100</f>
        <v>11.762526796460548</v>
      </c>
      <c r="G252" s="48">
        <v>49</v>
      </c>
      <c r="H252" s="49">
        <f>G252/G255*100</f>
        <v>9.496124031007753</v>
      </c>
      <c r="I252" s="60">
        <v>162175.9</v>
      </c>
      <c r="J252" s="13">
        <f>I252/I255*100</f>
        <v>18.534950127460434</v>
      </c>
      <c r="K252" s="12">
        <f t="shared" si="72"/>
        <v>362</v>
      </c>
      <c r="L252" s="13">
        <f>K252/K255*100</f>
        <v>1.4225086450801636</v>
      </c>
      <c r="M252" s="25">
        <f t="shared" si="73"/>
        <v>1040594.9600000001</v>
      </c>
      <c r="N252" s="13">
        <f>M252/M255*100</f>
        <v>12.4727927201084</v>
      </c>
    </row>
    <row r="253" spans="1:14" ht="12">
      <c r="A253" s="40"/>
      <c r="B253" s="11" t="s">
        <v>11</v>
      </c>
      <c r="C253" s="48">
        <v>17</v>
      </c>
      <c r="D253" s="49">
        <f>C253/C255*100</f>
        <v>0.06818546446334028</v>
      </c>
      <c r="E253" s="60">
        <v>107315.57</v>
      </c>
      <c r="F253" s="49">
        <f>E253/E255*100</f>
        <v>1.4370160271823311</v>
      </c>
      <c r="G253" s="48">
        <v>17</v>
      </c>
      <c r="H253" s="49">
        <f>G253/G255*100</f>
        <v>3.2945736434108532</v>
      </c>
      <c r="I253" s="60">
        <v>111165.69</v>
      </c>
      <c r="J253" s="13">
        <f>I253/I255*100</f>
        <v>12.705035211981109</v>
      </c>
      <c r="K253" s="12">
        <f t="shared" si="72"/>
        <v>34</v>
      </c>
      <c r="L253" s="13">
        <f>K253/K255*100</f>
        <v>0.13360578434454573</v>
      </c>
      <c r="M253" s="25">
        <f t="shared" si="73"/>
        <v>218481.26</v>
      </c>
      <c r="N253" s="13">
        <f>M253/M255*100</f>
        <v>2.6187628942659016</v>
      </c>
    </row>
    <row r="254" spans="1:14" ht="12">
      <c r="A254" s="40"/>
      <c r="B254" s="14" t="s">
        <v>12</v>
      </c>
      <c r="C254" s="51">
        <v>0</v>
      </c>
      <c r="D254" s="52">
        <f>C254/C255*100</f>
        <v>0</v>
      </c>
      <c r="E254" s="61">
        <v>0</v>
      </c>
      <c r="F254" s="52">
        <f>E254/E255*100</f>
        <v>0</v>
      </c>
      <c r="G254" s="51">
        <v>11</v>
      </c>
      <c r="H254" s="52">
        <f>G254/G255*100</f>
        <v>2.131782945736434</v>
      </c>
      <c r="I254" s="61">
        <v>392799.29</v>
      </c>
      <c r="J254" s="16">
        <f>I254/I255*100</f>
        <v>44.892707549345296</v>
      </c>
      <c r="K254" s="15">
        <f t="shared" si="72"/>
        <v>11</v>
      </c>
      <c r="L254" s="16">
        <f>K254/K255*100</f>
        <v>0.04322540081735304</v>
      </c>
      <c r="M254" s="26">
        <f t="shared" si="73"/>
        <v>392799.29</v>
      </c>
      <c r="N254" s="16">
        <f>M254/M255*100</f>
        <v>4.708175911956894</v>
      </c>
    </row>
    <row r="255" spans="1:14" ht="12">
      <c r="A255" s="41"/>
      <c r="B255" s="5" t="s">
        <v>13</v>
      </c>
      <c r="C255" s="53">
        <f>SUM(C246:C254)</f>
        <v>24932</v>
      </c>
      <c r="D255" s="54">
        <f aca="true" t="shared" si="74" ref="D255:N255">SUM(D246:D254)</f>
        <v>100.00000000000001</v>
      </c>
      <c r="E255" s="62">
        <f t="shared" si="74"/>
        <v>7467945.24</v>
      </c>
      <c r="F255" s="54">
        <f t="shared" si="74"/>
        <v>100</v>
      </c>
      <c r="G255" s="53">
        <f t="shared" si="74"/>
        <v>516</v>
      </c>
      <c r="H255" s="54">
        <f t="shared" si="74"/>
        <v>100.00000000000001</v>
      </c>
      <c r="I255" s="62">
        <f t="shared" si="74"/>
        <v>874973.49</v>
      </c>
      <c r="J255" s="17">
        <f t="shared" si="74"/>
        <v>100</v>
      </c>
      <c r="K255" s="18">
        <f t="shared" si="74"/>
        <v>25448</v>
      </c>
      <c r="L255" s="17">
        <f t="shared" si="74"/>
        <v>99.99999999999997</v>
      </c>
      <c r="M255" s="27">
        <f t="shared" si="74"/>
        <v>8342918.7299999995</v>
      </c>
      <c r="N255" s="17">
        <f t="shared" si="74"/>
        <v>100.00000000000001</v>
      </c>
    </row>
    <row r="256" spans="1:14" ht="12" customHeight="1">
      <c r="A256" s="39" t="s">
        <v>43</v>
      </c>
      <c r="B256" s="8" t="s">
        <v>3</v>
      </c>
      <c r="C256" s="46">
        <v>24194</v>
      </c>
      <c r="D256" s="47">
        <f>C256/C265*100</f>
        <v>44.84605831433391</v>
      </c>
      <c r="E256" s="59">
        <v>1309755.75</v>
      </c>
      <c r="F256" s="47">
        <f>E256/E265*100</f>
        <v>16.951543497945938</v>
      </c>
      <c r="G256" s="46">
        <v>1259</v>
      </c>
      <c r="H256" s="47">
        <f>G256/G265*100</f>
        <v>41.17069980379333</v>
      </c>
      <c r="I256" s="59">
        <v>59213.04</v>
      </c>
      <c r="J256" s="10">
        <f>I256/I265*100</f>
        <v>5.1440912741683</v>
      </c>
      <c r="K256" s="9">
        <f aca="true" t="shared" si="75" ref="K256:K264">C256+G256</f>
        <v>25453</v>
      </c>
      <c r="L256" s="10">
        <f>K256/K265*100</f>
        <v>44.64890276632694</v>
      </c>
      <c r="M256" s="24">
        <f aca="true" t="shared" si="76" ref="M256:M264">E256+I256</f>
        <v>1368968.79</v>
      </c>
      <c r="N256" s="10">
        <f>M256/M265*100</f>
        <v>15.420556863038573</v>
      </c>
    </row>
    <row r="257" spans="1:14" ht="12">
      <c r="A257" s="40"/>
      <c r="B257" s="11" t="s">
        <v>5</v>
      </c>
      <c r="C257" s="48">
        <v>22885</v>
      </c>
      <c r="D257" s="49">
        <f>C257/C265*100</f>
        <v>42.41969267270941</v>
      </c>
      <c r="E257" s="60">
        <v>2931922.47</v>
      </c>
      <c r="F257" s="49">
        <f>E257/E265*100</f>
        <v>37.94647306019469</v>
      </c>
      <c r="G257" s="48">
        <v>1018</v>
      </c>
      <c r="H257" s="49">
        <f>G257/G265*100</f>
        <v>33.28973185088293</v>
      </c>
      <c r="I257" s="60">
        <v>132146.69</v>
      </c>
      <c r="J257" s="13">
        <f>I257/I265*100</f>
        <v>11.480150908300322</v>
      </c>
      <c r="K257" s="12">
        <f>C257+G257</f>
        <v>23903</v>
      </c>
      <c r="L257" s="13">
        <f>K257/K265*100</f>
        <v>41.92993842861403</v>
      </c>
      <c r="M257" s="25">
        <f t="shared" si="76"/>
        <v>3064069.16</v>
      </c>
      <c r="N257" s="13">
        <f>M257/M265*100</f>
        <v>34.514777151393524</v>
      </c>
    </row>
    <row r="258" spans="1:14" ht="12">
      <c r="A258" s="40"/>
      <c r="B258" s="11" t="s">
        <v>6</v>
      </c>
      <c r="C258" s="48">
        <v>3400</v>
      </c>
      <c r="D258" s="49">
        <f>C258/C265*100</f>
        <v>6.302248419803889</v>
      </c>
      <c r="E258" s="60">
        <v>814285.79</v>
      </c>
      <c r="F258" s="49">
        <f>E258/E265*100</f>
        <v>10.538912304026358</v>
      </c>
      <c r="G258" s="48">
        <v>219</v>
      </c>
      <c r="H258" s="49">
        <f>G258/G265*100</f>
        <v>7.161543492478745</v>
      </c>
      <c r="I258" s="60">
        <v>53507.58</v>
      </c>
      <c r="J258" s="13">
        <f>I258/I265*100</f>
        <v>4.648433442698808</v>
      </c>
      <c r="K258" s="12">
        <f t="shared" si="75"/>
        <v>3619</v>
      </c>
      <c r="L258" s="13">
        <f>K258/K265*100</f>
        <v>6.348343185924536</v>
      </c>
      <c r="M258" s="25">
        <f t="shared" si="76"/>
        <v>867793.37</v>
      </c>
      <c r="N258" s="13">
        <f>M258/M265*100</f>
        <v>9.77513666140838</v>
      </c>
    </row>
    <row r="259" spans="1:14" ht="12">
      <c r="A259" s="40"/>
      <c r="B259" s="11" t="s">
        <v>7</v>
      </c>
      <c r="C259" s="48">
        <v>1870</v>
      </c>
      <c r="D259" s="49">
        <f>C259/C265*100</f>
        <v>3.466236630892139</v>
      </c>
      <c r="E259" s="60">
        <v>706771.08</v>
      </c>
      <c r="F259" s="49">
        <f>E259/E265*100</f>
        <v>9.14740073155642</v>
      </c>
      <c r="G259" s="48">
        <v>205</v>
      </c>
      <c r="H259" s="49">
        <f>G259/G265*100</f>
        <v>6.70372792674951</v>
      </c>
      <c r="I259" s="60">
        <v>79557.55</v>
      </c>
      <c r="J259" s="13">
        <f>I259/I265*100</f>
        <v>6.911506295728243</v>
      </c>
      <c r="K259" s="12">
        <f t="shared" si="75"/>
        <v>2075</v>
      </c>
      <c r="L259" s="13">
        <f>K259/K265*100</f>
        <v>3.6399038714543828</v>
      </c>
      <c r="M259" s="25">
        <f t="shared" si="76"/>
        <v>786328.63</v>
      </c>
      <c r="N259" s="13">
        <f>M259/M265*100</f>
        <v>8.857488527514363</v>
      </c>
    </row>
    <row r="260" spans="1:14" ht="12">
      <c r="A260" s="40"/>
      <c r="B260" s="11" t="s">
        <v>8</v>
      </c>
      <c r="C260" s="48">
        <v>1078</v>
      </c>
      <c r="D260" s="49">
        <f>C260/C265*100</f>
        <v>1.9981834695731153</v>
      </c>
      <c r="E260" s="60">
        <v>744413.86</v>
      </c>
      <c r="F260" s="49">
        <f>E260/E265*100</f>
        <v>9.634593265396115</v>
      </c>
      <c r="G260" s="48">
        <v>189</v>
      </c>
      <c r="H260" s="49">
        <f>G260/G265*100</f>
        <v>6.18051013734467</v>
      </c>
      <c r="I260" s="60">
        <v>134413.9</v>
      </c>
      <c r="J260" s="13">
        <f>I260/I265*100</f>
        <v>11.67711318515196</v>
      </c>
      <c r="K260" s="12">
        <f t="shared" si="75"/>
        <v>1267</v>
      </c>
      <c r="L260" s="13">
        <f>K260/K265*100</f>
        <v>2.2225340747627484</v>
      </c>
      <c r="M260" s="25">
        <f t="shared" si="76"/>
        <v>878827.76</v>
      </c>
      <c r="N260" s="13">
        <f>M260/M265*100</f>
        <v>9.899431999393366</v>
      </c>
    </row>
    <row r="261" spans="1:14" ht="12">
      <c r="A261" s="40"/>
      <c r="B261" s="11" t="s">
        <v>9</v>
      </c>
      <c r="C261" s="48">
        <v>397</v>
      </c>
      <c r="D261" s="49">
        <f>C261/C265*100</f>
        <v>0.7358801831359247</v>
      </c>
      <c r="E261" s="60">
        <v>542521.03</v>
      </c>
      <c r="F261" s="49">
        <f>E261/E265*100</f>
        <v>7.021590734452154</v>
      </c>
      <c r="G261" s="48">
        <v>102</v>
      </c>
      <c r="H261" s="49">
        <f>G261/G265*100</f>
        <v>3.3355134074558537</v>
      </c>
      <c r="I261" s="60">
        <v>143255.61</v>
      </c>
      <c r="J261" s="13">
        <f>I261/I265*100</f>
        <v>12.445230533285521</v>
      </c>
      <c r="K261" s="12">
        <f t="shared" si="75"/>
        <v>499</v>
      </c>
      <c r="L261" s="13">
        <f>K261/K265*100</f>
        <v>0.8753310996895118</v>
      </c>
      <c r="M261" s="25">
        <f t="shared" si="76"/>
        <v>685776.64</v>
      </c>
      <c r="N261" s="13">
        <f>M261/M265*100</f>
        <v>7.724834744014532</v>
      </c>
    </row>
    <row r="262" spans="1:14" ht="12">
      <c r="A262" s="40"/>
      <c r="B262" s="11" t="s">
        <v>10</v>
      </c>
      <c r="C262" s="48">
        <v>91</v>
      </c>
      <c r="D262" s="49">
        <f>C262/C265*100</f>
        <v>0.16867782535357467</v>
      </c>
      <c r="E262" s="60">
        <v>246703</v>
      </c>
      <c r="F262" s="49">
        <f>E262/E265*100</f>
        <v>3.192959172405814</v>
      </c>
      <c r="G262" s="48">
        <v>30</v>
      </c>
      <c r="H262" s="49">
        <f>G262/G265*100</f>
        <v>0.9810333551340745</v>
      </c>
      <c r="I262" s="60">
        <v>87486.41</v>
      </c>
      <c r="J262" s="13">
        <f>I262/I265*100</f>
        <v>7.6003204410601155</v>
      </c>
      <c r="K262" s="12">
        <f t="shared" si="75"/>
        <v>121</v>
      </c>
      <c r="L262" s="13">
        <f>K262/K265*100</f>
        <v>0.21225463539565315</v>
      </c>
      <c r="M262" s="25">
        <f t="shared" si="76"/>
        <v>334189.41000000003</v>
      </c>
      <c r="N262" s="13">
        <f>M262/M265*100</f>
        <v>3.7644297208048925</v>
      </c>
    </row>
    <row r="263" spans="1:14" ht="12">
      <c r="A263" s="40"/>
      <c r="B263" s="11" t="s">
        <v>11</v>
      </c>
      <c r="C263" s="48">
        <v>22</v>
      </c>
      <c r="D263" s="49">
        <f>C263/C265*100</f>
        <v>0.040779254481083986</v>
      </c>
      <c r="E263" s="60">
        <v>145125.8</v>
      </c>
      <c r="F263" s="49">
        <f>E263/E265*100</f>
        <v>1.8782939577659439</v>
      </c>
      <c r="G263" s="48">
        <v>19</v>
      </c>
      <c r="H263" s="49">
        <f>G263/G265*100</f>
        <v>0.6213211249182472</v>
      </c>
      <c r="I263" s="60">
        <v>134485.87</v>
      </c>
      <c r="J263" s="13">
        <f>I263/I265*100</f>
        <v>11.683365528368958</v>
      </c>
      <c r="K263" s="12">
        <f t="shared" si="75"/>
        <v>41</v>
      </c>
      <c r="L263" s="13">
        <f>K263/K265*100</f>
        <v>0.0719209921588577</v>
      </c>
      <c r="M263" s="25">
        <f t="shared" si="76"/>
        <v>279611.67</v>
      </c>
      <c r="N263" s="13">
        <f>M263/M265*100</f>
        <v>3.149646426054882</v>
      </c>
    </row>
    <row r="264" spans="1:14" ht="12">
      <c r="A264" s="40"/>
      <c r="B264" s="14" t="s">
        <v>12</v>
      </c>
      <c r="C264" s="51">
        <v>12</v>
      </c>
      <c r="D264" s="52">
        <f>C264/C265*100</f>
        <v>0.0222432297169549</v>
      </c>
      <c r="E264" s="61">
        <v>284970.2</v>
      </c>
      <c r="F264" s="52">
        <f>E264/E265*100</f>
        <v>3.6882332762565486</v>
      </c>
      <c r="G264" s="51">
        <v>17</v>
      </c>
      <c r="H264" s="52">
        <f>G264/G265*100</f>
        <v>0.5559189012426423</v>
      </c>
      <c r="I264" s="61">
        <v>327021.79</v>
      </c>
      <c r="J264" s="16">
        <f>I264/I265*100</f>
        <v>28.40978839123777</v>
      </c>
      <c r="K264" s="15">
        <f t="shared" si="75"/>
        <v>29</v>
      </c>
      <c r="L264" s="16">
        <f>K264/K265*100</f>
        <v>0.050870945673338365</v>
      </c>
      <c r="M264" s="26">
        <f t="shared" si="76"/>
        <v>611991.99</v>
      </c>
      <c r="N264" s="16">
        <f>M264/M265*100</f>
        <v>6.893697906377495</v>
      </c>
    </row>
    <row r="265" spans="1:14" ht="12">
      <c r="A265" s="41"/>
      <c r="B265" s="5" t="s">
        <v>13</v>
      </c>
      <c r="C265" s="46">
        <f aca="true" t="shared" si="77" ref="C265:N265">SUM(C256:C264)</f>
        <v>53949</v>
      </c>
      <c r="D265" s="54">
        <f t="shared" si="77"/>
        <v>99.99999999999999</v>
      </c>
      <c r="E265" s="59">
        <f t="shared" si="77"/>
        <v>7726468.980000001</v>
      </c>
      <c r="F265" s="54">
        <f t="shared" si="77"/>
        <v>99.99999999999999</v>
      </c>
      <c r="G265" s="46">
        <f t="shared" si="77"/>
        <v>3058</v>
      </c>
      <c r="H265" s="54">
        <f t="shared" si="77"/>
        <v>100</v>
      </c>
      <c r="I265" s="59">
        <f>SUM(I256:I264)</f>
        <v>1151088.44</v>
      </c>
      <c r="J265" s="17">
        <f t="shared" si="77"/>
        <v>100</v>
      </c>
      <c r="K265" s="9">
        <f>SUM(K256:K264)</f>
        <v>57007</v>
      </c>
      <c r="L265" s="17">
        <f t="shared" si="77"/>
        <v>99.99999999999999</v>
      </c>
      <c r="M265" s="24">
        <f>SUM(M256:M264)</f>
        <v>8877557.42</v>
      </c>
      <c r="N265" s="17">
        <f t="shared" si="77"/>
        <v>100.00000000000003</v>
      </c>
    </row>
    <row r="266" spans="1:14" ht="12" customHeight="1">
      <c r="A266" s="39" t="s">
        <v>45</v>
      </c>
      <c r="B266" s="8" t="s">
        <v>3</v>
      </c>
      <c r="C266" s="46">
        <f aca="true" t="shared" si="78" ref="C266:C274">C6+C16+C26+C36+C46+C56+C66+C76+C86+C96+C106+C116+C126+C136+C146+C156+C166+C176+C186+C196+C206+C216+C226+C236+C246+C256</f>
        <v>188179</v>
      </c>
      <c r="D266" s="47">
        <f>C266/C275*100</f>
        <v>21.813707306668643</v>
      </c>
      <c r="E266" s="59">
        <f aca="true" t="shared" si="79" ref="E266:E274">E6+E16+E26+E36+E46+E56+E66+E76+E86+E96+E106+E116+E126+E136+E146+E156+E166+E176+E186+E196+E206+E216+E226+E236+E246+E256</f>
        <v>12805519.819999998</v>
      </c>
      <c r="F266" s="47">
        <f>E266/E275*100</f>
        <v>6.4200157619011655</v>
      </c>
      <c r="G266" s="46">
        <f aca="true" t="shared" si="80" ref="G266:G274">G6+G16+G26+G36+G46+G56+G66+G76+G86+G96+G106+G116+G126+G136+G146+G156+G166+G176+G186+G196+G206+G216+G226+G236+G246+G256</f>
        <v>4950</v>
      </c>
      <c r="H266" s="47">
        <f>G266/G275*100</f>
        <v>18.23405901204553</v>
      </c>
      <c r="I266" s="59">
        <f aca="true" t="shared" si="81" ref="I266:I274">I6+I16+I26+I36+I46+I56+I66+I76+I86+I96+I106+I116+I126+I136+I146+I156+I166+I176+I186+I196+I206+I216+I226+I236+I246+I256</f>
        <v>297734.64</v>
      </c>
      <c r="J266" s="10">
        <f>I266/I275*100</f>
        <v>0.647300447703803</v>
      </c>
      <c r="K266" s="9">
        <f aca="true" t="shared" si="82" ref="K266:K274">C266+G266</f>
        <v>193129</v>
      </c>
      <c r="L266" s="10">
        <f>K266/K275*100</f>
        <v>21.704496797634555</v>
      </c>
      <c r="M266" s="24">
        <f aca="true" t="shared" si="83" ref="M266:M274">E266+I266</f>
        <v>13103254.459999999</v>
      </c>
      <c r="N266" s="10">
        <f>M266/M275*100</f>
        <v>5.33827050273643</v>
      </c>
    </row>
    <row r="267" spans="1:14" ht="12">
      <c r="A267" s="40"/>
      <c r="B267" s="11" t="s">
        <v>5</v>
      </c>
      <c r="C267" s="48">
        <f t="shared" si="78"/>
        <v>466774</v>
      </c>
      <c r="D267" s="49">
        <f>C267/C275*100</f>
        <v>54.10843619300214</v>
      </c>
      <c r="E267" s="60">
        <f t="shared" si="79"/>
        <v>64196857.27000002</v>
      </c>
      <c r="F267" s="49">
        <f>E267/E275*100</f>
        <v>32.18493597536125</v>
      </c>
      <c r="G267" s="48">
        <f t="shared" si="80"/>
        <v>6310</v>
      </c>
      <c r="H267" s="49">
        <f>G267/G275*100</f>
        <v>23.243820680001473</v>
      </c>
      <c r="I267" s="60">
        <f t="shared" si="81"/>
        <v>1077045.0199999998</v>
      </c>
      <c r="J267" s="13">
        <f>I267/I275*100</f>
        <v>2.3415875413191802</v>
      </c>
      <c r="K267" s="12">
        <f t="shared" si="82"/>
        <v>473084</v>
      </c>
      <c r="L267" s="13">
        <f>K267/K275*100</f>
        <v>53.166796094901045</v>
      </c>
      <c r="M267" s="25">
        <f t="shared" si="83"/>
        <v>65273902.29000002</v>
      </c>
      <c r="N267" s="13">
        <f>M267/M275*100</f>
        <v>26.592610885861333</v>
      </c>
    </row>
    <row r="268" spans="1:14" ht="12">
      <c r="A268" s="40"/>
      <c r="B268" s="11" t="s">
        <v>6</v>
      </c>
      <c r="C268" s="48">
        <f t="shared" si="78"/>
        <v>105083</v>
      </c>
      <c r="D268" s="49">
        <f>C268/C275*100</f>
        <v>12.18122003468326</v>
      </c>
      <c r="E268" s="60">
        <f t="shared" si="79"/>
        <v>25287251.5</v>
      </c>
      <c r="F268" s="49">
        <f>E268/E275*100</f>
        <v>12.677701138817095</v>
      </c>
      <c r="G268" s="48">
        <f t="shared" si="80"/>
        <v>3196</v>
      </c>
      <c r="H268" s="49">
        <f>G268/G275*100</f>
        <v>11.772939919696467</v>
      </c>
      <c r="I268" s="60">
        <f t="shared" si="81"/>
        <v>833802.4799999999</v>
      </c>
      <c r="J268" s="13">
        <f>I268/I275*100</f>
        <v>1.8127575568652041</v>
      </c>
      <c r="K268" s="12">
        <f t="shared" si="82"/>
        <v>108279</v>
      </c>
      <c r="L268" s="13">
        <f>K268/K275*100</f>
        <v>12.168763928519652</v>
      </c>
      <c r="M268" s="25">
        <f t="shared" si="83"/>
        <v>26121053.98</v>
      </c>
      <c r="N268" s="13">
        <f>M268/M275*100</f>
        <v>10.6417266326842</v>
      </c>
    </row>
    <row r="269" spans="1:14" ht="12">
      <c r="A269" s="40"/>
      <c r="B269" s="11" t="s">
        <v>7</v>
      </c>
      <c r="C269" s="48">
        <f t="shared" si="78"/>
        <v>50514</v>
      </c>
      <c r="D269" s="49">
        <f>C269/C275*100</f>
        <v>5.855582242912652</v>
      </c>
      <c r="E269" s="60">
        <f t="shared" si="79"/>
        <v>19726488.330000002</v>
      </c>
      <c r="F269" s="49">
        <f>E269/E275*100</f>
        <v>9.889826245691555</v>
      </c>
      <c r="G269" s="48">
        <f t="shared" si="80"/>
        <v>3721</v>
      </c>
      <c r="H269" s="49">
        <f>G269/G275*100</f>
        <v>13.706855269458874</v>
      </c>
      <c r="I269" s="60">
        <f t="shared" si="81"/>
        <v>1570218.66</v>
      </c>
      <c r="J269" s="13">
        <f>I269/I275*100</f>
        <v>3.4137890089338123</v>
      </c>
      <c r="K269" s="12">
        <f t="shared" si="82"/>
        <v>54235</v>
      </c>
      <c r="L269" s="13">
        <f>K269/K275*100</f>
        <v>6.095114580512042</v>
      </c>
      <c r="M269" s="25">
        <f t="shared" si="83"/>
        <v>21296706.990000002</v>
      </c>
      <c r="N269" s="13">
        <f>M269/M275*100</f>
        <v>8.676285962177504</v>
      </c>
    </row>
    <row r="270" spans="1:14" ht="12">
      <c r="A270" s="40"/>
      <c r="B270" s="11" t="s">
        <v>8</v>
      </c>
      <c r="C270" s="48">
        <f t="shared" si="78"/>
        <v>29110</v>
      </c>
      <c r="D270" s="49">
        <f>C270/C275*100</f>
        <v>3.374430832861925</v>
      </c>
      <c r="E270" s="60">
        <f t="shared" si="79"/>
        <v>21416757.880000003</v>
      </c>
      <c r="F270" s="49">
        <f>E270/E275*100</f>
        <v>10.737238713548843</v>
      </c>
      <c r="G270" s="48">
        <f t="shared" si="80"/>
        <v>3817</v>
      </c>
      <c r="H270" s="49">
        <f>G270/G275*100</f>
        <v>14.060485504843998</v>
      </c>
      <c r="I270" s="60">
        <f t="shared" si="81"/>
        <v>3080880.2700000005</v>
      </c>
      <c r="J270" s="13">
        <f>I270/I275*100</f>
        <v>6.6980959222373775</v>
      </c>
      <c r="K270" s="12">
        <f t="shared" si="82"/>
        <v>32927</v>
      </c>
      <c r="L270" s="13">
        <f>K270/K275*100</f>
        <v>3.7004487469811007</v>
      </c>
      <c r="M270" s="25">
        <f t="shared" si="83"/>
        <v>24497638.150000002</v>
      </c>
      <c r="N270" s="13">
        <f>M270/M275*100</f>
        <v>9.980346449202337</v>
      </c>
    </row>
    <row r="271" spans="1:14" ht="12">
      <c r="A271" s="40"/>
      <c r="B271" s="11" t="s">
        <v>9</v>
      </c>
      <c r="C271" s="48">
        <f t="shared" si="78"/>
        <v>14330</v>
      </c>
      <c r="D271" s="49">
        <f>C271/C275*100</f>
        <v>1.661133419268684</v>
      </c>
      <c r="E271" s="60">
        <f t="shared" si="79"/>
        <v>20219074.689999998</v>
      </c>
      <c r="F271" s="49">
        <f>E271/E275*100</f>
        <v>10.136783201734712</v>
      </c>
      <c r="G271" s="48">
        <f t="shared" si="80"/>
        <v>2363</v>
      </c>
      <c r="H271" s="49">
        <f>G271/G275*100</f>
        <v>8.704460898073451</v>
      </c>
      <c r="I271" s="60">
        <f t="shared" si="81"/>
        <v>3642911.4899999998</v>
      </c>
      <c r="J271" s="13">
        <f>I271/I275*100</f>
        <v>7.919999629275007</v>
      </c>
      <c r="K271" s="12">
        <f t="shared" si="82"/>
        <v>16693</v>
      </c>
      <c r="L271" s="13">
        <f>K271/K275*100</f>
        <v>1.876016367520743</v>
      </c>
      <c r="M271" s="25">
        <f t="shared" si="83"/>
        <v>23861986.179999996</v>
      </c>
      <c r="N271" s="13">
        <f>M271/M275*100</f>
        <v>9.72138161174032</v>
      </c>
    </row>
    <row r="272" spans="1:14" ht="12">
      <c r="A272" s="40"/>
      <c r="B272" s="11" t="s">
        <v>10</v>
      </c>
      <c r="C272" s="48">
        <f t="shared" si="78"/>
        <v>7186</v>
      </c>
      <c r="D272" s="49">
        <f>C272/C275*100</f>
        <v>0.8330010293694879</v>
      </c>
      <c r="E272" s="60">
        <f t="shared" si="79"/>
        <v>21292002.819999993</v>
      </c>
      <c r="F272" s="49">
        <f>E272/E275*100</f>
        <v>10.67469307207273</v>
      </c>
      <c r="G272" s="48">
        <f t="shared" si="80"/>
        <v>1572</v>
      </c>
      <c r="H272" s="49">
        <f>G272/G275*100</f>
        <v>5.790695104431428</v>
      </c>
      <c r="I272" s="60">
        <f t="shared" si="81"/>
        <v>5126558.930000002</v>
      </c>
      <c r="J272" s="13">
        <f>I272/I275*100</f>
        <v>11.145575437809084</v>
      </c>
      <c r="K272" s="12">
        <f t="shared" si="82"/>
        <v>8758</v>
      </c>
      <c r="L272" s="13">
        <f>K272/K275*100</f>
        <v>0.9842539595487131</v>
      </c>
      <c r="M272" s="25">
        <f t="shared" si="83"/>
        <v>26418561.749999993</v>
      </c>
      <c r="N272" s="13">
        <f>M272/M275*100</f>
        <v>10.76293140343593</v>
      </c>
    </row>
    <row r="273" spans="1:14" ht="12">
      <c r="A273" s="40"/>
      <c r="B273" s="11" t="s">
        <v>11</v>
      </c>
      <c r="C273" s="48">
        <f t="shared" si="78"/>
        <v>1141</v>
      </c>
      <c r="D273" s="49">
        <f>C273/C275*100</f>
        <v>0.13226470560960005</v>
      </c>
      <c r="E273" s="60">
        <f t="shared" si="79"/>
        <v>7454545.959999999</v>
      </c>
      <c r="F273" s="49">
        <f>E273/E275*100</f>
        <v>3.7373182216523757</v>
      </c>
      <c r="G273" s="48">
        <f t="shared" si="80"/>
        <v>614</v>
      </c>
      <c r="H273" s="49">
        <f>G273/G275*100</f>
        <v>2.2617600471506982</v>
      </c>
      <c r="I273" s="60">
        <f t="shared" si="81"/>
        <v>4427092.830000001</v>
      </c>
      <c r="J273" s="13">
        <f>I273/I275*100</f>
        <v>9.624876604500225</v>
      </c>
      <c r="K273" s="12">
        <f t="shared" si="82"/>
        <v>1755</v>
      </c>
      <c r="L273" s="13">
        <f>K273/K275*100</f>
        <v>0.19723289552500475</v>
      </c>
      <c r="M273" s="25">
        <f t="shared" si="83"/>
        <v>11881638.79</v>
      </c>
      <c r="N273" s="13">
        <f>M273/M275*100</f>
        <v>4.840583846589359</v>
      </c>
    </row>
    <row r="274" spans="1:14" ht="12">
      <c r="A274" s="40"/>
      <c r="B274" s="14" t="s">
        <v>12</v>
      </c>
      <c r="C274" s="51">
        <f t="shared" si="78"/>
        <v>347</v>
      </c>
      <c r="D274" s="52">
        <f>C274/C275*100</f>
        <v>0.040224235623603166</v>
      </c>
      <c r="E274" s="61">
        <f t="shared" si="79"/>
        <v>7063937.569999999</v>
      </c>
      <c r="F274" s="52">
        <f>E274/E275*100</f>
        <v>3.541487669220273</v>
      </c>
      <c r="G274" s="51">
        <f t="shared" si="80"/>
        <v>604</v>
      </c>
      <c r="H274" s="52">
        <f>G274/G275*100</f>
        <v>2.2249235642980807</v>
      </c>
      <c r="I274" s="61">
        <f t="shared" si="81"/>
        <v>25940115.029999994</v>
      </c>
      <c r="J274" s="16">
        <f>I274/I275*100</f>
        <v>56.396017851356305</v>
      </c>
      <c r="K274" s="15">
        <f t="shared" si="82"/>
        <v>951</v>
      </c>
      <c r="L274" s="16">
        <f>K274/K275*100</f>
        <v>0.10687662885713932</v>
      </c>
      <c r="M274" s="26">
        <f t="shared" si="83"/>
        <v>33004052.599999994</v>
      </c>
      <c r="N274" s="16">
        <f>M274/M275*100</f>
        <v>13.445862705572578</v>
      </c>
    </row>
    <row r="275" spans="1:14" ht="12">
      <c r="A275" s="41"/>
      <c r="B275" s="5" t="s">
        <v>13</v>
      </c>
      <c r="C275" s="53">
        <f>SUM(C266:C274)</f>
        <v>862664</v>
      </c>
      <c r="D275" s="54">
        <f>SUM(D266:D274)</f>
        <v>99.99999999999997</v>
      </c>
      <c r="E275" s="62">
        <f aca="true" t="shared" si="84" ref="E275:N275">SUM(E266:E274)</f>
        <v>199462435.84</v>
      </c>
      <c r="F275" s="54">
        <f t="shared" si="84"/>
        <v>100</v>
      </c>
      <c r="G275" s="53">
        <f t="shared" si="84"/>
        <v>27147</v>
      </c>
      <c r="H275" s="54">
        <f t="shared" si="84"/>
        <v>100.00000000000001</v>
      </c>
      <c r="I275" s="62">
        <f t="shared" si="84"/>
        <v>45996359.349999994</v>
      </c>
      <c r="J275" s="17">
        <f t="shared" si="84"/>
        <v>100</v>
      </c>
      <c r="K275" s="18">
        <f t="shared" si="84"/>
        <v>889811</v>
      </c>
      <c r="L275" s="17">
        <f t="shared" si="84"/>
        <v>99.99999999999999</v>
      </c>
      <c r="M275" s="27">
        <f t="shared" si="84"/>
        <v>245458795.19000003</v>
      </c>
      <c r="N275" s="17">
        <f t="shared" si="84"/>
        <v>99.99999999999999</v>
      </c>
    </row>
    <row r="276" spans="1:5" ht="12">
      <c r="A276" s="28"/>
      <c r="B276" s="28"/>
      <c r="C276" s="63"/>
      <c r="D276" s="63"/>
      <c r="E276" s="63"/>
    </row>
    <row r="277" spans="1:6" ht="12">
      <c r="A277" s="1" t="s">
        <v>75</v>
      </c>
      <c r="B277" s="19"/>
      <c r="F277" s="57"/>
    </row>
    <row r="278" spans="1:6" ht="12">
      <c r="A278" s="19" t="s">
        <v>71</v>
      </c>
      <c r="F278" s="57"/>
    </row>
    <row r="279" spans="1:6" ht="12">
      <c r="A279" s="19" t="s">
        <v>72</v>
      </c>
      <c r="F279" s="57"/>
    </row>
    <row r="280" spans="1:6" ht="12">
      <c r="A280" s="19" t="s">
        <v>73</v>
      </c>
      <c r="F280" s="57"/>
    </row>
  </sheetData>
  <sheetProtection/>
  <mergeCells count="33">
    <mergeCell ref="A246:A255"/>
    <mergeCell ref="A256:A265"/>
    <mergeCell ref="A266:A275"/>
    <mergeCell ref="A186:A195"/>
    <mergeCell ref="A196:A205"/>
    <mergeCell ref="A206:A215"/>
    <mergeCell ref="A216:A225"/>
    <mergeCell ref="A226:A235"/>
    <mergeCell ref="A236:A245"/>
    <mergeCell ref="A126:A135"/>
    <mergeCell ref="A136:A145"/>
    <mergeCell ref="A146:A155"/>
    <mergeCell ref="A156:A165"/>
    <mergeCell ref="A166:A175"/>
    <mergeCell ref="A176:A185"/>
    <mergeCell ref="A66:A75"/>
    <mergeCell ref="A76:A85"/>
    <mergeCell ref="A86:A95"/>
    <mergeCell ref="A96:A105"/>
    <mergeCell ref="A106:A115"/>
    <mergeCell ref="A116:A125"/>
    <mergeCell ref="A6:A15"/>
    <mergeCell ref="A16:A25"/>
    <mergeCell ref="A26:A35"/>
    <mergeCell ref="A36:A45"/>
    <mergeCell ref="A46:A55"/>
    <mergeCell ref="A56:A65"/>
    <mergeCell ref="A1:N1"/>
    <mergeCell ref="A3:N3"/>
    <mergeCell ref="A4:B5"/>
    <mergeCell ref="C4:F4"/>
    <mergeCell ref="G4:J4"/>
    <mergeCell ref="K4:N4"/>
  </mergeCells>
  <printOptions/>
  <pageMargins left="0.5905511811023623" right="0.5905511811023623" top="0.5905511811023623" bottom="0.5905511811023623" header="0.5118110236220472" footer="0.3937007874015748"/>
  <pageSetup firstPageNumber="160" useFirstPageNumber="1" horizontalDpi="300" verticalDpi="300" orientation="portrait" paperSize="9" scale="99" r:id="rId1"/>
  <headerFooter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
</cp:lastModifiedBy>
  <cp:lastPrinted>2018-10-03T02:05:41Z</cp:lastPrinted>
  <dcterms:created xsi:type="dcterms:W3CDTF">2000-08-18T02:37:48Z</dcterms:created>
  <dcterms:modified xsi:type="dcterms:W3CDTF">2021-01-15T04:16:35Z</dcterms:modified>
  <cp:category/>
  <cp:version/>
  <cp:contentType/>
  <cp:contentStatus/>
</cp:coreProperties>
</file>