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65524" windowWidth="10116" windowHeight="8280" activeTab="0"/>
  </bookViews>
  <sheets>
    <sheet name=" 区部" sheetId="1" r:id="rId1"/>
    <sheet name="市部" sheetId="2" r:id="rId2"/>
  </sheets>
  <externalReferences>
    <externalReference r:id="rId5"/>
  </externalReferences>
  <definedNames>
    <definedName name="_xlnm.Print_Area" localSheetId="0">' 区部'!$A$1:$N$298</definedName>
    <definedName name="_xlnm.Print_Area" localSheetId="1">'市部'!$A$1:$N$280</definedName>
    <definedName name="_xlnm.Print_Titles" localSheetId="0">' 区部'!$1:$5</definedName>
    <definedName name="_xlnm.Print_Titles" localSheetId="1">'市部'!$1:$5</definedName>
  </definedNames>
  <calcPr fullCalcOnLoad="1" refMode="R1C1"/>
</workbook>
</file>

<file path=xl/sharedStrings.xml><?xml version="1.0" encoding="utf-8"?>
<sst xmlns="http://schemas.openxmlformats.org/spreadsheetml/2006/main" count="653" uniqueCount="80">
  <si>
    <t>所有者数</t>
  </si>
  <si>
    <t>構成比</t>
  </si>
  <si>
    <t>面積</t>
  </si>
  <si>
    <t>50㎡未満</t>
  </si>
  <si>
    <t>100㎡未満</t>
  </si>
  <si>
    <t>150㎡未満</t>
  </si>
  <si>
    <t>200㎡未満</t>
  </si>
  <si>
    <t>300㎡未満</t>
  </si>
  <si>
    <t>500㎡未満</t>
  </si>
  <si>
    <t>1,000㎡未満</t>
  </si>
  <si>
    <t>2,000㎡未満</t>
  </si>
  <si>
    <t>5,000㎡未満</t>
  </si>
  <si>
    <t>10,000㎡未満</t>
  </si>
  <si>
    <t>10,000㎡以上</t>
  </si>
  <si>
    <t>計</t>
  </si>
  <si>
    <t>千代田区</t>
  </si>
  <si>
    <t>50㎡未満</t>
  </si>
  <si>
    <t>台東区</t>
  </si>
  <si>
    <t>大田区</t>
  </si>
  <si>
    <t>豊島区</t>
  </si>
  <si>
    <t>足立区</t>
  </si>
  <si>
    <t>区分</t>
  </si>
  <si>
    <t>個人</t>
  </si>
  <si>
    <t>法人</t>
  </si>
  <si>
    <t>合計</t>
  </si>
  <si>
    <t>区部計</t>
  </si>
  <si>
    <t>市部計</t>
  </si>
  <si>
    <t>中央区</t>
  </si>
  <si>
    <t>港区</t>
  </si>
  <si>
    <t>新宿区</t>
  </si>
  <si>
    <t>文京区</t>
  </si>
  <si>
    <t>墨田区</t>
  </si>
  <si>
    <t>江東区</t>
  </si>
  <si>
    <t>品川区</t>
  </si>
  <si>
    <t>目黒区</t>
  </si>
  <si>
    <t>世田谷区</t>
  </si>
  <si>
    <t>渋谷区</t>
  </si>
  <si>
    <t>中野区</t>
  </si>
  <si>
    <t>杉並区</t>
  </si>
  <si>
    <t>北区</t>
  </si>
  <si>
    <t>荒川区</t>
  </si>
  <si>
    <t>板橋区</t>
  </si>
  <si>
    <t>練馬区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</si>
  <si>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</si>
  <si>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</si>
  <si>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</si>
  <si>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</si>
  <si>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</si>
  <si>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</si>
  <si>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</si>
  <si>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</si>
  <si>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</si>
  <si>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</si>
  <si>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</si>
  <si>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</si>
  <si>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</si>
  <si>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</si>
  <si>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</si>
  <si>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</si>
  <si>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</si>
  <si>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</si>
  <si>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</si>
  <si>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</si>
  <si>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</si>
  <si>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</si>
  <si>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</si>
  <si>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</si>
  <si>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</si>
  <si>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</si>
  <si>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</si>
  <si>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</si>
  <si>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(単位：所有者数　人、構成比　％、面積　千㎡)</t>
  </si>
  <si>
    <t>　　　２　面積は評価総地積（免税点未満を含む。）</t>
  </si>
  <si>
    <t>　　　３　端数処理のため、各項の和と表示した計は、必ずしも一致しない。</t>
  </si>
  <si>
    <t>　　　４　区部は区分所有に係る土地を除く。</t>
  </si>
  <si>
    <t>付表２－１　区市別・面積別・所有者別土地所有状況（全地目）</t>
  </si>
  <si>
    <t>（注）１　課税資料から作成（平成31年１月１日現在）</t>
  </si>
  <si>
    <t>個人</t>
  </si>
  <si>
    <t>100㎡未満</t>
  </si>
  <si>
    <t>（注）１　課税資料から作成（平成31年１月１日現在）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</si>
</sst>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_ "/>
    <numFmt numFmtId="191" formatCode="0.000_ "/>
    <numFmt numFmtId="192" formatCode="#,###"/>
    <numFmt numFmtId="193" formatCode="#,###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 "/>
    <numFmt numFmtId="199" formatCode="#,##0_ "/>
    <numFmt numFmtId="200" formatCode="0.0_ "/>
    <numFmt numFmtId="201" formatCode="#,##0.00000_);[Red]\(#,##0.00000\)"/>
    <numFmt numFmtId="202" formatCode="#,##0_);[Red]\(#,##0\)"/>
    <numFmt numFmtId="203" formatCode="0.00_ "/>
    <numFmt numFmtId="204" formatCode="#,##0.0;[Red]\-#,##0.0"/>
    <numFmt numFmtId="205" formatCode="#,##0,"/>
    <numFmt numFmtId="206" formatCode="0_ "/>
    <numFmt numFmtId="207" formatCode="00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"/>
      <name val="MS明朝"/>
      <family val="3"/>
    </font>
    <font>
      <sz val="12"/>
      <name val="MS明朝"/>
      <family val="3"/>
    </font>
    <font>
      <sz val="9"/>
      <name val="Times New Roman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 textRotation="255"/>
    </xf>
    <xf numFmtId="184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202" fontId="0" fillId="0" borderId="0" xfId="0" applyNumberFormat="1" applyFill="1" applyAlignment="1">
      <alignment vertical="center"/>
    </xf>
    <xf numFmtId="0" fontId="11" fillId="0" borderId="12" xfId="0" applyFont="1" applyFill="1" applyBorder="1" applyAlignment="1">
      <alignment horizontal="right" vertical="center"/>
    </xf>
    <xf numFmtId="202" fontId="8" fillId="0" borderId="0" xfId="0" applyNumberFormat="1" applyFont="1" applyFill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202" fontId="12" fillId="0" borderId="14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textRotation="255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textRotation="255"/>
    </xf>
    <xf numFmtId="0" fontId="8" fillId="33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0" fillId="33" borderId="0" xfId="0" applyNumberFormat="1" applyFill="1" applyAlignment="1">
      <alignment vertical="center"/>
    </xf>
    <xf numFmtId="184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205" fontId="10" fillId="33" borderId="10" xfId="0" applyNumberFormat="1" applyFont="1" applyFill="1" applyBorder="1" applyAlignment="1">
      <alignment vertical="center"/>
    </xf>
    <xf numFmtId="205" fontId="10" fillId="0" borderId="10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205" fontId="10" fillId="33" borderId="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4.61.10\&#37117;&#24066;&#12389;&#12367;&#12426;&#25919;&#31574;&#37096;\&#24195;&#22495;&#35519;&#25972;&#35506;\&#37117;&#24066;&#25919;&#31574;&#20418;\01%20&#23450;&#20363;&#26989;&#21209;\&#12304;&#26481;&#20140;&#12398;&#22303;&#22320;&#12305;\&#26481;&#20140;&#12398;&#22303;&#22320;2019\&#12304;&#26481;&#20140;&#12398;&#22303;&#22320;2019&#12487;&#12540;&#12479;&#12305;&#20184;&#34920;\&#22259;&#34920;&#20184;&#34920;\&#9733;&#20184;&#34920;2\1330%20&#9678;&#20184;&#34920;2-1%20&#20840;&#20307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区部"/>
      <sheetName val="市部"/>
      <sheetName val="表３－２－１貼り付け用"/>
      <sheetName val="市　表３－１－４作成用"/>
      <sheetName val="区　3-4-1用"/>
      <sheetName val="市　3-4-1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8"/>
  <sheetViews>
    <sheetView tabSelected="1" view="pageBreakPreview" zoomScale="80" zoomScaleSheetLayoutView="80" workbookViewId="0" topLeftCell="A283">
      <selection activeCell="D36" sqref="D36"/>
    </sheetView>
  </sheetViews>
  <sheetFormatPr defaultColWidth="9.125" defaultRowHeight="12.75"/>
  <cols>
    <col min="1" max="1" width="3.00390625" style="2" bestFit="1" customWidth="1"/>
    <col min="2" max="2" width="12.375" style="2" customWidth="1"/>
    <col min="3" max="3" width="8.50390625" style="47" customWidth="1"/>
    <col min="4" max="4" width="5.625" style="47" customWidth="1"/>
    <col min="5" max="5" width="8.50390625" style="47" customWidth="1"/>
    <col min="6" max="6" width="5.625" style="47" customWidth="1"/>
    <col min="7" max="7" width="8.50390625" style="47" customWidth="1"/>
    <col min="8" max="8" width="5.625" style="47" customWidth="1"/>
    <col min="9" max="9" width="8.50390625" style="47" customWidth="1"/>
    <col min="10" max="10" width="5.625" style="47" customWidth="1"/>
    <col min="11" max="11" width="8.50390625" style="47" customWidth="1"/>
    <col min="12" max="12" width="5.625" style="47" customWidth="1"/>
    <col min="13" max="13" width="8.50390625" style="47" bestFit="1" customWidth="1"/>
    <col min="14" max="14" width="5.625" style="2" customWidth="1"/>
    <col min="15" max="16384" width="9.125" style="2" customWidth="1"/>
  </cols>
  <sheetData>
    <row r="1" spans="1:14" ht="14.25">
      <c r="A1" s="23" t="s">
        <v>75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4.25" customHeight="1">
      <c r="A2" s="1"/>
      <c r="B2" s="3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"/>
    </row>
    <row r="3" spans="1:14" ht="12">
      <c r="A3" s="24" t="s">
        <v>71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">
      <c r="A4" s="26" t="s">
        <v>21</v>
      </c>
      <c r="B4" s="27"/>
      <c r="C4" s="40" t="s">
        <v>22</v>
      </c>
      <c r="D4" s="40"/>
      <c r="E4" s="40"/>
      <c r="F4" s="40"/>
      <c r="G4" s="40" t="s">
        <v>23</v>
      </c>
      <c r="H4" s="40"/>
      <c r="I4" s="40"/>
      <c r="J4" s="40"/>
      <c r="K4" s="30" t="s">
        <v>24</v>
      </c>
      <c r="L4" s="30"/>
      <c r="M4" s="30"/>
      <c r="N4" s="30"/>
    </row>
    <row r="5" spans="1:14" ht="12">
      <c r="A5" s="28"/>
      <c r="B5" s="29"/>
      <c r="C5" s="41" t="s">
        <v>0</v>
      </c>
      <c r="D5" s="42" t="s">
        <v>1</v>
      </c>
      <c r="E5" s="41" t="s">
        <v>2</v>
      </c>
      <c r="F5" s="42" t="s">
        <v>1</v>
      </c>
      <c r="G5" s="41" t="s">
        <v>0</v>
      </c>
      <c r="H5" s="42" t="s">
        <v>1</v>
      </c>
      <c r="I5" s="41" t="s">
        <v>2</v>
      </c>
      <c r="J5" s="42" t="s">
        <v>1</v>
      </c>
      <c r="K5" s="41" t="s">
        <v>0</v>
      </c>
      <c r="L5" s="42" t="s">
        <v>1</v>
      </c>
      <c r="M5" s="41" t="s">
        <v>2</v>
      </c>
      <c r="N5" s="6" t="s">
        <v>1</v>
      </c>
    </row>
    <row r="6" spans="1:14" ht="12" customHeight="1">
      <c r="A6" s="20" t="s">
        <v>15</v>
      </c>
      <c r="B6" s="7" t="s">
        <v>3</v>
      </c>
      <c r="C6" s="43">
        <v>1213</v>
      </c>
      <c r="D6" s="43">
        <f>C6/C17*100</f>
        <v>24.554655870445345</v>
      </c>
      <c r="E6" s="43">
        <v>44.08198</v>
      </c>
      <c r="F6" s="43">
        <f>E6/E17*100</f>
        <v>7.5856748693130225</v>
      </c>
      <c r="G6" s="43">
        <v>277</v>
      </c>
      <c r="H6" s="43">
        <f>G6/G17*100</f>
        <v>8.120785693345061</v>
      </c>
      <c r="I6" s="43">
        <v>9.30383</v>
      </c>
      <c r="J6" s="43">
        <f>I6/I17*100</f>
        <v>0.3151696872386068</v>
      </c>
      <c r="K6" s="43">
        <v>1490</v>
      </c>
      <c r="L6" s="43">
        <f>K6/K17*100</f>
        <v>17.84217458986948</v>
      </c>
      <c r="M6" s="43">
        <v>53.38581</v>
      </c>
      <c r="N6" s="44">
        <f>M6/M17*100</f>
        <v>1.5110069561278079</v>
      </c>
    </row>
    <row r="7" spans="1:14" ht="12">
      <c r="A7" s="21"/>
      <c r="B7" s="7" t="s">
        <v>4</v>
      </c>
      <c r="C7" s="43">
        <v>1925</v>
      </c>
      <c r="D7" s="43">
        <f>C7/C17*100</f>
        <v>38.967611336032384</v>
      </c>
      <c r="E7" s="43">
        <v>138.99151</v>
      </c>
      <c r="F7" s="43">
        <f>E7/E17*100</f>
        <v>23.917809600541297</v>
      </c>
      <c r="G7" s="43">
        <v>675</v>
      </c>
      <c r="H7" s="43">
        <f>G7/G17*100</f>
        <v>19.788918205804748</v>
      </c>
      <c r="I7" s="43">
        <v>50.62966000000001</v>
      </c>
      <c r="J7" s="43">
        <f>I7/I17*100</f>
        <v>1.7150930431012825</v>
      </c>
      <c r="K7" s="43">
        <v>2600</v>
      </c>
      <c r="L7" s="43">
        <f>K7/K17*100</f>
        <v>31.133995928631304</v>
      </c>
      <c r="M7" s="43">
        <v>189.62117</v>
      </c>
      <c r="N7" s="44">
        <f>M7/M17*100</f>
        <v>5.3669487622102885</v>
      </c>
    </row>
    <row r="8" spans="1:14" ht="12">
      <c r="A8" s="21"/>
      <c r="B8" s="7" t="s">
        <v>5</v>
      </c>
      <c r="C8" s="43">
        <v>810</v>
      </c>
      <c r="D8" s="43">
        <f>C8/C17*100</f>
        <v>16.39676113360324</v>
      </c>
      <c r="E8" s="43">
        <v>98.32665</v>
      </c>
      <c r="F8" s="43">
        <f>E8/E17*100</f>
        <v>16.920156442354386</v>
      </c>
      <c r="G8" s="43">
        <v>530</v>
      </c>
      <c r="H8" s="43">
        <f>G8/G17*100</f>
        <v>15.537965406039284</v>
      </c>
      <c r="I8" s="43">
        <v>65.17152999999999</v>
      </c>
      <c r="J8" s="43">
        <f>I8/I17*100</f>
        <v>2.2077027124271913</v>
      </c>
      <c r="K8" s="43">
        <v>1340</v>
      </c>
      <c r="L8" s="43">
        <f>K8/K17*100</f>
        <v>16.045982517063827</v>
      </c>
      <c r="M8" s="43">
        <v>163.49818000000002</v>
      </c>
      <c r="N8" s="44">
        <f>M8/M17*100</f>
        <v>4.627575891313375</v>
      </c>
    </row>
    <row r="9" spans="1:14" ht="12">
      <c r="A9" s="21"/>
      <c r="B9" s="7" t="s">
        <v>6</v>
      </c>
      <c r="C9" s="43">
        <v>380</v>
      </c>
      <c r="D9" s="43">
        <f>C9/C17*100</f>
        <v>7.6923076923076925</v>
      </c>
      <c r="E9" s="43">
        <v>65.59564</v>
      </c>
      <c r="F9" s="43">
        <f>E9/E17*100</f>
        <v>11.287768786349979</v>
      </c>
      <c r="G9" s="43">
        <v>363</v>
      </c>
      <c r="H9" s="43">
        <f>G9/G17*100</f>
        <v>10.642040457343887</v>
      </c>
      <c r="I9" s="43">
        <v>63.00859</v>
      </c>
      <c r="J9" s="43">
        <f>I9/I17*100</f>
        <v>2.1344325512875457</v>
      </c>
      <c r="K9" s="43">
        <v>743</v>
      </c>
      <c r="L9" s="43">
        <f>K9/K17*100</f>
        <v>8.897138067297329</v>
      </c>
      <c r="M9" s="43">
        <v>128.60423</v>
      </c>
      <c r="N9" s="44">
        <f>M9/M17*100</f>
        <v>3.6399538775839595</v>
      </c>
    </row>
    <row r="10" spans="1:14" ht="12">
      <c r="A10" s="21"/>
      <c r="B10" s="7" t="s">
        <v>7</v>
      </c>
      <c r="C10" s="43">
        <v>294</v>
      </c>
      <c r="D10" s="43">
        <f>C10/C17*100</f>
        <v>5.951417004048583</v>
      </c>
      <c r="E10" s="43">
        <v>71.70109</v>
      </c>
      <c r="F10" s="43">
        <f>E10/E17*100</f>
        <v>12.338401235955171</v>
      </c>
      <c r="G10" s="43">
        <v>416</v>
      </c>
      <c r="H10" s="43">
        <f>G10/G17*100</f>
        <v>12.195836997947817</v>
      </c>
      <c r="I10" s="43">
        <v>102.0831</v>
      </c>
      <c r="J10" s="43">
        <f>I10/I17*100</f>
        <v>3.4580918502753617</v>
      </c>
      <c r="K10" s="43">
        <v>710</v>
      </c>
      <c r="L10" s="43">
        <f>K10/K17*100</f>
        <v>8.501975811280087</v>
      </c>
      <c r="M10" s="43">
        <v>173.78419000000002</v>
      </c>
      <c r="N10" s="44">
        <f>M10/M17*100</f>
        <v>4.918706299577297</v>
      </c>
    </row>
    <row r="11" spans="1:14" ht="12">
      <c r="A11" s="21"/>
      <c r="B11" s="7" t="s">
        <v>8</v>
      </c>
      <c r="C11" s="43">
        <v>211</v>
      </c>
      <c r="D11" s="43">
        <f>C11/C17*100</f>
        <v>4.271255060728745</v>
      </c>
      <c r="E11" s="43">
        <v>79.19408</v>
      </c>
      <c r="F11" s="43">
        <f>E11/E17*100</f>
        <v>13.627803071785</v>
      </c>
      <c r="G11" s="43">
        <v>416</v>
      </c>
      <c r="H11" s="43">
        <f>G11/G17*100</f>
        <v>12.195836997947817</v>
      </c>
      <c r="I11" s="43">
        <v>160.11757</v>
      </c>
      <c r="J11" s="43">
        <f>I11/I17*100</f>
        <v>5.424024778860505</v>
      </c>
      <c r="K11" s="43">
        <v>627</v>
      </c>
      <c r="L11" s="43">
        <f>K11/K17*100</f>
        <v>7.508082864327625</v>
      </c>
      <c r="M11" s="43">
        <v>239.31165000000001</v>
      </c>
      <c r="N11" s="44">
        <f>M11/M17*100</f>
        <v>6.773364829201306</v>
      </c>
    </row>
    <row r="12" spans="1:14" ht="12">
      <c r="A12" s="21"/>
      <c r="B12" s="7" t="s">
        <v>9</v>
      </c>
      <c r="C12" s="43">
        <v>94</v>
      </c>
      <c r="D12" s="43">
        <f>C12/C17*100</f>
        <v>1.9028340080971662</v>
      </c>
      <c r="E12" s="43">
        <v>61.779939999999996</v>
      </c>
      <c r="F12" s="43">
        <f>E12/E17*100</f>
        <v>10.631158997070148</v>
      </c>
      <c r="G12" s="43">
        <v>331</v>
      </c>
      <c r="H12" s="43">
        <f>G12/G17*100</f>
        <v>9.703899149809441</v>
      </c>
      <c r="I12" s="43">
        <v>230.73318</v>
      </c>
      <c r="J12" s="43">
        <f>I12/I17*100</f>
        <v>7.816147132543175</v>
      </c>
      <c r="K12" s="43">
        <v>425</v>
      </c>
      <c r="L12" s="43">
        <f>K12/K17*100</f>
        <v>5.089210872949347</v>
      </c>
      <c r="M12" s="43">
        <v>292.51312</v>
      </c>
      <c r="N12" s="44">
        <f>M12/M17*100</f>
        <v>8.279154312328469</v>
      </c>
    </row>
    <row r="13" spans="1:14" ht="12">
      <c r="A13" s="21"/>
      <c r="B13" s="7" t="s">
        <v>10</v>
      </c>
      <c r="C13" s="43">
        <v>11</v>
      </c>
      <c r="D13" s="43">
        <f>C13/C17*100</f>
        <v>0.22267206477732793</v>
      </c>
      <c r="E13" s="43">
        <v>14.17456</v>
      </c>
      <c r="F13" s="43">
        <f>E13/E17*100</f>
        <v>2.4391736391053573</v>
      </c>
      <c r="G13" s="43">
        <v>201</v>
      </c>
      <c r="H13" s="43">
        <f>G13/G17*100</f>
        <v>5.892700087950748</v>
      </c>
      <c r="I13" s="43">
        <v>287.07237000000003</v>
      </c>
      <c r="J13" s="43">
        <f>I13/I17*100</f>
        <v>9.724652005437076</v>
      </c>
      <c r="K13" s="43">
        <v>212</v>
      </c>
      <c r="L13" s="43">
        <f>K13/K17*100</f>
        <v>2.5386181295653216</v>
      </c>
      <c r="M13" s="43">
        <v>301.24693</v>
      </c>
      <c r="N13" s="44">
        <f>M13/M17*100</f>
        <v>8.52635197896495</v>
      </c>
    </row>
    <row r="14" spans="1:14" ht="12">
      <c r="A14" s="21"/>
      <c r="B14" s="7" t="s">
        <v>11</v>
      </c>
      <c r="C14" s="43">
        <v>2</v>
      </c>
      <c r="D14" s="43">
        <f>C14/C17*100</f>
        <v>0.04048582995951417</v>
      </c>
      <c r="E14" s="43">
        <v>7.27595</v>
      </c>
      <c r="F14" s="43">
        <f>E14/E17*100</f>
        <v>1.2520533575256392</v>
      </c>
      <c r="G14" s="43">
        <v>119</v>
      </c>
      <c r="H14" s="43">
        <f>G14/G17*100</f>
        <v>3.488712987393726</v>
      </c>
      <c r="I14" s="43">
        <v>351.44932</v>
      </c>
      <c r="J14" s="43">
        <f>I14/I17*100</f>
        <v>11.905438111468184</v>
      </c>
      <c r="K14" s="43">
        <v>121</v>
      </c>
      <c r="L14" s="43">
        <f>K14/K17*100</f>
        <v>1.448928272063226</v>
      </c>
      <c r="M14" s="43">
        <v>358.72527</v>
      </c>
      <c r="N14" s="44">
        <f>M14/M17*100</f>
        <v>10.15319198694983</v>
      </c>
    </row>
    <row r="15" spans="1:14" ht="12">
      <c r="A15" s="21"/>
      <c r="B15" s="7" t="s">
        <v>12</v>
      </c>
      <c r="C15" s="43">
        <v>0</v>
      </c>
      <c r="D15" s="43">
        <f>C15/C17*100</f>
        <v>0</v>
      </c>
      <c r="E15" s="43">
        <v>0</v>
      </c>
      <c r="F15" s="43">
        <f>E15/E17*100</f>
        <v>0</v>
      </c>
      <c r="G15" s="43">
        <v>43</v>
      </c>
      <c r="H15" s="43">
        <f>G15/G17*100</f>
        <v>1.2606273819994136</v>
      </c>
      <c r="I15" s="43">
        <v>306.15934</v>
      </c>
      <c r="J15" s="43">
        <f>I15/I17*100</f>
        <v>10.371228132175487</v>
      </c>
      <c r="K15" s="43">
        <v>43</v>
      </c>
      <c r="L15" s="43">
        <f>K15/K17*100</f>
        <v>0.5149083942042869</v>
      </c>
      <c r="M15" s="43">
        <v>306.15934</v>
      </c>
      <c r="N15" s="44">
        <f>M15/M17*100</f>
        <v>8.665390530245745</v>
      </c>
    </row>
    <row r="16" spans="1:14" ht="12">
      <c r="A16" s="21"/>
      <c r="B16" s="7" t="s">
        <v>13</v>
      </c>
      <c r="C16" s="43">
        <v>0</v>
      </c>
      <c r="D16" s="43">
        <f>C16/C17*100</f>
        <v>0</v>
      </c>
      <c r="E16" s="43">
        <v>0</v>
      </c>
      <c r="F16" s="43">
        <f>E16/E17*100</f>
        <v>0</v>
      </c>
      <c r="G16" s="43">
        <v>40</v>
      </c>
      <c r="H16" s="43">
        <f>G16/G17*100</f>
        <v>1.1726766344180592</v>
      </c>
      <c r="I16" s="43">
        <v>1326.27812</v>
      </c>
      <c r="J16" s="43">
        <f>I16/I17*100</f>
        <v>44.92801999518557</v>
      </c>
      <c r="K16" s="43">
        <v>40</v>
      </c>
      <c r="L16" s="43">
        <f>K16/K17*100</f>
        <v>0.47898455274817386</v>
      </c>
      <c r="M16" s="43">
        <v>1326.27812</v>
      </c>
      <c r="N16" s="44">
        <f>M16/M17*100</f>
        <v>37.53835457549696</v>
      </c>
    </row>
    <row r="17" spans="1:14" ht="12">
      <c r="A17" s="22"/>
      <c r="B17" s="4" t="s">
        <v>14</v>
      </c>
      <c r="C17" s="43">
        <v>4940</v>
      </c>
      <c r="D17" s="43">
        <f>SUM(D6:D16)</f>
        <v>100</v>
      </c>
      <c r="E17" s="43">
        <v>581.1214</v>
      </c>
      <c r="F17" s="43">
        <f>SUM(F6:F16)</f>
        <v>100</v>
      </c>
      <c r="G17" s="43">
        <v>3411</v>
      </c>
      <c r="H17" s="43">
        <f>SUM(H6:H16)</f>
        <v>100</v>
      </c>
      <c r="I17" s="43">
        <v>2952.0066100000004</v>
      </c>
      <c r="J17" s="43">
        <f>SUM(J6:J16)</f>
        <v>100</v>
      </c>
      <c r="K17" s="43">
        <v>8351</v>
      </c>
      <c r="L17" s="43">
        <f>SUM(L6:L16)</f>
        <v>100</v>
      </c>
      <c r="M17" s="43">
        <v>3533.1280100000004</v>
      </c>
      <c r="N17" s="44">
        <f>SUM(N6:N16)</f>
        <v>99.99999999999999</v>
      </c>
    </row>
    <row r="18" spans="1:14" ht="12" customHeight="1">
      <c r="A18" s="20" t="s">
        <v>27</v>
      </c>
      <c r="B18" s="7" t="s">
        <v>16</v>
      </c>
      <c r="C18" s="43">
        <v>3130</v>
      </c>
      <c r="D18" s="43">
        <f>C18/C29*100</f>
        <v>40.097361004355626</v>
      </c>
      <c r="E18" s="43">
        <v>111.13924</v>
      </c>
      <c r="F18" s="43">
        <f>E18/E29*100</f>
        <v>15.728992558355259</v>
      </c>
      <c r="G18" s="43">
        <v>433</v>
      </c>
      <c r="H18" s="43">
        <f>G18/G29*100</f>
        <v>9.6824686940966</v>
      </c>
      <c r="I18" s="43">
        <v>14.45255</v>
      </c>
      <c r="J18" s="43">
        <f>I18/I29*100</f>
        <v>0.5999134342748758</v>
      </c>
      <c r="K18" s="43">
        <v>3563</v>
      </c>
      <c r="L18" s="43">
        <f>K18/K29*100</f>
        <v>29.0193842645382</v>
      </c>
      <c r="M18" s="43">
        <v>125.59178999999999</v>
      </c>
      <c r="N18" s="44">
        <f>M18/M29*100</f>
        <v>4.030940673182147</v>
      </c>
    </row>
    <row r="19" spans="1:14" ht="12">
      <c r="A19" s="21"/>
      <c r="B19" s="7" t="s">
        <v>4</v>
      </c>
      <c r="C19" s="43">
        <v>2867</v>
      </c>
      <c r="D19" s="43">
        <f>C19/C29*100</f>
        <v>36.72815782731232</v>
      </c>
      <c r="E19" s="43">
        <v>202.65197999999998</v>
      </c>
      <c r="F19" s="43">
        <f>E19/E29*100</f>
        <v>28.680342652657682</v>
      </c>
      <c r="G19" s="43">
        <v>990</v>
      </c>
      <c r="H19" s="43">
        <f>G19/G29*100</f>
        <v>22.137745974955276</v>
      </c>
      <c r="I19" s="43">
        <v>74.25959999999999</v>
      </c>
      <c r="J19" s="43">
        <f>I19/I29*100</f>
        <v>3.082454768458062</v>
      </c>
      <c r="K19" s="43">
        <v>3857</v>
      </c>
      <c r="L19" s="43">
        <f>K19/K29*100</f>
        <v>31.413911060433296</v>
      </c>
      <c r="M19" s="43">
        <v>276.91158</v>
      </c>
      <c r="N19" s="44">
        <f>M19/M29*100</f>
        <v>8.887636291330287</v>
      </c>
    </row>
    <row r="20" spans="1:14" ht="12">
      <c r="A20" s="21"/>
      <c r="B20" s="7" t="s">
        <v>5</v>
      </c>
      <c r="C20" s="43">
        <v>933</v>
      </c>
      <c r="D20" s="43">
        <f>C20/C29*100</f>
        <v>11.952344350499617</v>
      </c>
      <c r="E20" s="43">
        <v>112.60068</v>
      </c>
      <c r="F20" s="43">
        <f>E20/E29*100</f>
        <v>15.935823007119195</v>
      </c>
      <c r="G20" s="43">
        <v>699</v>
      </c>
      <c r="H20" s="43">
        <f>G20/G29*100</f>
        <v>15.630590339892667</v>
      </c>
      <c r="I20" s="43">
        <v>85.10510000000002</v>
      </c>
      <c r="J20" s="43">
        <f>I20/I29*100</f>
        <v>3.532642531270035</v>
      </c>
      <c r="K20" s="43">
        <v>1632</v>
      </c>
      <c r="L20" s="43">
        <f>K20/K29*100</f>
        <v>13.292067111907476</v>
      </c>
      <c r="M20" s="43">
        <v>197.70578</v>
      </c>
      <c r="N20" s="44">
        <f>M20/M29*100</f>
        <v>6.3454806235758054</v>
      </c>
    </row>
    <row r="21" spans="1:14" ht="12">
      <c r="A21" s="21"/>
      <c r="B21" s="7" t="s">
        <v>6</v>
      </c>
      <c r="C21" s="43">
        <v>353</v>
      </c>
      <c r="D21" s="43">
        <f>C21/C29*100</f>
        <v>4.522162439149372</v>
      </c>
      <c r="E21" s="43">
        <v>60.80407</v>
      </c>
      <c r="F21" s="43">
        <f>E21/E29*100</f>
        <v>8.6053023625833</v>
      </c>
      <c r="G21" s="43">
        <v>464</v>
      </c>
      <c r="H21" s="43">
        <f>G21/G29*100</f>
        <v>10.37567084078712</v>
      </c>
      <c r="I21" s="43">
        <v>80.27367000000001</v>
      </c>
      <c r="J21" s="43">
        <f>I21/I29*100</f>
        <v>3.3320938555167134</v>
      </c>
      <c r="K21" s="43">
        <v>817</v>
      </c>
      <c r="L21" s="43">
        <f>K21/K29*100</f>
        <v>6.6541782049193685</v>
      </c>
      <c r="M21" s="43">
        <v>141.07774</v>
      </c>
      <c r="N21" s="44">
        <f>M21/M29*100</f>
        <v>4.527971137656498</v>
      </c>
    </row>
    <row r="22" spans="1:14" ht="12">
      <c r="A22" s="21"/>
      <c r="B22" s="7" t="s">
        <v>7</v>
      </c>
      <c r="C22" s="43">
        <v>308</v>
      </c>
      <c r="D22" s="43">
        <f>C22/C29*100</f>
        <v>3.945682808096336</v>
      </c>
      <c r="E22" s="43">
        <v>73.50325</v>
      </c>
      <c r="F22" s="43">
        <f>E22/E29*100</f>
        <v>10.402555139525212</v>
      </c>
      <c r="G22" s="43">
        <v>570</v>
      </c>
      <c r="H22" s="43">
        <f>G22/G29*100</f>
        <v>12.745974955277282</v>
      </c>
      <c r="I22" s="43">
        <v>138.73519</v>
      </c>
      <c r="J22" s="43">
        <f>I22/I29*100</f>
        <v>5.758783348798475</v>
      </c>
      <c r="K22" s="43">
        <v>878</v>
      </c>
      <c r="L22" s="43">
        <f>K22/K29*100</f>
        <v>7.151001791822773</v>
      </c>
      <c r="M22" s="43">
        <v>212.23844</v>
      </c>
      <c r="N22" s="44">
        <f>M22/M29*100</f>
        <v>6.8119146976783185</v>
      </c>
    </row>
    <row r="23" spans="1:14" ht="12">
      <c r="A23" s="21"/>
      <c r="B23" s="7" t="s">
        <v>8</v>
      </c>
      <c r="C23" s="43">
        <v>138</v>
      </c>
      <c r="D23" s="43">
        <f>C23/C29*100</f>
        <v>1.7678708685626443</v>
      </c>
      <c r="E23" s="43">
        <v>51.68341</v>
      </c>
      <c r="F23" s="43">
        <f>E23/E29*100</f>
        <v>7.314500002703131</v>
      </c>
      <c r="G23" s="43">
        <v>543</v>
      </c>
      <c r="H23" s="43">
        <f>G23/G29*100</f>
        <v>12.14221824686941</v>
      </c>
      <c r="I23" s="43">
        <v>206.47486</v>
      </c>
      <c r="J23" s="43">
        <f>I23/I29*100</f>
        <v>8.570601198682876</v>
      </c>
      <c r="K23" s="43">
        <v>681</v>
      </c>
      <c r="L23" s="43">
        <f>K23/K29*100</f>
        <v>5.546505945593745</v>
      </c>
      <c r="M23" s="43">
        <v>258.15827</v>
      </c>
      <c r="N23" s="44">
        <f>M23/M29*100</f>
        <v>8.285738030020424</v>
      </c>
    </row>
    <row r="24" spans="1:14" ht="12">
      <c r="A24" s="21"/>
      <c r="B24" s="7" t="s">
        <v>9</v>
      </c>
      <c r="C24" s="43">
        <v>61</v>
      </c>
      <c r="D24" s="43">
        <f>C24/C29*100</f>
        <v>0.78145016653856</v>
      </c>
      <c r="E24" s="43">
        <v>38.65</v>
      </c>
      <c r="F24" s="43">
        <f>E24/E29*100</f>
        <v>5.469945290074242</v>
      </c>
      <c r="G24" s="43">
        <v>409</v>
      </c>
      <c r="H24" s="43">
        <f>G24/G29*100</f>
        <v>9.145796064400717</v>
      </c>
      <c r="I24" s="43">
        <v>289.12618</v>
      </c>
      <c r="J24" s="43">
        <f>I24/I29*100</f>
        <v>12.001389345311097</v>
      </c>
      <c r="K24" s="43">
        <v>470</v>
      </c>
      <c r="L24" s="43">
        <f>K24/K29*100</f>
        <v>3.8279850138459035</v>
      </c>
      <c r="M24" s="43">
        <v>327.77618</v>
      </c>
      <c r="N24" s="44">
        <f>M24/M29*100</f>
        <v>10.520164858405735</v>
      </c>
    </row>
    <row r="25" spans="1:14" ht="12">
      <c r="A25" s="21"/>
      <c r="B25" s="7" t="s">
        <v>10</v>
      </c>
      <c r="C25" s="43">
        <v>10</v>
      </c>
      <c r="D25" s="43">
        <f>C25/C29*100</f>
        <v>0.12810658467845248</v>
      </c>
      <c r="E25" s="43">
        <v>13.04909</v>
      </c>
      <c r="F25" s="43">
        <f>E25/E29*100</f>
        <v>1.8467738262679143</v>
      </c>
      <c r="G25" s="43">
        <v>197</v>
      </c>
      <c r="H25" s="43">
        <f>G25/G29*100</f>
        <v>4.405187835420393</v>
      </c>
      <c r="I25" s="43">
        <v>268.54094</v>
      </c>
      <c r="J25" s="43">
        <f>I25/I29*100</f>
        <v>11.146913005580563</v>
      </c>
      <c r="K25" s="43">
        <v>207</v>
      </c>
      <c r="L25" s="43">
        <f>K25/K29*100</f>
        <v>1.6859423358853234</v>
      </c>
      <c r="M25" s="43">
        <v>281.59003</v>
      </c>
      <c r="N25" s="44">
        <f>M25/M29*100</f>
        <v>9.037793832619005</v>
      </c>
    </row>
    <row r="26" spans="1:14" ht="12">
      <c r="A26" s="21"/>
      <c r="B26" s="7" t="s">
        <v>11</v>
      </c>
      <c r="C26" s="43">
        <v>3</v>
      </c>
      <c r="D26" s="43">
        <f>C26/C29*100</f>
        <v>0.03843197540353574</v>
      </c>
      <c r="E26" s="43">
        <v>8.29541</v>
      </c>
      <c r="F26" s="43">
        <f>E26/E29*100</f>
        <v>1.1740087673670057</v>
      </c>
      <c r="G26" s="43">
        <v>100</v>
      </c>
      <c r="H26" s="43">
        <f>G26/G29*100</f>
        <v>2.23613595706619</v>
      </c>
      <c r="I26" s="43">
        <v>298.53941999999995</v>
      </c>
      <c r="J26" s="43">
        <f>I26/I29*100</f>
        <v>12.392125176431115</v>
      </c>
      <c r="K26" s="43">
        <v>103</v>
      </c>
      <c r="L26" s="43">
        <f>K26/K29*100</f>
        <v>0.8388988434598468</v>
      </c>
      <c r="M26" s="43">
        <v>306.83483</v>
      </c>
      <c r="N26" s="44">
        <f>M26/M29*100</f>
        <v>9.848040195907153</v>
      </c>
    </row>
    <row r="27" spans="1:14" ht="12">
      <c r="A27" s="21"/>
      <c r="B27" s="7" t="s">
        <v>12</v>
      </c>
      <c r="C27" s="43">
        <v>0</v>
      </c>
      <c r="D27" s="43">
        <f>C27/C29*100</f>
        <v>0</v>
      </c>
      <c r="E27" s="43">
        <v>0</v>
      </c>
      <c r="F27" s="43">
        <f>E27/E29*100</f>
        <v>0</v>
      </c>
      <c r="G27" s="43">
        <v>37</v>
      </c>
      <c r="H27" s="43">
        <f>G27/G29*100</f>
        <v>0.8273703041144902</v>
      </c>
      <c r="I27" s="43">
        <v>254.97775</v>
      </c>
      <c r="J27" s="43">
        <f>I27/I29*100</f>
        <v>10.583916171622358</v>
      </c>
      <c r="K27" s="43">
        <v>37</v>
      </c>
      <c r="L27" s="43">
        <f>K27/K29*100</f>
        <v>0.3013520117282945</v>
      </c>
      <c r="M27" s="43">
        <v>254.97775</v>
      </c>
      <c r="N27" s="44">
        <f>M27/M29*100</f>
        <v>8.183657412888767</v>
      </c>
    </row>
    <row r="28" spans="1:14" ht="12">
      <c r="A28" s="21"/>
      <c r="B28" s="7" t="s">
        <v>13</v>
      </c>
      <c r="C28" s="43">
        <v>3</v>
      </c>
      <c r="D28" s="43">
        <f>C28/C29*100</f>
        <v>0.03843197540353574</v>
      </c>
      <c r="E28" s="43">
        <v>34.21129</v>
      </c>
      <c r="F28" s="43">
        <f>E28/E29*100</f>
        <v>4.8417563933470635</v>
      </c>
      <c r="G28" s="43">
        <v>30</v>
      </c>
      <c r="H28" s="43">
        <f>G28/G29*100</f>
        <v>0.6708407871198568</v>
      </c>
      <c r="I28" s="43">
        <v>698.62065</v>
      </c>
      <c r="J28" s="43">
        <f>I28/I29*100</f>
        <v>28.99916716405382</v>
      </c>
      <c r="K28" s="43">
        <v>33</v>
      </c>
      <c r="L28" s="43">
        <f>K28/K29*100</f>
        <v>0.2687734158657762</v>
      </c>
      <c r="M28" s="43">
        <v>732.83194</v>
      </c>
      <c r="N28" s="44">
        <f>M28/M29*100</f>
        <v>23.520662246735867</v>
      </c>
    </row>
    <row r="29" spans="1:14" ht="12">
      <c r="A29" s="22"/>
      <c r="B29" s="4" t="s">
        <v>14</v>
      </c>
      <c r="C29" s="43">
        <v>7806</v>
      </c>
      <c r="D29" s="43">
        <f>SUM(D18:D28)</f>
        <v>100</v>
      </c>
      <c r="E29" s="43">
        <v>706.5884199999999</v>
      </c>
      <c r="F29" s="43">
        <f>SUM(F18:F28)</f>
        <v>100</v>
      </c>
      <c r="G29" s="43">
        <v>4472</v>
      </c>
      <c r="H29" s="43">
        <f>SUM(H18:H28)</f>
        <v>100</v>
      </c>
      <c r="I29" s="43">
        <v>2409.10591</v>
      </c>
      <c r="J29" s="43">
        <f>SUM(J18:J28)</f>
        <v>99.99999999999999</v>
      </c>
      <c r="K29" s="43">
        <v>12278</v>
      </c>
      <c r="L29" s="43">
        <f>SUM(L18:L28)</f>
        <v>100.00000000000003</v>
      </c>
      <c r="M29" s="43">
        <v>3115.69433</v>
      </c>
      <c r="N29" s="44">
        <f>SUM(N18:N28)</f>
        <v>100.00000000000001</v>
      </c>
    </row>
    <row r="30" spans="1:14" ht="12" customHeight="1">
      <c r="A30" s="20" t="s">
        <v>28</v>
      </c>
      <c r="B30" s="7" t="s">
        <v>16</v>
      </c>
      <c r="C30" s="43">
        <v>2027</v>
      </c>
      <c r="D30" s="43">
        <f>C30/C41*100</f>
        <v>15.453228634596325</v>
      </c>
      <c r="E30" s="43">
        <v>74.01406</v>
      </c>
      <c r="F30" s="43">
        <f>E30/E41*100</f>
        <v>3.9458098626902034</v>
      </c>
      <c r="G30" s="43">
        <v>377</v>
      </c>
      <c r="H30" s="43">
        <f>G30/G41*100</f>
        <v>6.953153817779417</v>
      </c>
      <c r="I30" s="43">
        <v>11.00121</v>
      </c>
      <c r="J30" s="43">
        <f>I30/I41*100</f>
        <v>0.17913486789002758</v>
      </c>
      <c r="K30" s="43">
        <v>2404</v>
      </c>
      <c r="L30" s="43">
        <f>K30/K41*100</f>
        <v>12.967258212417065</v>
      </c>
      <c r="M30" s="43">
        <v>85.01527</v>
      </c>
      <c r="N30" s="44">
        <f>M30/M41*100</f>
        <v>1.0604290236352831</v>
      </c>
    </row>
    <row r="31" spans="1:14" ht="12">
      <c r="A31" s="21"/>
      <c r="B31" s="7" t="s">
        <v>4</v>
      </c>
      <c r="C31" s="43">
        <v>4705</v>
      </c>
      <c r="D31" s="43">
        <f>C31/C41*100</f>
        <v>35.86948235114736</v>
      </c>
      <c r="E31" s="43">
        <v>342.81448</v>
      </c>
      <c r="F31" s="43">
        <f>E31/E41*100</f>
        <v>18.275997239673295</v>
      </c>
      <c r="G31" s="43">
        <v>844</v>
      </c>
      <c r="H31" s="43">
        <f>G31/G41*100</f>
        <v>15.566211729988936</v>
      </c>
      <c r="I31" s="43">
        <v>64.32929</v>
      </c>
      <c r="J31" s="43">
        <f>I31/I41*100</f>
        <v>1.047486491541319</v>
      </c>
      <c r="K31" s="43">
        <v>5549</v>
      </c>
      <c r="L31" s="43">
        <f>K31/K41*100</f>
        <v>29.931495765683152</v>
      </c>
      <c r="M31" s="43">
        <v>407.14377</v>
      </c>
      <c r="N31" s="44">
        <f>M31/M41*100</f>
        <v>5.078464968708425</v>
      </c>
    </row>
    <row r="32" spans="1:14" ht="12">
      <c r="A32" s="21"/>
      <c r="B32" s="7" t="s">
        <v>5</v>
      </c>
      <c r="C32" s="43">
        <v>2592</v>
      </c>
      <c r="D32" s="43">
        <f>C32/C41*100</f>
        <v>19.760615994510943</v>
      </c>
      <c r="E32" s="43">
        <v>315.53711999999996</v>
      </c>
      <c r="F32" s="43">
        <f>E32/E41*100</f>
        <v>16.821796833478153</v>
      </c>
      <c r="G32" s="43">
        <v>762</v>
      </c>
      <c r="H32" s="43">
        <f>G32/G41*100</f>
        <v>14.053854666174843</v>
      </c>
      <c r="I32" s="43">
        <v>94.2524</v>
      </c>
      <c r="J32" s="43">
        <f>I32/I41*100</f>
        <v>1.5347303816869269</v>
      </c>
      <c r="K32" s="43">
        <v>3354</v>
      </c>
      <c r="L32" s="43">
        <f>K32/K41*100</f>
        <v>18.091590700685042</v>
      </c>
      <c r="M32" s="43">
        <v>409.78952000000004</v>
      </c>
      <c r="N32" s="44">
        <f>M32/M41*100</f>
        <v>5.111466452903947</v>
      </c>
    </row>
    <row r="33" spans="1:14" ht="12">
      <c r="A33" s="21"/>
      <c r="B33" s="7" t="s">
        <v>6</v>
      </c>
      <c r="C33" s="43">
        <v>1437</v>
      </c>
      <c r="D33" s="43">
        <f>C33/C41*100</f>
        <v>10.955248913623542</v>
      </c>
      <c r="E33" s="43">
        <v>247.25364000000002</v>
      </c>
      <c r="F33" s="43">
        <f>E33/E41*100</f>
        <v>13.181493506747948</v>
      </c>
      <c r="G33" s="43">
        <v>597</v>
      </c>
      <c r="H33" s="43">
        <f>G33/G41*100</f>
        <v>11.01069715971966</v>
      </c>
      <c r="I33" s="43">
        <v>104.38417999999999</v>
      </c>
      <c r="J33" s="43">
        <f>I33/I41*100</f>
        <v>1.6997081497497875</v>
      </c>
      <c r="K33" s="43">
        <v>2034</v>
      </c>
      <c r="L33" s="43">
        <f>K33/K41*100</f>
        <v>10.971465559091644</v>
      </c>
      <c r="M33" s="43">
        <v>351.63782</v>
      </c>
      <c r="N33" s="44">
        <f>M33/M41*100</f>
        <v>4.386117342635499</v>
      </c>
    </row>
    <row r="34" spans="1:14" ht="12">
      <c r="A34" s="21"/>
      <c r="B34" s="7" t="s">
        <v>7</v>
      </c>
      <c r="C34" s="43">
        <v>1224</v>
      </c>
      <c r="D34" s="43">
        <f>C34/C41*100</f>
        <v>9.331401997407944</v>
      </c>
      <c r="E34" s="43">
        <v>295.27493</v>
      </c>
      <c r="F34" s="43">
        <f>E34/E41*100</f>
        <v>15.741586544491131</v>
      </c>
      <c r="G34" s="43">
        <v>697</v>
      </c>
      <c r="H34" s="43">
        <f>G34/G41*100</f>
        <v>12.855035042419772</v>
      </c>
      <c r="I34" s="43">
        <v>171.85724999999996</v>
      </c>
      <c r="J34" s="43">
        <f>I34/I41*100</f>
        <v>2.798385429847575</v>
      </c>
      <c r="K34" s="43">
        <v>1921</v>
      </c>
      <c r="L34" s="43">
        <f>K34/K41*100</f>
        <v>10.361939694697664</v>
      </c>
      <c r="M34" s="43">
        <v>467.13218</v>
      </c>
      <c r="N34" s="44">
        <f>M34/M41*100</f>
        <v>5.826724087872936</v>
      </c>
    </row>
    <row r="35" spans="1:14" ht="12">
      <c r="A35" s="21"/>
      <c r="B35" s="7" t="s">
        <v>8</v>
      </c>
      <c r="C35" s="43">
        <v>779</v>
      </c>
      <c r="D35" s="43">
        <f>C35/C41*100</f>
        <v>5.938857970572539</v>
      </c>
      <c r="E35" s="43">
        <v>293.64634</v>
      </c>
      <c r="F35" s="43">
        <f>E35/E41*100</f>
        <v>15.65476376400485</v>
      </c>
      <c r="G35" s="43">
        <v>761</v>
      </c>
      <c r="H35" s="43">
        <f>G35/G41*100</f>
        <v>14.035411287347843</v>
      </c>
      <c r="I35" s="43">
        <v>294.7308</v>
      </c>
      <c r="J35" s="43">
        <f>I35/I41*100</f>
        <v>4.799159630724451</v>
      </c>
      <c r="K35" s="43">
        <v>1540</v>
      </c>
      <c r="L35" s="43">
        <f>K35/K41*100</f>
        <v>8.306812665192298</v>
      </c>
      <c r="M35" s="43">
        <v>588.3771399999999</v>
      </c>
      <c r="N35" s="44">
        <f>M35/M41*100</f>
        <v>7.339060337037338</v>
      </c>
    </row>
    <row r="36" spans="1:14" ht="12">
      <c r="A36" s="21"/>
      <c r="B36" s="7" t="s">
        <v>9</v>
      </c>
      <c r="C36" s="43">
        <v>274</v>
      </c>
      <c r="D36" s="43">
        <f>C36/C41*100</f>
        <v>2.0888922771975302</v>
      </c>
      <c r="E36" s="43">
        <v>184.19424</v>
      </c>
      <c r="F36" s="43">
        <f>E36/E41*100</f>
        <v>9.819694377564565</v>
      </c>
      <c r="G36" s="43">
        <v>640</v>
      </c>
      <c r="H36" s="43">
        <f>G36/G41*100</f>
        <v>11.803762449280708</v>
      </c>
      <c r="I36" s="43">
        <v>451.43243999999993</v>
      </c>
      <c r="J36" s="43">
        <f>I36/I41*100</f>
        <v>7.350763279736756</v>
      </c>
      <c r="K36" s="43">
        <v>914</v>
      </c>
      <c r="L36" s="43">
        <f>K36/K41*100</f>
        <v>4.93014725713361</v>
      </c>
      <c r="M36" s="43">
        <v>635.6266800000001</v>
      </c>
      <c r="N36" s="44">
        <f>M36/M41*100</f>
        <v>7.9284225018509815</v>
      </c>
    </row>
    <row r="37" spans="1:14" ht="12">
      <c r="A37" s="21"/>
      <c r="B37" s="7" t="s">
        <v>10</v>
      </c>
      <c r="C37" s="43">
        <v>68</v>
      </c>
      <c r="D37" s="43">
        <f>C37/C41*100</f>
        <v>0.5184112220782191</v>
      </c>
      <c r="E37" s="43">
        <v>88.59092999999999</v>
      </c>
      <c r="F37" s="43">
        <f>E37/E41*100</f>
        <v>4.722926499896065</v>
      </c>
      <c r="G37" s="43">
        <v>337</v>
      </c>
      <c r="H37" s="43">
        <f>G37/G41*100</f>
        <v>6.2154186646993725</v>
      </c>
      <c r="I37" s="43">
        <v>468.57055</v>
      </c>
      <c r="J37" s="43">
        <f>I37/I41*100</f>
        <v>7.629826498304057</v>
      </c>
      <c r="K37" s="43">
        <v>405</v>
      </c>
      <c r="L37" s="43">
        <f>K37/K41*100</f>
        <v>2.184583850261611</v>
      </c>
      <c r="M37" s="43">
        <v>557.16148</v>
      </c>
      <c r="N37" s="44">
        <f>M37/M41*100</f>
        <v>6.949695087054236</v>
      </c>
    </row>
    <row r="38" spans="1:14" ht="12">
      <c r="A38" s="21"/>
      <c r="B38" s="7" t="s">
        <v>11</v>
      </c>
      <c r="C38" s="43">
        <v>11</v>
      </c>
      <c r="D38" s="43">
        <f>C38/C41*100</f>
        <v>0.08386063886559426</v>
      </c>
      <c r="E38" s="43">
        <v>34.43773</v>
      </c>
      <c r="F38" s="43">
        <f>E38/E41*100</f>
        <v>1.8359313714537793</v>
      </c>
      <c r="G38" s="43">
        <v>225</v>
      </c>
      <c r="H38" s="43">
        <f>G38/G41*100</f>
        <v>4.149760236075249</v>
      </c>
      <c r="I38" s="43">
        <v>686.0894499999999</v>
      </c>
      <c r="J38" s="43">
        <f>I38/I41*100</f>
        <v>11.171729563065488</v>
      </c>
      <c r="K38" s="43">
        <v>236</v>
      </c>
      <c r="L38" s="43">
        <f>K38/K41*100</f>
        <v>1.2729920707697286</v>
      </c>
      <c r="M38" s="43">
        <v>720.5271799999999</v>
      </c>
      <c r="N38" s="44">
        <f>M38/M41*100</f>
        <v>8.987419953969255</v>
      </c>
    </row>
    <row r="39" spans="1:14" ht="12">
      <c r="A39" s="21"/>
      <c r="B39" s="7" t="s">
        <v>12</v>
      </c>
      <c r="C39" s="43">
        <v>0</v>
      </c>
      <c r="D39" s="43">
        <f>C39/C41*100</f>
        <v>0</v>
      </c>
      <c r="E39" s="43">
        <v>0</v>
      </c>
      <c r="F39" s="43">
        <f>E39/E41*100</f>
        <v>0</v>
      </c>
      <c r="G39" s="43">
        <v>99</v>
      </c>
      <c r="H39" s="43">
        <f>G39/G41*100</f>
        <v>1.8258945038731096</v>
      </c>
      <c r="I39" s="43">
        <v>694.84314</v>
      </c>
      <c r="J39" s="43">
        <f>I39/I41*100</f>
        <v>11.314267620397388</v>
      </c>
      <c r="K39" s="43">
        <v>99</v>
      </c>
      <c r="L39" s="43">
        <f>K39/K41*100</f>
        <v>0.5340093856195048</v>
      </c>
      <c r="M39" s="43">
        <v>694.84314</v>
      </c>
      <c r="N39" s="44">
        <f>M39/M41*100</f>
        <v>8.667052783927808</v>
      </c>
    </row>
    <row r="40" spans="1:14" ht="12">
      <c r="A40" s="21"/>
      <c r="B40" s="7" t="s">
        <v>13</v>
      </c>
      <c r="C40" s="43">
        <v>0</v>
      </c>
      <c r="D40" s="43">
        <f>C40/C41*100</f>
        <v>0</v>
      </c>
      <c r="E40" s="43">
        <v>0</v>
      </c>
      <c r="F40" s="43">
        <f>E40/E41*100</f>
        <v>0</v>
      </c>
      <c r="G40" s="43">
        <v>83</v>
      </c>
      <c r="H40" s="43">
        <f>G40/G41*100</f>
        <v>1.530800442641092</v>
      </c>
      <c r="I40" s="43">
        <v>3099.8094899999996</v>
      </c>
      <c r="J40" s="43">
        <f>I40/I41*100</f>
        <v>50.474808087056225</v>
      </c>
      <c r="K40" s="43">
        <v>83</v>
      </c>
      <c r="L40" s="43">
        <f>K40/K41*100</f>
        <v>0.44770483844867576</v>
      </c>
      <c r="M40" s="43">
        <v>3099.8094899999996</v>
      </c>
      <c r="N40" s="44">
        <f>M40/M41*100</f>
        <v>38.665147460404285</v>
      </c>
    </row>
    <row r="41" spans="1:14" ht="12">
      <c r="A41" s="22"/>
      <c r="B41" s="4" t="s">
        <v>14</v>
      </c>
      <c r="C41" s="43">
        <v>13117</v>
      </c>
      <c r="D41" s="43">
        <f>SUM(D30:D40)</f>
        <v>99.99999999999999</v>
      </c>
      <c r="E41" s="43">
        <v>1875.76347</v>
      </c>
      <c r="F41" s="43">
        <f>SUM(F30:F40)</f>
        <v>99.99999999999999</v>
      </c>
      <c r="G41" s="43">
        <v>5422</v>
      </c>
      <c r="H41" s="43">
        <f>SUM(H30:H40)</f>
        <v>100.00000000000001</v>
      </c>
      <c r="I41" s="43">
        <v>6141.3002</v>
      </c>
      <c r="J41" s="43">
        <f>SUM(J30:J40)</f>
        <v>100</v>
      </c>
      <c r="K41" s="43">
        <v>18539</v>
      </c>
      <c r="L41" s="43">
        <f>SUM(L30:L40)</f>
        <v>100</v>
      </c>
      <c r="M41" s="43">
        <v>8017.06367</v>
      </c>
      <c r="N41" s="44">
        <f>SUM(N30:N40)</f>
        <v>100</v>
      </c>
    </row>
    <row r="42" spans="1:14" ht="12" customHeight="1">
      <c r="A42" s="20" t="s">
        <v>29</v>
      </c>
      <c r="B42" s="7" t="s">
        <v>16</v>
      </c>
      <c r="C42" s="43">
        <v>4783</v>
      </c>
      <c r="D42" s="43">
        <f>C42/C53*100</f>
        <v>14.514171269041695</v>
      </c>
      <c r="E42" s="43">
        <v>171.54484</v>
      </c>
      <c r="F42" s="43">
        <f>E42/E53*100</f>
        <v>3.606419384980263</v>
      </c>
      <c r="G42" s="43">
        <v>502</v>
      </c>
      <c r="H42" s="43">
        <f>G42/G53*100</f>
        <v>8.799298860648554</v>
      </c>
      <c r="I42" s="43">
        <v>14.044329999999999</v>
      </c>
      <c r="J42" s="43">
        <f>I42/I53*100</f>
        <v>0.3720681423240804</v>
      </c>
      <c r="K42" s="43">
        <v>5285</v>
      </c>
      <c r="L42" s="43">
        <f>K42/K53*100</f>
        <v>13.670814040714967</v>
      </c>
      <c r="M42" s="43">
        <v>185.58917</v>
      </c>
      <c r="N42" s="44">
        <f>M42/M53*100</f>
        <v>2.175386685386555</v>
      </c>
    </row>
    <row r="43" spans="1:14" ht="12">
      <c r="A43" s="21"/>
      <c r="B43" s="7" t="s">
        <v>4</v>
      </c>
      <c r="C43" s="43">
        <v>12217</v>
      </c>
      <c r="D43" s="43">
        <f>C43/C53*100</f>
        <v>37.072889482308675</v>
      </c>
      <c r="E43" s="43">
        <v>890.00679</v>
      </c>
      <c r="F43" s="43">
        <f>E43/E53*100</f>
        <v>18.71077987667865</v>
      </c>
      <c r="G43" s="43">
        <v>971</v>
      </c>
      <c r="H43" s="43">
        <f>G43/G53*100</f>
        <v>17.020157756354077</v>
      </c>
      <c r="I43" s="43">
        <v>74.08090999999999</v>
      </c>
      <c r="J43" s="43">
        <f>I43/I53*100</f>
        <v>1.9625818081302124</v>
      </c>
      <c r="K43" s="43">
        <v>13188</v>
      </c>
      <c r="L43" s="43">
        <f>K43/K53*100</f>
        <v>34.113660467161594</v>
      </c>
      <c r="M43" s="43">
        <v>964.0876999999999</v>
      </c>
      <c r="N43" s="44">
        <f>M43/M53*100</f>
        <v>11.30057075057207</v>
      </c>
    </row>
    <row r="44" spans="1:14" ht="12">
      <c r="A44" s="21"/>
      <c r="B44" s="7" t="s">
        <v>5</v>
      </c>
      <c r="C44" s="43">
        <v>6367</v>
      </c>
      <c r="D44" s="43">
        <f>C44/C53*100</f>
        <v>19.3208715178734</v>
      </c>
      <c r="E44" s="43">
        <v>774.67765</v>
      </c>
      <c r="F44" s="43">
        <f>E44/E53*100</f>
        <v>16.28619370930047</v>
      </c>
      <c r="G44" s="43">
        <v>866</v>
      </c>
      <c r="H44" s="43">
        <f>G44/G53*100</f>
        <v>15.179666958808063</v>
      </c>
      <c r="I44" s="43">
        <v>107.11771</v>
      </c>
      <c r="J44" s="43">
        <f>I44/I53*100</f>
        <v>2.8378062442074183</v>
      </c>
      <c r="K44" s="43">
        <v>7233</v>
      </c>
      <c r="L44" s="43">
        <f>K44/K53*100</f>
        <v>18.709744173413696</v>
      </c>
      <c r="M44" s="43">
        <v>881.7953600000001</v>
      </c>
      <c r="N44" s="44">
        <f>M44/M53*100</f>
        <v>10.335979655384225</v>
      </c>
    </row>
    <row r="45" spans="1:14" ht="12">
      <c r="A45" s="21"/>
      <c r="B45" s="7" t="s">
        <v>6</v>
      </c>
      <c r="C45" s="43">
        <v>3696</v>
      </c>
      <c r="D45" s="43">
        <f>C45/C53*100</f>
        <v>11.215633913940644</v>
      </c>
      <c r="E45" s="43">
        <v>637.6410099999999</v>
      </c>
      <c r="F45" s="43">
        <f>E45/E53*100</f>
        <v>13.40524669306517</v>
      </c>
      <c r="G45" s="43">
        <v>619</v>
      </c>
      <c r="H45" s="43">
        <f>G45/G53*100</f>
        <v>10.850131463628395</v>
      </c>
      <c r="I45" s="43">
        <v>107.44471999999999</v>
      </c>
      <c r="J45" s="43">
        <f>I45/I53*100</f>
        <v>2.846469527056895</v>
      </c>
      <c r="K45" s="43">
        <v>4315</v>
      </c>
      <c r="L45" s="43">
        <f>K45/K53*100</f>
        <v>11.161695853488192</v>
      </c>
      <c r="M45" s="43">
        <v>745.08573</v>
      </c>
      <c r="N45" s="44">
        <f>M45/M53*100</f>
        <v>8.733535348606397</v>
      </c>
    </row>
    <row r="46" spans="1:14" ht="12">
      <c r="A46" s="21"/>
      <c r="B46" s="7" t="s">
        <v>7</v>
      </c>
      <c r="C46" s="43">
        <v>3096</v>
      </c>
      <c r="D46" s="43">
        <f>C46/C53*100</f>
        <v>9.394914122716514</v>
      </c>
      <c r="E46" s="43">
        <v>749.1438</v>
      </c>
      <c r="F46" s="43">
        <f>E46/E53*100</f>
        <v>15.749390785859706</v>
      </c>
      <c r="G46" s="43">
        <v>792</v>
      </c>
      <c r="H46" s="43">
        <f>G46/G53*100</f>
        <v>13.882559158632779</v>
      </c>
      <c r="I46" s="43">
        <v>192.69786</v>
      </c>
      <c r="J46" s="43">
        <f>I46/I53*100</f>
        <v>5.1050306280203985</v>
      </c>
      <c r="K46" s="43">
        <v>3888</v>
      </c>
      <c r="L46" s="43">
        <f>K46/K53*100</f>
        <v>10.05716650715228</v>
      </c>
      <c r="M46" s="43">
        <v>941.84166</v>
      </c>
      <c r="N46" s="44">
        <f>M46/M53*100</f>
        <v>11.039813405633375</v>
      </c>
    </row>
    <row r="47" spans="1:14" ht="12">
      <c r="A47" s="21"/>
      <c r="B47" s="7" t="s">
        <v>8</v>
      </c>
      <c r="C47" s="43">
        <v>1933</v>
      </c>
      <c r="D47" s="43">
        <f>C47/C53*100</f>
        <v>5.865752260727074</v>
      </c>
      <c r="E47" s="43">
        <v>722.0872</v>
      </c>
      <c r="F47" s="43">
        <f>E47/E53*100</f>
        <v>15.180574803218333</v>
      </c>
      <c r="G47" s="43">
        <v>803</v>
      </c>
      <c r="H47" s="43">
        <f>G47/G53*100</f>
        <v>14.075372480280457</v>
      </c>
      <c r="I47" s="43">
        <v>307.85991</v>
      </c>
      <c r="J47" s="43">
        <f>I47/I53*100</f>
        <v>8.155950822129542</v>
      </c>
      <c r="K47" s="43">
        <v>2736</v>
      </c>
      <c r="L47" s="43">
        <f>K47/K53*100</f>
        <v>7.0772653198479</v>
      </c>
      <c r="M47" s="43">
        <v>1029.94711</v>
      </c>
      <c r="N47" s="44">
        <f>M47/M53*100</f>
        <v>12.072542970833707</v>
      </c>
    </row>
    <row r="48" spans="1:14" ht="12">
      <c r="A48" s="21"/>
      <c r="B48" s="7" t="s">
        <v>9</v>
      </c>
      <c r="C48" s="43">
        <v>681</v>
      </c>
      <c r="D48" s="43">
        <f>C48/C53*100</f>
        <v>2.0665169630393883</v>
      </c>
      <c r="E48" s="43">
        <v>448.48226999999997</v>
      </c>
      <c r="F48" s="43">
        <f>E48/E53*100</f>
        <v>9.428526980747147</v>
      </c>
      <c r="G48" s="43">
        <v>600</v>
      </c>
      <c r="H48" s="43">
        <f>G48/G53*100</f>
        <v>10.517090271691497</v>
      </c>
      <c r="I48" s="43">
        <v>416.64274</v>
      </c>
      <c r="J48" s="43">
        <f>I48/I53*100</f>
        <v>11.037870107339746</v>
      </c>
      <c r="K48" s="43">
        <v>1281</v>
      </c>
      <c r="L48" s="43">
        <f>K48/K53*100</f>
        <v>3.3135880390077346</v>
      </c>
      <c r="M48" s="43">
        <v>865.12501</v>
      </c>
      <c r="N48" s="44">
        <f>M48/M53*100</f>
        <v>10.14057785779693</v>
      </c>
    </row>
    <row r="49" spans="1:14" ht="12">
      <c r="A49" s="21"/>
      <c r="B49" s="7" t="s">
        <v>10</v>
      </c>
      <c r="C49" s="43">
        <v>133</v>
      </c>
      <c r="D49" s="43">
        <f>C49/C53*100</f>
        <v>0.4035928870546823</v>
      </c>
      <c r="E49" s="43">
        <v>176.11911999999998</v>
      </c>
      <c r="F49" s="43">
        <f>E49/E53*100</f>
        <v>3.7025853324044324</v>
      </c>
      <c r="G49" s="43">
        <v>298</v>
      </c>
      <c r="H49" s="43">
        <f>G49/G53*100</f>
        <v>5.223488168273445</v>
      </c>
      <c r="I49" s="43">
        <v>410.08334999999994</v>
      </c>
      <c r="J49" s="43">
        <f>I49/I53*100</f>
        <v>10.86409606101079</v>
      </c>
      <c r="K49" s="43">
        <v>431</v>
      </c>
      <c r="L49" s="43">
        <f>K49/K53*100</f>
        <v>1.114876225458496</v>
      </c>
      <c r="M49" s="43">
        <v>586.2024700000001</v>
      </c>
      <c r="N49" s="44">
        <f>M49/M53*100</f>
        <v>6.871182451964798</v>
      </c>
    </row>
    <row r="50" spans="1:14" ht="12">
      <c r="A50" s="21"/>
      <c r="B50" s="7" t="s">
        <v>11</v>
      </c>
      <c r="C50" s="43">
        <v>38</v>
      </c>
      <c r="D50" s="43">
        <f>C50/C53*100</f>
        <v>0.11531225344419493</v>
      </c>
      <c r="E50" s="43">
        <v>113.59409</v>
      </c>
      <c r="F50" s="43">
        <f>E50/E53*100</f>
        <v>2.3881098854106755</v>
      </c>
      <c r="G50" s="43">
        <v>166</v>
      </c>
      <c r="H50" s="43">
        <f>G50/G53*100</f>
        <v>2.9097283085013146</v>
      </c>
      <c r="I50" s="43">
        <v>494.9865</v>
      </c>
      <c r="J50" s="43">
        <f>I50/I53*100</f>
        <v>13.113385083553178</v>
      </c>
      <c r="K50" s="43">
        <v>204</v>
      </c>
      <c r="L50" s="43">
        <f>K50/K53*100</f>
        <v>0.5276908352518173</v>
      </c>
      <c r="M50" s="43">
        <v>608.58059</v>
      </c>
      <c r="N50" s="44">
        <f>M50/M53*100</f>
        <v>7.133487974921674</v>
      </c>
    </row>
    <row r="51" spans="1:14" ht="12">
      <c r="A51" s="21"/>
      <c r="B51" s="7" t="s">
        <v>12</v>
      </c>
      <c r="C51" s="43">
        <v>9</v>
      </c>
      <c r="D51" s="43">
        <f>C51/C53*100</f>
        <v>0.02731079686836196</v>
      </c>
      <c r="E51" s="43">
        <v>62.4805</v>
      </c>
      <c r="F51" s="43">
        <f>E51/E53*100</f>
        <v>1.3135392844416618</v>
      </c>
      <c r="G51" s="43">
        <v>46</v>
      </c>
      <c r="H51" s="43">
        <f>G51/G53*100</f>
        <v>0.8063102541630149</v>
      </c>
      <c r="I51" s="43">
        <v>316.99637</v>
      </c>
      <c r="J51" s="43">
        <f>I51/I53*100</f>
        <v>8.397997662357467</v>
      </c>
      <c r="K51" s="43">
        <v>55</v>
      </c>
      <c r="L51" s="43">
        <f>K51/K53*100</f>
        <v>0.14226958793553893</v>
      </c>
      <c r="M51" s="43">
        <v>379.47686999999996</v>
      </c>
      <c r="N51" s="44">
        <f>M51/M53*100</f>
        <v>4.448044734561638</v>
      </c>
    </row>
    <row r="52" spans="1:14" ht="12">
      <c r="A52" s="21"/>
      <c r="B52" s="7" t="s">
        <v>13</v>
      </c>
      <c r="C52" s="43">
        <v>1</v>
      </c>
      <c r="D52" s="43">
        <f>C52/C53*100</f>
        <v>0.003034532985373551</v>
      </c>
      <c r="E52" s="43">
        <v>10.87529</v>
      </c>
      <c r="F52" s="43">
        <f>E52/E53*100</f>
        <v>0.2286332638934637</v>
      </c>
      <c r="G52" s="43">
        <v>42</v>
      </c>
      <c r="H52" s="43">
        <f>G52/G53*100</f>
        <v>0.7361963190184049</v>
      </c>
      <c r="I52" s="43">
        <v>1332.71169</v>
      </c>
      <c r="J52" s="43">
        <f>I52/I53*100</f>
        <v>35.30674391387028</v>
      </c>
      <c r="K52" s="43">
        <v>43</v>
      </c>
      <c r="L52" s="43">
        <f>K52/K53*100</f>
        <v>0.11122895056778499</v>
      </c>
      <c r="M52" s="43">
        <v>1343.58698</v>
      </c>
      <c r="N52" s="44">
        <f>M52/M53*100</f>
        <v>15.748878164338642</v>
      </c>
    </row>
    <row r="53" spans="1:14" ht="12">
      <c r="A53" s="22"/>
      <c r="B53" s="4" t="s">
        <v>14</v>
      </c>
      <c r="C53" s="43">
        <v>32954</v>
      </c>
      <c r="D53" s="43">
        <f>SUM(D42:D52)</f>
        <v>100.00000000000003</v>
      </c>
      <c r="E53" s="43">
        <v>4756.652560000001</v>
      </c>
      <c r="F53" s="43">
        <f>SUM(F42:F52)</f>
        <v>99.99999999999997</v>
      </c>
      <c r="G53" s="43">
        <v>5705</v>
      </c>
      <c r="H53" s="43">
        <f>SUM(H42:H52)</f>
        <v>99.99999999999999</v>
      </c>
      <c r="I53" s="43">
        <v>3774.6660899999997</v>
      </c>
      <c r="J53" s="43">
        <f>SUM(J42:J52)</f>
        <v>100</v>
      </c>
      <c r="K53" s="43">
        <v>38659</v>
      </c>
      <c r="L53" s="43">
        <f>SUM(L42:L52)</f>
        <v>100</v>
      </c>
      <c r="M53" s="43">
        <v>8531.31865</v>
      </c>
      <c r="N53" s="44">
        <f>SUM(N42:N52)</f>
        <v>100.00000000000003</v>
      </c>
    </row>
    <row r="54" spans="1:14" ht="12" customHeight="1">
      <c r="A54" s="20" t="s">
        <v>30</v>
      </c>
      <c r="B54" s="12" t="s">
        <v>16</v>
      </c>
      <c r="C54" s="43">
        <v>4665</v>
      </c>
      <c r="D54" s="43">
        <f>C54/C65*100</f>
        <v>17.97203066610163</v>
      </c>
      <c r="E54" s="43">
        <v>171.26899000000003</v>
      </c>
      <c r="F54" s="43">
        <f>E54/E65*100</f>
        <v>5.239249040090926</v>
      </c>
      <c r="G54" s="43">
        <v>290</v>
      </c>
      <c r="H54" s="43">
        <f>G54/G65*100</f>
        <v>9.87066031313819</v>
      </c>
      <c r="I54" s="43">
        <v>8.56744</v>
      </c>
      <c r="J54" s="43">
        <f>I54/I65*100</f>
        <v>0.48720648788094445</v>
      </c>
      <c r="K54" s="43">
        <v>4955</v>
      </c>
      <c r="L54" s="43">
        <f>K54/K65*100</f>
        <v>17.148295552863818</v>
      </c>
      <c r="M54" s="43">
        <v>179.83643</v>
      </c>
      <c r="N54" s="44">
        <f>M54/M65*100</f>
        <v>3.5770953615527725</v>
      </c>
    </row>
    <row r="55" spans="1:14" ht="12">
      <c r="A55" s="21"/>
      <c r="B55" s="7" t="s">
        <v>4</v>
      </c>
      <c r="C55" s="43">
        <v>10196</v>
      </c>
      <c r="D55" s="43">
        <f>C55/C65*100</f>
        <v>39.28034826828986</v>
      </c>
      <c r="E55" s="43">
        <v>735.3620000000001</v>
      </c>
      <c r="F55" s="43">
        <f>E55/E65*100</f>
        <v>22.49528447980772</v>
      </c>
      <c r="G55" s="43">
        <v>492</v>
      </c>
      <c r="H55" s="43">
        <f>G55/G65*100</f>
        <v>16.746085772634444</v>
      </c>
      <c r="I55" s="43">
        <v>37.238820000000004</v>
      </c>
      <c r="J55" s="43">
        <f>I55/I65*100</f>
        <v>2.1176681371600705</v>
      </c>
      <c r="K55" s="43">
        <v>10688</v>
      </c>
      <c r="L55" s="43">
        <f>K55/K65*100</f>
        <v>36.98909845994117</v>
      </c>
      <c r="M55" s="43">
        <v>772.6008200000001</v>
      </c>
      <c r="N55" s="44">
        <f>M55/M65*100</f>
        <v>15.36766944024561</v>
      </c>
    </row>
    <row r="56" spans="1:14" ht="12">
      <c r="A56" s="21"/>
      <c r="B56" s="7" t="s">
        <v>5</v>
      </c>
      <c r="C56" s="43">
        <v>4872</v>
      </c>
      <c r="D56" s="43">
        <f>C56/C65*100</f>
        <v>18.769503409484916</v>
      </c>
      <c r="E56" s="43">
        <v>591.91547</v>
      </c>
      <c r="F56" s="43">
        <f>E56/E65*100</f>
        <v>18.107145712790558</v>
      </c>
      <c r="G56" s="43">
        <v>445</v>
      </c>
      <c r="H56" s="43">
        <f>G56/G65*100</f>
        <v>15.146358066712049</v>
      </c>
      <c r="I56" s="43">
        <v>54.5711</v>
      </c>
      <c r="J56" s="43">
        <f>I56/I65*100</f>
        <v>3.1033067019786316</v>
      </c>
      <c r="K56" s="43">
        <v>5317</v>
      </c>
      <c r="L56" s="43">
        <f>K56/K65*100</f>
        <v>18.40110745803772</v>
      </c>
      <c r="M56" s="43">
        <v>646.48657</v>
      </c>
      <c r="N56" s="44">
        <f>M56/M65*100</f>
        <v>12.859152680317118</v>
      </c>
    </row>
    <row r="57" spans="1:14" ht="12">
      <c r="A57" s="21"/>
      <c r="B57" s="7" t="s">
        <v>6</v>
      </c>
      <c r="C57" s="43">
        <v>2480</v>
      </c>
      <c r="D57" s="43">
        <f>C57/C65*100</f>
        <v>9.554262819278037</v>
      </c>
      <c r="E57" s="43">
        <v>427.94565</v>
      </c>
      <c r="F57" s="43">
        <f>E57/E65*100</f>
        <v>13.091183850465793</v>
      </c>
      <c r="G57" s="43">
        <v>361</v>
      </c>
      <c r="H57" s="43">
        <f>G57/G65*100</f>
        <v>12.287270251872021</v>
      </c>
      <c r="I57" s="43">
        <v>62.700379999999996</v>
      </c>
      <c r="J57" s="43">
        <f>I57/I65*100</f>
        <v>3.565596249124664</v>
      </c>
      <c r="K57" s="43">
        <v>2841</v>
      </c>
      <c r="L57" s="43">
        <f>K57/K65*100</f>
        <v>9.83215089115764</v>
      </c>
      <c r="M57" s="43">
        <v>490.64603</v>
      </c>
      <c r="N57" s="44">
        <f>M57/M65*100</f>
        <v>9.759355421353073</v>
      </c>
    </row>
    <row r="58" spans="1:14" ht="12">
      <c r="A58" s="21"/>
      <c r="B58" s="7" t="s">
        <v>7</v>
      </c>
      <c r="C58" s="43">
        <v>2023</v>
      </c>
      <c r="D58" s="43">
        <f>C58/C65*100</f>
        <v>7.793658743306238</v>
      </c>
      <c r="E58" s="43">
        <v>487.9845399999999</v>
      </c>
      <c r="F58" s="43">
        <f>E58/E65*100</f>
        <v>14.927819290428534</v>
      </c>
      <c r="G58" s="43">
        <v>400</v>
      </c>
      <c r="H58" s="43">
        <f>G58/G65*100</f>
        <v>13.614703880190607</v>
      </c>
      <c r="I58" s="43">
        <v>98.11851999999999</v>
      </c>
      <c r="J58" s="43">
        <f>I58/I65*100</f>
        <v>5.579727377755339</v>
      </c>
      <c r="K58" s="43">
        <v>2423</v>
      </c>
      <c r="L58" s="43">
        <f>K58/K65*100</f>
        <v>8.385533829382245</v>
      </c>
      <c r="M58" s="43">
        <v>586.10306</v>
      </c>
      <c r="N58" s="44">
        <f>M58/M65*100</f>
        <v>11.658074714438484</v>
      </c>
    </row>
    <row r="59" spans="1:14" ht="12">
      <c r="A59" s="21"/>
      <c r="B59" s="7" t="s">
        <v>8</v>
      </c>
      <c r="C59" s="43">
        <v>1238</v>
      </c>
      <c r="D59" s="43">
        <f>C59/C65*100</f>
        <v>4.76942635897831</v>
      </c>
      <c r="E59" s="43">
        <v>464.25548000000003</v>
      </c>
      <c r="F59" s="43">
        <f>E59/E65*100</f>
        <v>14.201929245609216</v>
      </c>
      <c r="G59" s="43">
        <v>399</v>
      </c>
      <c r="H59" s="43">
        <f>G59/G65*100</f>
        <v>13.580667120490128</v>
      </c>
      <c r="I59" s="43">
        <v>153.19225</v>
      </c>
      <c r="J59" s="43">
        <f>I59/I65*100</f>
        <v>8.711617250086329</v>
      </c>
      <c r="K59" s="43">
        <v>1637</v>
      </c>
      <c r="L59" s="43">
        <f>K59/K65*100</f>
        <v>5.665340024225644</v>
      </c>
      <c r="M59" s="43">
        <v>617.44773</v>
      </c>
      <c r="N59" s="44">
        <f>M59/M65*100</f>
        <v>12.281546130471387</v>
      </c>
    </row>
    <row r="60" spans="1:14" ht="12">
      <c r="A60" s="21"/>
      <c r="B60" s="7" t="s">
        <v>9</v>
      </c>
      <c r="C60" s="43">
        <v>409</v>
      </c>
      <c r="D60" s="43">
        <f>C60/C65*100</f>
        <v>1.5756828601148052</v>
      </c>
      <c r="E60" s="43">
        <v>264.85283</v>
      </c>
      <c r="F60" s="43">
        <f>E60/E65*100</f>
        <v>8.102050087075687</v>
      </c>
      <c r="G60" s="43">
        <v>273</v>
      </c>
      <c r="H60" s="43">
        <f>G60/G65*100</f>
        <v>9.29203539823009</v>
      </c>
      <c r="I60" s="43">
        <v>185.76802999999998</v>
      </c>
      <c r="J60" s="43">
        <f>I60/I65*100</f>
        <v>10.564111269744746</v>
      </c>
      <c r="K60" s="43">
        <v>682</v>
      </c>
      <c r="L60" s="43">
        <f>K60/K65*100</f>
        <v>2.360269942896695</v>
      </c>
      <c r="M60" s="43">
        <v>450.62086</v>
      </c>
      <c r="N60" s="44">
        <f>M60/M65*100</f>
        <v>8.963221679416797</v>
      </c>
    </row>
    <row r="61" spans="1:14" ht="12">
      <c r="A61" s="21"/>
      <c r="B61" s="7" t="s">
        <v>10</v>
      </c>
      <c r="C61" s="43">
        <v>61</v>
      </c>
      <c r="D61" s="43">
        <f>C61/C65*100</f>
        <v>0.23500404515159687</v>
      </c>
      <c r="E61" s="43">
        <v>79.65733999999999</v>
      </c>
      <c r="F61" s="43">
        <f>E61/E65*100</f>
        <v>2.4367787895006354</v>
      </c>
      <c r="G61" s="43">
        <v>151</v>
      </c>
      <c r="H61" s="43">
        <f>G61/G65*100</f>
        <v>5.1395507147719535</v>
      </c>
      <c r="I61" s="43">
        <v>208.98227</v>
      </c>
      <c r="J61" s="43">
        <f>I61/I65*100</f>
        <v>11.884240542809435</v>
      </c>
      <c r="K61" s="43">
        <v>212</v>
      </c>
      <c r="L61" s="43">
        <f>K61/K65*100</f>
        <v>0.733690949991348</v>
      </c>
      <c r="M61" s="43">
        <v>288.63961</v>
      </c>
      <c r="N61" s="44">
        <f>M61/M65*100</f>
        <v>5.741280618678881</v>
      </c>
    </row>
    <row r="62" spans="1:14" ht="12">
      <c r="A62" s="21"/>
      <c r="B62" s="7" t="s">
        <v>11</v>
      </c>
      <c r="C62" s="43">
        <v>10</v>
      </c>
      <c r="D62" s="43">
        <f>C62/C65*100</f>
        <v>0.03852525330354047</v>
      </c>
      <c r="E62" s="43">
        <v>27.25772</v>
      </c>
      <c r="F62" s="43">
        <f>E62/E65*100</f>
        <v>0.8338344457164559</v>
      </c>
      <c r="G62" s="43">
        <v>85</v>
      </c>
      <c r="H62" s="43">
        <f>G62/G65*100</f>
        <v>2.893124574540504</v>
      </c>
      <c r="I62" s="43">
        <v>264.43453</v>
      </c>
      <c r="J62" s="43">
        <f>I62/I65*100</f>
        <v>15.03765636359849</v>
      </c>
      <c r="K62" s="43">
        <v>95</v>
      </c>
      <c r="L62" s="43">
        <f>K62/K65*100</f>
        <v>0.3287766049489531</v>
      </c>
      <c r="M62" s="43">
        <v>291.69225</v>
      </c>
      <c r="N62" s="44">
        <f>M62/M65*100</f>
        <v>5.802000153561165</v>
      </c>
    </row>
    <row r="63" spans="1:14" ht="12">
      <c r="A63" s="21"/>
      <c r="B63" s="7" t="s">
        <v>12</v>
      </c>
      <c r="C63" s="43">
        <v>3</v>
      </c>
      <c r="D63" s="43">
        <f>C63/C65*100</f>
        <v>0.01155757599106214</v>
      </c>
      <c r="E63" s="43">
        <v>18.460639999999998</v>
      </c>
      <c r="F63" s="43">
        <f>E63/E65*100</f>
        <v>0.5647250585144697</v>
      </c>
      <c r="G63" s="43">
        <v>24</v>
      </c>
      <c r="H63" s="43">
        <f>G63/G65*100</f>
        <v>0.8168822328114363</v>
      </c>
      <c r="I63" s="43">
        <v>156.78885</v>
      </c>
      <c r="J63" s="43">
        <f>I63/I65*100</f>
        <v>8.916145890416766</v>
      </c>
      <c r="K63" s="43">
        <v>27</v>
      </c>
      <c r="L63" s="43">
        <f>K63/K65*100</f>
        <v>0.09344177193286035</v>
      </c>
      <c r="M63" s="43">
        <v>175.24949</v>
      </c>
      <c r="N63" s="44">
        <f>M63/M65*100</f>
        <v>3.485857330427929</v>
      </c>
    </row>
    <row r="64" spans="1:14" ht="12">
      <c r="A64" s="21"/>
      <c r="B64" s="7" t="s">
        <v>13</v>
      </c>
      <c r="C64" s="43">
        <v>0</v>
      </c>
      <c r="D64" s="43">
        <f>C64/C65*100</f>
        <v>0</v>
      </c>
      <c r="E64" s="43">
        <v>0</v>
      </c>
      <c r="F64" s="43">
        <f>E64/E65*100</f>
        <v>0</v>
      </c>
      <c r="G64" s="43">
        <v>18</v>
      </c>
      <c r="H64" s="43">
        <f>G64/G65*100</f>
        <v>0.6126616746085772</v>
      </c>
      <c r="I64" s="43">
        <v>528.12014</v>
      </c>
      <c r="J64" s="43">
        <f>I64/I65*100</f>
        <v>30.032723729444584</v>
      </c>
      <c r="K64" s="43">
        <v>18</v>
      </c>
      <c r="L64" s="43">
        <f>K64/K65*100</f>
        <v>0.0622945146219069</v>
      </c>
      <c r="M64" s="43">
        <v>528.12014</v>
      </c>
      <c r="N64" s="44">
        <f>M64/M65*100</f>
        <v>10.504746469536794</v>
      </c>
    </row>
    <row r="65" spans="1:14" ht="12">
      <c r="A65" s="22"/>
      <c r="B65" s="4" t="s">
        <v>14</v>
      </c>
      <c r="C65" s="43">
        <v>25957</v>
      </c>
      <c r="D65" s="43">
        <f>SUM(D54:D64)</f>
        <v>100.00000000000001</v>
      </c>
      <c r="E65" s="43">
        <v>3268.96066</v>
      </c>
      <c r="F65" s="43">
        <f>SUM(F54:F64)</f>
        <v>100</v>
      </c>
      <c r="G65" s="43">
        <v>2938</v>
      </c>
      <c r="H65" s="43">
        <f>SUM(H54:H64)</f>
        <v>100</v>
      </c>
      <c r="I65" s="43">
        <v>1758.48233</v>
      </c>
      <c r="J65" s="43">
        <f>SUM(J54:J64)</f>
        <v>100</v>
      </c>
      <c r="K65" s="43">
        <v>28895</v>
      </c>
      <c r="L65" s="43">
        <f>SUM(L54:L64)</f>
        <v>99.99999999999999</v>
      </c>
      <c r="M65" s="43">
        <v>5027.44299</v>
      </c>
      <c r="N65" s="44">
        <f>SUM(N54:N64)</f>
        <v>100.00000000000003</v>
      </c>
    </row>
    <row r="66" spans="1:14" ht="12" customHeight="1">
      <c r="A66" s="20" t="s">
        <v>17</v>
      </c>
      <c r="B66" s="12" t="s">
        <v>16</v>
      </c>
      <c r="C66" s="43">
        <v>5978</v>
      </c>
      <c r="D66" s="43">
        <f>C66/C77*100</f>
        <v>26.566527419784908</v>
      </c>
      <c r="E66" s="43">
        <v>216.95926</v>
      </c>
      <c r="F66" s="43">
        <f>E66/E77*100</f>
        <v>9.067394786746776</v>
      </c>
      <c r="G66" s="43">
        <v>519</v>
      </c>
      <c r="H66" s="43">
        <f>G66/G77*100</f>
        <v>11.016769263426024</v>
      </c>
      <c r="I66" s="43">
        <v>17.251050000000003</v>
      </c>
      <c r="J66" s="43">
        <f>I66/I77*100</f>
        <v>0.9001276115423859</v>
      </c>
      <c r="K66" s="43">
        <v>6497</v>
      </c>
      <c r="L66" s="43">
        <f>K66/K77*100</f>
        <v>23.87461874839231</v>
      </c>
      <c r="M66" s="43">
        <v>234.21031000000002</v>
      </c>
      <c r="N66" s="44">
        <f>M66/M77*100</f>
        <v>5.435056607092027</v>
      </c>
    </row>
    <row r="67" spans="1:14" ht="12">
      <c r="A67" s="21"/>
      <c r="B67" s="7" t="s">
        <v>4</v>
      </c>
      <c r="C67" s="43">
        <v>9230</v>
      </c>
      <c r="D67" s="43">
        <f>C67/C77*100</f>
        <v>41.01857612656652</v>
      </c>
      <c r="E67" s="43">
        <v>662.81213</v>
      </c>
      <c r="F67" s="43">
        <f>E67/E77*100</f>
        <v>27.700957553756993</v>
      </c>
      <c r="G67" s="43">
        <v>1057</v>
      </c>
      <c r="H67" s="43">
        <f>G67/G77*100</f>
        <v>22.436849925705797</v>
      </c>
      <c r="I67" s="43">
        <v>80.42921</v>
      </c>
      <c r="J67" s="43">
        <f>I67/I77*100</f>
        <v>4.196646157511627</v>
      </c>
      <c r="K67" s="43">
        <v>10287</v>
      </c>
      <c r="L67" s="43">
        <f>K67/K77*100</f>
        <v>37.80178591114541</v>
      </c>
      <c r="M67" s="43">
        <v>743.24134</v>
      </c>
      <c r="N67" s="44">
        <f>M67/M77*100</f>
        <v>17.247570167303614</v>
      </c>
    </row>
    <row r="68" spans="1:14" ht="12">
      <c r="A68" s="21"/>
      <c r="B68" s="7" t="s">
        <v>5</v>
      </c>
      <c r="C68" s="43">
        <v>3625</v>
      </c>
      <c r="D68" s="43">
        <f>C68/C77*100</f>
        <v>16.109679139632032</v>
      </c>
      <c r="E68" s="43">
        <v>438.52514</v>
      </c>
      <c r="F68" s="43">
        <f>E68/E77*100</f>
        <v>18.327314392081725</v>
      </c>
      <c r="G68" s="43">
        <v>851</v>
      </c>
      <c r="H68" s="43">
        <f>G68/G77*100</f>
        <v>18.064105285502016</v>
      </c>
      <c r="I68" s="43">
        <v>104.11465</v>
      </c>
      <c r="J68" s="43">
        <f>I68/I77*100</f>
        <v>5.432508237531712</v>
      </c>
      <c r="K68" s="43">
        <v>4476</v>
      </c>
      <c r="L68" s="43">
        <f>K68/K77*100</f>
        <v>16.448021166354316</v>
      </c>
      <c r="M68" s="43">
        <v>542.6397900000001</v>
      </c>
      <c r="N68" s="44">
        <f>M68/M77*100</f>
        <v>12.592434448810257</v>
      </c>
    </row>
    <row r="69" spans="1:14" ht="12">
      <c r="A69" s="21"/>
      <c r="B69" s="7" t="s">
        <v>6</v>
      </c>
      <c r="C69" s="43">
        <v>1589</v>
      </c>
      <c r="D69" s="43">
        <f>C69/C77*100</f>
        <v>7.061594524931117</v>
      </c>
      <c r="E69" s="43">
        <v>272.70754</v>
      </c>
      <c r="F69" s="43">
        <f>E69/E77*100</f>
        <v>11.397286875437066</v>
      </c>
      <c r="G69" s="43">
        <v>556</v>
      </c>
      <c r="H69" s="43">
        <f>G69/G77*100</f>
        <v>11.802165145404372</v>
      </c>
      <c r="I69" s="43">
        <v>96.33934</v>
      </c>
      <c r="J69" s="43">
        <f>I69/I77*100</f>
        <v>5.026807064600115</v>
      </c>
      <c r="K69" s="43">
        <v>2145</v>
      </c>
      <c r="L69" s="43">
        <f>K69/K77*100</f>
        <v>7.882262154117517</v>
      </c>
      <c r="M69" s="43">
        <v>369.04688</v>
      </c>
      <c r="N69" s="44">
        <f>M69/M77*100</f>
        <v>8.564058018926229</v>
      </c>
    </row>
    <row r="70" spans="1:14" ht="12">
      <c r="A70" s="21"/>
      <c r="B70" s="7" t="s">
        <v>7</v>
      </c>
      <c r="C70" s="43">
        <v>1164</v>
      </c>
      <c r="D70" s="43">
        <f>C70/C77*100</f>
        <v>5.1728735223535685</v>
      </c>
      <c r="E70" s="43">
        <v>280.45007</v>
      </c>
      <c r="F70" s="43">
        <f>E70/E77*100</f>
        <v>11.72087101818456</v>
      </c>
      <c r="G70" s="43">
        <v>611</v>
      </c>
      <c r="H70" s="43">
        <f>G70/G77*100</f>
        <v>12.969645510507325</v>
      </c>
      <c r="I70" s="43">
        <v>148.96167</v>
      </c>
      <c r="J70" s="43">
        <f>I70/I77*100</f>
        <v>7.772542090392472</v>
      </c>
      <c r="K70" s="43">
        <v>1775</v>
      </c>
      <c r="L70" s="43">
        <f>K70/K77*100</f>
        <v>6.522617866460882</v>
      </c>
      <c r="M70" s="43">
        <v>429.41174</v>
      </c>
      <c r="N70" s="44">
        <f>M70/M77*100</f>
        <v>9.964877782920329</v>
      </c>
    </row>
    <row r="71" spans="1:14" ht="12">
      <c r="A71" s="21"/>
      <c r="B71" s="7" t="s">
        <v>8</v>
      </c>
      <c r="C71" s="43">
        <v>587</v>
      </c>
      <c r="D71" s="43">
        <f>C71/C77*100</f>
        <v>2.608657008265932</v>
      </c>
      <c r="E71" s="43">
        <v>217.87407000000002</v>
      </c>
      <c r="F71" s="43">
        <f>E71/E77*100</f>
        <v>9.10562751036901</v>
      </c>
      <c r="G71" s="43">
        <v>518</v>
      </c>
      <c r="H71" s="43">
        <f>G71/G77*100</f>
        <v>10.99554234769688</v>
      </c>
      <c r="I71" s="43">
        <v>200.21086000000003</v>
      </c>
      <c r="J71" s="43">
        <f>I71/I77*100</f>
        <v>10.446629232229169</v>
      </c>
      <c r="K71" s="43">
        <v>1105</v>
      </c>
      <c r="L71" s="43">
        <f>K71/K77*100</f>
        <v>4.0605592915150845</v>
      </c>
      <c r="M71" s="43">
        <v>418.08493</v>
      </c>
      <c r="N71" s="44">
        <f>M71/M77*100</f>
        <v>9.702029176777517</v>
      </c>
    </row>
    <row r="72" spans="1:14" ht="12">
      <c r="A72" s="21"/>
      <c r="B72" s="7" t="s">
        <v>9</v>
      </c>
      <c r="C72" s="43">
        <v>259</v>
      </c>
      <c r="D72" s="43">
        <f>C72/C77*100</f>
        <v>1.1510087992178473</v>
      </c>
      <c r="E72" s="43">
        <v>172.1081</v>
      </c>
      <c r="F72" s="43">
        <f>E72/E77*100</f>
        <v>7.19292685961822</v>
      </c>
      <c r="G72" s="43">
        <v>359</v>
      </c>
      <c r="H72" s="43">
        <f>G72/G77*100</f>
        <v>7.620462746762896</v>
      </c>
      <c r="I72" s="43">
        <v>249.91300999999999</v>
      </c>
      <c r="J72" s="43">
        <f>I72/I77*100</f>
        <v>13.039994712476535</v>
      </c>
      <c r="K72" s="43">
        <v>618</v>
      </c>
      <c r="L72" s="43">
        <f>K72/K77*100</f>
        <v>2.2709734318156762</v>
      </c>
      <c r="M72" s="43">
        <v>422.02111</v>
      </c>
      <c r="N72" s="44">
        <f>M72/M77*100</f>
        <v>9.793371701859797</v>
      </c>
    </row>
    <row r="73" spans="1:14" ht="12">
      <c r="A73" s="21"/>
      <c r="B73" s="7" t="s">
        <v>10</v>
      </c>
      <c r="C73" s="43">
        <v>53</v>
      </c>
      <c r="D73" s="43">
        <f>C73/C77*100</f>
        <v>0.2355346191449649</v>
      </c>
      <c r="E73" s="43">
        <v>70.50355</v>
      </c>
      <c r="F73" s="43">
        <f>E73/E77*100</f>
        <v>2.946560205437375</v>
      </c>
      <c r="G73" s="43">
        <v>146</v>
      </c>
      <c r="H73" s="43">
        <f>G73/G77*100</f>
        <v>3.099129696455105</v>
      </c>
      <c r="I73" s="43">
        <v>205.29396</v>
      </c>
      <c r="J73" s="43">
        <f>I73/I77*100</f>
        <v>10.711855908995572</v>
      </c>
      <c r="K73" s="43">
        <v>199</v>
      </c>
      <c r="L73" s="43">
        <f>K73/K77*100</f>
        <v>0.7312681439018117</v>
      </c>
      <c r="M73" s="43">
        <v>275.79751</v>
      </c>
      <c r="N73" s="44">
        <f>M73/M77*100</f>
        <v>6.400124225722724</v>
      </c>
    </row>
    <row r="74" spans="1:14" ht="12">
      <c r="A74" s="21"/>
      <c r="B74" s="7" t="s">
        <v>11</v>
      </c>
      <c r="C74" s="43">
        <v>14</v>
      </c>
      <c r="D74" s="43">
        <f>C74/C77*100</f>
        <v>0.06221669184961337</v>
      </c>
      <c r="E74" s="43">
        <v>35.67409</v>
      </c>
      <c r="F74" s="43">
        <f>E74/E77*100</f>
        <v>1.490929945501913</v>
      </c>
      <c r="G74" s="43">
        <v>63</v>
      </c>
      <c r="H74" s="43">
        <f>G74/G77*100</f>
        <v>1.337295690936107</v>
      </c>
      <c r="I74" s="43">
        <v>186.99814</v>
      </c>
      <c r="J74" s="43">
        <f>I74/I77*100</f>
        <v>9.75721414760659</v>
      </c>
      <c r="K74" s="43">
        <v>77</v>
      </c>
      <c r="L74" s="43">
        <f>K74/K77*100</f>
        <v>0.28295300040421856</v>
      </c>
      <c r="M74" s="43">
        <v>222.67223</v>
      </c>
      <c r="N74" s="44">
        <f>M74/M77*100</f>
        <v>5.167305294448461</v>
      </c>
    </row>
    <row r="75" spans="1:14" ht="12">
      <c r="A75" s="21"/>
      <c r="B75" s="7" t="s">
        <v>12</v>
      </c>
      <c r="C75" s="43">
        <v>2</v>
      </c>
      <c r="D75" s="43">
        <f>C75/C77*100</f>
        <v>0.008888098835659053</v>
      </c>
      <c r="E75" s="43">
        <v>13.76115</v>
      </c>
      <c r="F75" s="43">
        <f>E75/E77*100</f>
        <v>0.5751207842875221</v>
      </c>
      <c r="G75" s="43">
        <v>18</v>
      </c>
      <c r="H75" s="43">
        <f>G75/G77*100</f>
        <v>0.38208448312460197</v>
      </c>
      <c r="I75" s="43">
        <v>121.98063</v>
      </c>
      <c r="J75" s="43">
        <f>I75/I77*100</f>
        <v>6.364721749478177</v>
      </c>
      <c r="K75" s="43">
        <v>20</v>
      </c>
      <c r="L75" s="43">
        <f>K75/K77*100</f>
        <v>0.07349428581927755</v>
      </c>
      <c r="M75" s="43">
        <v>135.74178</v>
      </c>
      <c r="N75" s="44">
        <f>M75/M77*100</f>
        <v>3.150007607467973</v>
      </c>
    </row>
    <row r="76" spans="1:14" ht="12">
      <c r="A76" s="21"/>
      <c r="B76" s="7" t="s">
        <v>13</v>
      </c>
      <c r="C76" s="43">
        <v>1</v>
      </c>
      <c r="D76" s="43">
        <f>C76/C77*100</f>
        <v>0.0044440494178295264</v>
      </c>
      <c r="E76" s="43">
        <v>11.36576</v>
      </c>
      <c r="F76" s="43">
        <f>E76/E77*100</f>
        <v>0.47501006857884315</v>
      </c>
      <c r="G76" s="43">
        <v>13</v>
      </c>
      <c r="H76" s="43">
        <f>G76/G77*100</f>
        <v>0.27594990447887924</v>
      </c>
      <c r="I76" s="43">
        <v>505.01907</v>
      </c>
      <c r="J76" s="43">
        <f>I76/I77*100</f>
        <v>26.35095308763564</v>
      </c>
      <c r="K76" s="43">
        <v>14</v>
      </c>
      <c r="L76" s="43">
        <f>K76/K77*100</f>
        <v>0.05144600007349428</v>
      </c>
      <c r="M76" s="43">
        <v>516.38483</v>
      </c>
      <c r="N76" s="44">
        <f>M76/M77*100</f>
        <v>11.983164968671074</v>
      </c>
    </row>
    <row r="77" spans="1:14" ht="12">
      <c r="A77" s="22"/>
      <c r="B77" s="4" t="s">
        <v>14</v>
      </c>
      <c r="C77" s="43">
        <v>22502</v>
      </c>
      <c r="D77" s="43">
        <f>SUM(D66:D76)</f>
        <v>100.00000000000001</v>
      </c>
      <c r="E77" s="43">
        <v>2392.74086</v>
      </c>
      <c r="F77" s="43">
        <f>SUM(F66:F76)</f>
        <v>100.00000000000001</v>
      </c>
      <c r="G77" s="43">
        <v>4711</v>
      </c>
      <c r="H77" s="43">
        <f>SUM(H66:H76)</f>
        <v>100</v>
      </c>
      <c r="I77" s="43">
        <v>1916.51159</v>
      </c>
      <c r="J77" s="43">
        <f>SUM(J66:J76)</f>
        <v>100</v>
      </c>
      <c r="K77" s="43">
        <v>27213</v>
      </c>
      <c r="L77" s="43">
        <f>SUM(L66:L76)</f>
        <v>100.00000000000001</v>
      </c>
      <c r="M77" s="43">
        <v>4309.25245</v>
      </c>
      <c r="N77" s="44">
        <f>SUM(N66:N76)</f>
        <v>99.99999999999999</v>
      </c>
    </row>
    <row r="78" spans="1:14" ht="12" customHeight="1">
      <c r="A78" s="20" t="s">
        <v>31</v>
      </c>
      <c r="B78" s="7" t="s">
        <v>16</v>
      </c>
      <c r="C78" s="43">
        <v>6343</v>
      </c>
      <c r="D78" s="43">
        <f>C78/C89*100</f>
        <v>21.294524456977875</v>
      </c>
      <c r="E78" s="43">
        <v>237.47132</v>
      </c>
      <c r="F78" s="43">
        <f>E78/E89*100</f>
        <v>6.125050752174207</v>
      </c>
      <c r="G78" s="43">
        <v>256</v>
      </c>
      <c r="H78" s="43">
        <f>G78/G89*100</f>
        <v>7.312196515281348</v>
      </c>
      <c r="I78" s="43">
        <v>7.70446</v>
      </c>
      <c r="J78" s="43">
        <f>I78/I89*100</f>
        <v>0.33088266020097107</v>
      </c>
      <c r="K78" s="43">
        <v>6599</v>
      </c>
      <c r="L78" s="43">
        <f>K78/K89*100</f>
        <v>19.8239605863975</v>
      </c>
      <c r="M78" s="43">
        <v>245.17578</v>
      </c>
      <c r="N78" s="44">
        <f>M78/M89*100</f>
        <v>3.950938414060513</v>
      </c>
    </row>
    <row r="79" spans="1:14" ht="12">
      <c r="A79" s="21"/>
      <c r="B79" s="7" t="s">
        <v>4</v>
      </c>
      <c r="C79" s="43">
        <v>12608</v>
      </c>
      <c r="D79" s="43">
        <f>C79/C89*100</f>
        <v>42.32718971363346</v>
      </c>
      <c r="E79" s="43">
        <v>897.65468</v>
      </c>
      <c r="F79" s="43">
        <f>E79/E89*100</f>
        <v>23.153029481314615</v>
      </c>
      <c r="G79" s="43">
        <v>569</v>
      </c>
      <c r="H79" s="43">
        <f>G79/G89*100</f>
        <v>16.252499285918308</v>
      </c>
      <c r="I79" s="43">
        <v>44.18276999999999</v>
      </c>
      <c r="J79" s="43">
        <f>I79/I89*100</f>
        <v>1.897512930516565</v>
      </c>
      <c r="K79" s="43">
        <v>13177</v>
      </c>
      <c r="L79" s="43">
        <f>K79/K89*100</f>
        <v>39.58483537611151</v>
      </c>
      <c r="M79" s="43">
        <v>941.83745</v>
      </c>
      <c r="N79" s="44">
        <f>M79/M89*100</f>
        <v>15.177444366673566</v>
      </c>
    </row>
    <row r="80" spans="1:14" ht="12">
      <c r="A80" s="21"/>
      <c r="B80" s="7" t="s">
        <v>5</v>
      </c>
      <c r="C80" s="43">
        <v>4750</v>
      </c>
      <c r="D80" s="43">
        <f>C80/C89*100</f>
        <v>15.946553865780375</v>
      </c>
      <c r="E80" s="43">
        <v>575.31541</v>
      </c>
      <c r="F80" s="43">
        <f>E80/E89*100</f>
        <v>14.838996493378284</v>
      </c>
      <c r="G80" s="43">
        <v>561</v>
      </c>
      <c r="H80" s="43">
        <f>G80/G89*100</f>
        <v>16.02399314481577</v>
      </c>
      <c r="I80" s="43">
        <v>69.64246</v>
      </c>
      <c r="J80" s="43">
        <f>I80/I89*100</f>
        <v>2.990927648107683</v>
      </c>
      <c r="K80" s="43">
        <v>5311</v>
      </c>
      <c r="L80" s="43">
        <f>K80/K89*100</f>
        <v>15.954698389810144</v>
      </c>
      <c r="M80" s="43">
        <v>644.9578700000001</v>
      </c>
      <c r="N80" s="44">
        <f>M80/M89*100</f>
        <v>10.393313825834047</v>
      </c>
    </row>
    <row r="81" spans="1:14" ht="12">
      <c r="A81" s="21"/>
      <c r="B81" s="7" t="s">
        <v>6</v>
      </c>
      <c r="C81" s="43">
        <v>2295</v>
      </c>
      <c r="D81" s="43">
        <f>C81/C89*100</f>
        <v>7.704703394098096</v>
      </c>
      <c r="E81" s="43">
        <v>394.16575</v>
      </c>
      <c r="F81" s="43">
        <f>E81/E89*100</f>
        <v>10.166639169390269</v>
      </c>
      <c r="G81" s="43">
        <v>410</v>
      </c>
      <c r="H81" s="43">
        <f>G81/G89*100</f>
        <v>11.710939731505285</v>
      </c>
      <c r="I81" s="43">
        <v>70.97449999999999</v>
      </c>
      <c r="J81" s="43">
        <f>I81/I89*100</f>
        <v>3.048134634540749</v>
      </c>
      <c r="K81" s="43">
        <v>2705</v>
      </c>
      <c r="L81" s="43">
        <f>K81/K89*100</f>
        <v>8.126051429944726</v>
      </c>
      <c r="M81" s="43">
        <v>465.14025</v>
      </c>
      <c r="N81" s="44">
        <f>M81/M89*100</f>
        <v>7.495603691566559</v>
      </c>
    </row>
    <row r="82" spans="1:14" ht="12">
      <c r="A82" s="21"/>
      <c r="B82" s="7" t="s">
        <v>7</v>
      </c>
      <c r="C82" s="43">
        <v>1769</v>
      </c>
      <c r="D82" s="43">
        <f>C82/C89*100</f>
        <v>5.938832376540101</v>
      </c>
      <c r="E82" s="43">
        <v>426.95742</v>
      </c>
      <c r="F82" s="43">
        <f>E82/E89*100</f>
        <v>11.012428222984397</v>
      </c>
      <c r="G82" s="43">
        <v>474</v>
      </c>
      <c r="H82" s="43">
        <f>G82/G89*100</f>
        <v>13.53898886032562</v>
      </c>
      <c r="I82" s="43">
        <v>116.57603999999999</v>
      </c>
      <c r="J82" s="43">
        <f>I82/I89*100</f>
        <v>5.006579335981342</v>
      </c>
      <c r="K82" s="43">
        <v>2243</v>
      </c>
      <c r="L82" s="43">
        <f>K82/K89*100</f>
        <v>6.738163902907955</v>
      </c>
      <c r="M82" s="43">
        <v>543.53346</v>
      </c>
      <c r="N82" s="44">
        <f>M82/M89*100</f>
        <v>8.758888118725363</v>
      </c>
    </row>
    <row r="83" spans="1:14" ht="12">
      <c r="A83" s="21"/>
      <c r="B83" s="7" t="s">
        <v>8</v>
      </c>
      <c r="C83" s="43">
        <v>1181</v>
      </c>
      <c r="D83" s="43">
        <f>C83/C89*100</f>
        <v>3.9648168664182357</v>
      </c>
      <c r="E83" s="43">
        <v>443.23181</v>
      </c>
      <c r="F83" s="43">
        <f>E83/E89*100</f>
        <v>11.432190342935035</v>
      </c>
      <c r="G83" s="43">
        <v>510</v>
      </c>
      <c r="H83" s="43">
        <f>G83/G89*100</f>
        <v>14.56726649528706</v>
      </c>
      <c r="I83" s="43">
        <v>195.82465000000002</v>
      </c>
      <c r="J83" s="43">
        <f>I83/I89*100</f>
        <v>8.410061331348867</v>
      </c>
      <c r="K83" s="43">
        <v>1691</v>
      </c>
      <c r="L83" s="43">
        <f>K83/K89*100</f>
        <v>5.079908675799087</v>
      </c>
      <c r="M83" s="43">
        <v>639.05646</v>
      </c>
      <c r="N83" s="44">
        <f>M83/M89*100</f>
        <v>10.298214271277226</v>
      </c>
    </row>
    <row r="84" spans="1:14" ht="12">
      <c r="A84" s="21"/>
      <c r="B84" s="7" t="s">
        <v>9</v>
      </c>
      <c r="C84" s="43">
        <v>601</v>
      </c>
      <c r="D84" s="43">
        <f>C84/C89*100</f>
        <v>2.01765871017558</v>
      </c>
      <c r="E84" s="43">
        <v>405.78532</v>
      </c>
      <c r="F84" s="43">
        <f>E84/E89*100</f>
        <v>10.466340438446425</v>
      </c>
      <c r="G84" s="43">
        <v>402</v>
      </c>
      <c r="H84" s="43">
        <f>G84/G89*100</f>
        <v>11.482433590402742</v>
      </c>
      <c r="I84" s="43">
        <v>278.15297</v>
      </c>
      <c r="J84" s="43">
        <f>I84/I89*100</f>
        <v>11.945807318929672</v>
      </c>
      <c r="K84" s="43">
        <v>1003</v>
      </c>
      <c r="L84" s="43">
        <f>K84/K89*100</f>
        <v>3.013097813025715</v>
      </c>
      <c r="M84" s="43">
        <v>683.9382899999999</v>
      </c>
      <c r="N84" s="44">
        <f>M84/M89*100</f>
        <v>11.021472279227005</v>
      </c>
    </row>
    <row r="85" spans="1:14" ht="12">
      <c r="A85" s="21"/>
      <c r="B85" s="7" t="s">
        <v>10</v>
      </c>
      <c r="C85" s="43">
        <v>169</v>
      </c>
      <c r="D85" s="43">
        <f>C85/C89*100</f>
        <v>0.5673616006982912</v>
      </c>
      <c r="E85" s="43">
        <v>230.07153000000002</v>
      </c>
      <c r="F85" s="43">
        <f>E85/E89*100</f>
        <v>5.934189433403456</v>
      </c>
      <c r="G85" s="43">
        <v>159</v>
      </c>
      <c r="H85" s="43">
        <f>G85/G89*100</f>
        <v>4.541559554413025</v>
      </c>
      <c r="I85" s="43">
        <v>211.74059</v>
      </c>
      <c r="J85" s="43">
        <f>I85/I89*100</f>
        <v>9.093601588135071</v>
      </c>
      <c r="K85" s="43">
        <v>328</v>
      </c>
      <c r="L85" s="43">
        <f>K85/K89*100</f>
        <v>0.9853400624849795</v>
      </c>
      <c r="M85" s="43">
        <v>441.81212000000005</v>
      </c>
      <c r="N85" s="44">
        <f>M85/M89*100</f>
        <v>7.119677468571786</v>
      </c>
    </row>
    <row r="86" spans="1:14" ht="12">
      <c r="A86" s="21"/>
      <c r="B86" s="7" t="s">
        <v>11</v>
      </c>
      <c r="C86" s="43">
        <v>58</v>
      </c>
      <c r="D86" s="43">
        <f>C86/C89*100</f>
        <v>0.19471581562426563</v>
      </c>
      <c r="E86" s="43">
        <v>160.54363</v>
      </c>
      <c r="F86" s="43">
        <f>E86/E89*100</f>
        <v>4.140870070913311</v>
      </c>
      <c r="G86" s="43">
        <v>89</v>
      </c>
      <c r="H86" s="43">
        <f>G86/G89*100</f>
        <v>2.542130819765781</v>
      </c>
      <c r="I86" s="43">
        <v>284.71982</v>
      </c>
      <c r="J86" s="43">
        <f>I86/I89*100</f>
        <v>12.227833158137189</v>
      </c>
      <c r="K86" s="43">
        <v>147</v>
      </c>
      <c r="L86" s="43">
        <f>K86/K89*100</f>
        <v>0.44160057678442677</v>
      </c>
      <c r="M86" s="43">
        <v>445.26345</v>
      </c>
      <c r="N86" s="44">
        <f>M86/M89*100</f>
        <v>7.1752946762608945</v>
      </c>
    </row>
    <row r="87" spans="1:14" ht="12">
      <c r="A87" s="21"/>
      <c r="B87" s="7" t="s">
        <v>12</v>
      </c>
      <c r="C87" s="43">
        <v>10</v>
      </c>
      <c r="D87" s="43">
        <f>C87/C89*100</f>
        <v>0.03357169234901131</v>
      </c>
      <c r="E87" s="43">
        <v>66.48012</v>
      </c>
      <c r="F87" s="43">
        <f>E87/E89*100</f>
        <v>1.7147085762214636</v>
      </c>
      <c r="G87" s="43">
        <v>46</v>
      </c>
      <c r="H87" s="43">
        <f>G87/G89*100</f>
        <v>1.313910311339617</v>
      </c>
      <c r="I87" s="43">
        <v>300.40207</v>
      </c>
      <c r="J87" s="43">
        <f>I87/I89*100</f>
        <v>12.901337154255888</v>
      </c>
      <c r="K87" s="43">
        <v>56</v>
      </c>
      <c r="L87" s="43">
        <f>K87/K89*100</f>
        <v>0.1682287911559721</v>
      </c>
      <c r="M87" s="43">
        <v>366.88219000000004</v>
      </c>
      <c r="N87" s="44">
        <f>M87/M89*100</f>
        <v>5.912202819975317</v>
      </c>
    </row>
    <row r="88" spans="1:14" ht="12">
      <c r="A88" s="21"/>
      <c r="B88" s="7" t="s">
        <v>13</v>
      </c>
      <c r="C88" s="43">
        <v>3</v>
      </c>
      <c r="D88" s="43">
        <f>C88/C89*100</f>
        <v>0.010071507704703395</v>
      </c>
      <c r="E88" s="43">
        <v>39.37366</v>
      </c>
      <c r="F88" s="43">
        <f>E88/E89*100</f>
        <v>1.0155570188385339</v>
      </c>
      <c r="G88" s="43">
        <v>25</v>
      </c>
      <c r="H88" s="43">
        <f>G88/G89*100</f>
        <v>0.7140816909454442</v>
      </c>
      <c r="I88" s="43">
        <v>748.5365300000001</v>
      </c>
      <c r="J88" s="43">
        <f>I88/I89*100</f>
        <v>32.14732223984601</v>
      </c>
      <c r="K88" s="43">
        <v>28</v>
      </c>
      <c r="L88" s="43">
        <f>K88/K89*100</f>
        <v>0.08411439557798606</v>
      </c>
      <c r="M88" s="43">
        <v>787.9101900000001</v>
      </c>
      <c r="N88" s="44">
        <f>M88/M89*100</f>
        <v>12.696950067827734</v>
      </c>
    </row>
    <row r="89" spans="1:14" ht="12">
      <c r="A89" s="22"/>
      <c r="B89" s="4" t="s">
        <v>14</v>
      </c>
      <c r="C89" s="43">
        <v>29787</v>
      </c>
      <c r="D89" s="43">
        <f>SUM(D78:D88)</f>
        <v>100</v>
      </c>
      <c r="E89" s="43">
        <v>3877.05065</v>
      </c>
      <c r="F89" s="43">
        <f>SUM(F78:F88)</f>
        <v>100</v>
      </c>
      <c r="G89" s="43">
        <v>3501</v>
      </c>
      <c r="H89" s="43">
        <f>SUM(H78:H88)</f>
        <v>100</v>
      </c>
      <c r="I89" s="43">
        <v>2328.45686</v>
      </c>
      <c r="J89" s="43">
        <f>SUM(J78:J88)</f>
        <v>100</v>
      </c>
      <c r="K89" s="43">
        <v>33288</v>
      </c>
      <c r="L89" s="43">
        <f>SUM(L78:L88)</f>
        <v>100</v>
      </c>
      <c r="M89" s="43">
        <v>6205.5075099999995</v>
      </c>
      <c r="N89" s="44">
        <f>SUM(N78:N88)</f>
        <v>100</v>
      </c>
    </row>
    <row r="90" spans="1:14" ht="12" customHeight="1">
      <c r="A90" s="20" t="s">
        <v>32</v>
      </c>
      <c r="B90" s="7" t="s">
        <v>16</v>
      </c>
      <c r="C90" s="43">
        <v>6838</v>
      </c>
      <c r="D90" s="43">
        <f>C90/C101*100</f>
        <v>22.717607973421927</v>
      </c>
      <c r="E90" s="43">
        <v>257.68809999999996</v>
      </c>
      <c r="F90" s="43">
        <f>E90/E101*100</f>
        <v>6.6806526292612745</v>
      </c>
      <c r="G90" s="43">
        <v>310</v>
      </c>
      <c r="H90" s="43">
        <f>G90/G101*100</f>
        <v>7.13299585826047</v>
      </c>
      <c r="I90" s="43">
        <v>8.83437</v>
      </c>
      <c r="J90" s="43">
        <f>I90/I101*100</f>
        <v>0.09550012062790227</v>
      </c>
      <c r="K90" s="43">
        <v>7148</v>
      </c>
      <c r="L90" s="43">
        <f>K90/K101*100</f>
        <v>20.751320908088022</v>
      </c>
      <c r="M90" s="43">
        <v>266.52247</v>
      </c>
      <c r="N90" s="44">
        <f>M90/M101*100</f>
        <v>2.033301608949728</v>
      </c>
    </row>
    <row r="91" spans="1:14" ht="12">
      <c r="A91" s="21"/>
      <c r="B91" s="7" t="s">
        <v>4</v>
      </c>
      <c r="C91" s="43">
        <v>13530</v>
      </c>
      <c r="D91" s="43">
        <f>C91/C101*100</f>
        <v>44.950166112956815</v>
      </c>
      <c r="E91" s="43">
        <v>955.83884</v>
      </c>
      <c r="F91" s="43">
        <f>E91/E101*100</f>
        <v>24.780450706090225</v>
      </c>
      <c r="G91" s="43">
        <v>564</v>
      </c>
      <c r="H91" s="43">
        <f>G91/G101*100</f>
        <v>12.977450529222272</v>
      </c>
      <c r="I91" s="43">
        <v>41.80619000000001</v>
      </c>
      <c r="J91" s="43">
        <f>I91/I101*100</f>
        <v>0.45192766297913733</v>
      </c>
      <c r="K91" s="43">
        <v>14094</v>
      </c>
      <c r="L91" s="43">
        <f>K91/K101*100</f>
        <v>40.91621668698833</v>
      </c>
      <c r="M91" s="43">
        <v>997.64503</v>
      </c>
      <c r="N91" s="44">
        <f>M91/M101*100</f>
        <v>7.611040242346921</v>
      </c>
    </row>
    <row r="92" spans="1:14" ht="12">
      <c r="A92" s="21"/>
      <c r="B92" s="7" t="s">
        <v>5</v>
      </c>
      <c r="C92" s="43">
        <v>4518</v>
      </c>
      <c r="D92" s="43">
        <f>C92/C101*100</f>
        <v>15.009966777408637</v>
      </c>
      <c r="E92" s="43">
        <v>544.5691099999999</v>
      </c>
      <c r="F92" s="43">
        <f>E92/E101*100</f>
        <v>14.118141491733505</v>
      </c>
      <c r="G92" s="43">
        <v>520</v>
      </c>
      <c r="H92" s="43">
        <f>G92/G101*100</f>
        <v>11.965025310630464</v>
      </c>
      <c r="I92" s="43">
        <v>64.2911</v>
      </c>
      <c r="J92" s="43">
        <f>I92/I101*100</f>
        <v>0.6949910186352312</v>
      </c>
      <c r="K92" s="43">
        <v>5038</v>
      </c>
      <c r="L92" s="43">
        <f>K92/K101*100</f>
        <v>14.625791093305462</v>
      </c>
      <c r="M92" s="43">
        <v>608.86021</v>
      </c>
      <c r="N92" s="44">
        <f>M92/M101*100</f>
        <v>4.644998392137329</v>
      </c>
    </row>
    <row r="93" spans="1:14" ht="12">
      <c r="A93" s="21"/>
      <c r="B93" s="7" t="s">
        <v>6</v>
      </c>
      <c r="C93" s="43">
        <v>1901</v>
      </c>
      <c r="D93" s="43">
        <f>C93/C101*100</f>
        <v>6.315614617940199</v>
      </c>
      <c r="E93" s="43">
        <v>325.98431999999997</v>
      </c>
      <c r="F93" s="43">
        <f>E93/E101*100</f>
        <v>8.451255624555223</v>
      </c>
      <c r="G93" s="43">
        <v>367</v>
      </c>
      <c r="H93" s="43">
        <f>G93/G101*100</f>
        <v>8.44454670961804</v>
      </c>
      <c r="I93" s="43">
        <v>63.54428</v>
      </c>
      <c r="J93" s="43">
        <f>I93/I101*100</f>
        <v>0.6869178453260614</v>
      </c>
      <c r="K93" s="43">
        <v>2268</v>
      </c>
      <c r="L93" s="43">
        <f>K93/K101*100</f>
        <v>6.584218777216513</v>
      </c>
      <c r="M93" s="43">
        <v>389.5286</v>
      </c>
      <c r="N93" s="44">
        <f>M93/M101*100</f>
        <v>2.9717161525327866</v>
      </c>
    </row>
    <row r="94" spans="1:14" ht="12">
      <c r="A94" s="21"/>
      <c r="B94" s="7" t="s">
        <v>7</v>
      </c>
      <c r="C94" s="43">
        <v>1456</v>
      </c>
      <c r="D94" s="43">
        <f>C94/C101*100</f>
        <v>4.837209302325581</v>
      </c>
      <c r="E94" s="43">
        <v>350.91216</v>
      </c>
      <c r="F94" s="43">
        <f>E94/E101*100</f>
        <v>9.0975184509636</v>
      </c>
      <c r="G94" s="43">
        <v>421</v>
      </c>
      <c r="H94" s="43">
        <f>G94/G101*100</f>
        <v>9.687068568798896</v>
      </c>
      <c r="I94" s="43">
        <v>103.71363999999998</v>
      </c>
      <c r="J94" s="43">
        <f>I94/I101*100</f>
        <v>1.1211512683710132</v>
      </c>
      <c r="K94" s="43">
        <v>1877</v>
      </c>
      <c r="L94" s="43">
        <f>K94/K101*100</f>
        <v>5.449108749927422</v>
      </c>
      <c r="M94" s="43">
        <v>454.6258</v>
      </c>
      <c r="N94" s="44">
        <f>M94/M101*100</f>
        <v>3.468343102966356</v>
      </c>
    </row>
    <row r="95" spans="1:14" ht="12">
      <c r="A95" s="21"/>
      <c r="B95" s="7" t="s">
        <v>8</v>
      </c>
      <c r="C95" s="43">
        <v>1027</v>
      </c>
      <c r="D95" s="43">
        <f>C95/C101*100</f>
        <v>3.4119601328903655</v>
      </c>
      <c r="E95" s="43">
        <v>388.18213</v>
      </c>
      <c r="F95" s="43">
        <f>E95/E101*100</f>
        <v>10.06375524293416</v>
      </c>
      <c r="G95" s="43">
        <v>609</v>
      </c>
      <c r="H95" s="43">
        <f>G95/G101*100</f>
        <v>14.012885411872986</v>
      </c>
      <c r="I95" s="43">
        <v>232.66715</v>
      </c>
      <c r="J95" s="43">
        <f>I95/I101*100</f>
        <v>2.5151471911579693</v>
      </c>
      <c r="K95" s="43">
        <v>1636</v>
      </c>
      <c r="L95" s="43">
        <f>K95/K101*100</f>
        <v>4.749462927480694</v>
      </c>
      <c r="M95" s="43">
        <v>620.8492799999999</v>
      </c>
      <c r="N95" s="44">
        <f>M95/M101*100</f>
        <v>4.7364630829786325</v>
      </c>
    </row>
    <row r="96" spans="1:14" ht="12">
      <c r="A96" s="21"/>
      <c r="B96" s="7" t="s">
        <v>9</v>
      </c>
      <c r="C96" s="43">
        <v>529</v>
      </c>
      <c r="D96" s="43">
        <f>C96/C101*100</f>
        <v>1.7574750830564785</v>
      </c>
      <c r="E96" s="43">
        <v>357.94674</v>
      </c>
      <c r="F96" s="43">
        <f>E96/E101*100</f>
        <v>9.279892357142227</v>
      </c>
      <c r="G96" s="43">
        <v>553</v>
      </c>
      <c r="H96" s="43">
        <f>G96/G101*100</f>
        <v>12.724344224574322</v>
      </c>
      <c r="I96" s="43">
        <v>390.49017000000003</v>
      </c>
      <c r="J96" s="43">
        <f>I96/I101*100</f>
        <v>4.221224415437668</v>
      </c>
      <c r="K96" s="43">
        <v>1082</v>
      </c>
      <c r="L96" s="43">
        <f>K96/K101*100</f>
        <v>3.1411484642629044</v>
      </c>
      <c r="M96" s="43">
        <v>748.43691</v>
      </c>
      <c r="N96" s="44">
        <f>M96/M101*100</f>
        <v>5.709829919032203</v>
      </c>
    </row>
    <row r="97" spans="1:14" ht="12">
      <c r="A97" s="21"/>
      <c r="B97" s="7" t="s">
        <v>10</v>
      </c>
      <c r="C97" s="43">
        <v>198</v>
      </c>
      <c r="D97" s="43">
        <f>C97/C101*100</f>
        <v>0.6578073089700996</v>
      </c>
      <c r="E97" s="43">
        <v>279.55938000000003</v>
      </c>
      <c r="F97" s="43">
        <f>E97/E101*100</f>
        <v>7.2476730863072545</v>
      </c>
      <c r="G97" s="43">
        <v>411</v>
      </c>
      <c r="H97" s="43">
        <f>G97/G101*100</f>
        <v>9.456971928209848</v>
      </c>
      <c r="I97" s="43">
        <v>595.36348</v>
      </c>
      <c r="J97" s="43">
        <f>I97/I101*100</f>
        <v>6.435918368536486</v>
      </c>
      <c r="K97" s="43">
        <v>609</v>
      </c>
      <c r="L97" s="43">
        <f>K97/K101*100</f>
        <v>1.7679846716599896</v>
      </c>
      <c r="M97" s="43">
        <v>874.9228599999999</v>
      </c>
      <c r="N97" s="44">
        <f>M97/M101*100</f>
        <v>6.674792031399444</v>
      </c>
    </row>
    <row r="98" spans="1:14" ht="12">
      <c r="A98" s="21"/>
      <c r="B98" s="7" t="s">
        <v>11</v>
      </c>
      <c r="C98" s="43">
        <v>78</v>
      </c>
      <c r="D98" s="43">
        <f>C98/C101*100</f>
        <v>0.25913621262458475</v>
      </c>
      <c r="E98" s="43">
        <v>219.07623999999998</v>
      </c>
      <c r="F98" s="43">
        <f>E98/E101*100</f>
        <v>5.67962687747193</v>
      </c>
      <c r="G98" s="43">
        <v>292</v>
      </c>
      <c r="H98" s="43">
        <f>G98/G101*100</f>
        <v>6.718821905200184</v>
      </c>
      <c r="I98" s="43">
        <v>943.27282</v>
      </c>
      <c r="J98" s="43">
        <f>I98/I101*100</f>
        <v>10.196841211656468</v>
      </c>
      <c r="K98" s="43">
        <v>370</v>
      </c>
      <c r="L98" s="43">
        <f>K98/K101*100</f>
        <v>1.0741450386111595</v>
      </c>
      <c r="M98" s="43">
        <v>1162.34906</v>
      </c>
      <c r="N98" s="44">
        <f>M98/M101*100</f>
        <v>8.867568328701156</v>
      </c>
    </row>
    <row r="99" spans="1:14" ht="12">
      <c r="A99" s="21"/>
      <c r="B99" s="7" t="s">
        <v>12</v>
      </c>
      <c r="C99" s="43">
        <v>22</v>
      </c>
      <c r="D99" s="43">
        <f>C99/C101*100</f>
        <v>0.07308970099667773</v>
      </c>
      <c r="E99" s="43">
        <v>135.74558</v>
      </c>
      <c r="F99" s="43">
        <f>E99/E101*100</f>
        <v>3.5192508537941674</v>
      </c>
      <c r="G99" s="43">
        <v>136</v>
      </c>
      <c r="H99" s="43">
        <f>G99/G101*100</f>
        <v>3.1293143120110445</v>
      </c>
      <c r="I99" s="43">
        <v>991.05272</v>
      </c>
      <c r="J99" s="43">
        <f>I99/I101*100</f>
        <v>10.713345072553068</v>
      </c>
      <c r="K99" s="43">
        <v>158</v>
      </c>
      <c r="L99" s="43">
        <f>K99/K101*100</f>
        <v>0.4586889624339546</v>
      </c>
      <c r="M99" s="43">
        <v>1126.7983000000002</v>
      </c>
      <c r="N99" s="44">
        <f>M99/M101*100</f>
        <v>8.596351355860609</v>
      </c>
    </row>
    <row r="100" spans="1:14" ht="12">
      <c r="A100" s="21"/>
      <c r="B100" s="7" t="s">
        <v>13</v>
      </c>
      <c r="C100" s="43">
        <v>3</v>
      </c>
      <c r="D100" s="43">
        <f>C100/C101*100</f>
        <v>0.009966777408637875</v>
      </c>
      <c r="E100" s="43">
        <v>41.72684</v>
      </c>
      <c r="F100" s="43">
        <f>E100/E101*100</f>
        <v>1.0817826797464245</v>
      </c>
      <c r="G100" s="43">
        <v>163</v>
      </c>
      <c r="H100" s="43">
        <f>G100/G101*100</f>
        <v>3.7505752416014726</v>
      </c>
      <c r="I100" s="43">
        <v>5815.60161</v>
      </c>
      <c r="J100" s="43">
        <f>I100/I101*100</f>
        <v>62.867035824718975</v>
      </c>
      <c r="K100" s="43">
        <v>166</v>
      </c>
      <c r="L100" s="43">
        <f>K100/K101*100</f>
        <v>0.4819137200255472</v>
      </c>
      <c r="M100" s="43">
        <v>5857.32845</v>
      </c>
      <c r="N100" s="44">
        <f>M100/M101*100</f>
        <v>44.685595783094826</v>
      </c>
    </row>
    <row r="101" spans="1:14" ht="12">
      <c r="A101" s="22"/>
      <c r="B101" s="4" t="s">
        <v>14</v>
      </c>
      <c r="C101" s="43">
        <v>30100</v>
      </c>
      <c r="D101" s="43">
        <f>SUM(D90:D100)</f>
        <v>100</v>
      </c>
      <c r="E101" s="43">
        <v>3857.22944</v>
      </c>
      <c r="F101" s="43">
        <f>SUM(F90:F100)</f>
        <v>100</v>
      </c>
      <c r="G101" s="43">
        <v>4346</v>
      </c>
      <c r="H101" s="43">
        <f>SUM(H90:H100)</f>
        <v>100</v>
      </c>
      <c r="I101" s="43">
        <v>9250.637530000002</v>
      </c>
      <c r="J101" s="43">
        <f>SUM(J90:J100)</f>
        <v>99.99999999999997</v>
      </c>
      <c r="K101" s="43">
        <v>34446</v>
      </c>
      <c r="L101" s="43">
        <f>SUM(L90:L100)</f>
        <v>99.99999999999999</v>
      </c>
      <c r="M101" s="43">
        <v>13107.866970000001</v>
      </c>
      <c r="N101" s="44">
        <f>SUM(N90:N100)</f>
        <v>99.99999999999999</v>
      </c>
    </row>
    <row r="102" spans="1:14" ht="12" customHeight="1">
      <c r="A102" s="20" t="s">
        <v>33</v>
      </c>
      <c r="B102" s="7" t="s">
        <v>16</v>
      </c>
      <c r="C102" s="43">
        <v>7538</v>
      </c>
      <c r="D102" s="43">
        <f>C102/C113*100</f>
        <v>18.0421254188607</v>
      </c>
      <c r="E102" s="43">
        <v>288.94178</v>
      </c>
      <c r="F102" s="43">
        <f>E102/E113*100</f>
        <v>5.01950898653953</v>
      </c>
      <c r="G102" s="43">
        <v>288</v>
      </c>
      <c r="H102" s="43">
        <f>G102/G113*100</f>
        <v>7.51958224543081</v>
      </c>
      <c r="I102" s="43">
        <v>8.19476</v>
      </c>
      <c r="J102" s="43">
        <f>I102/I113*100</f>
        <v>0.1334612805499416</v>
      </c>
      <c r="K102" s="43">
        <v>7826</v>
      </c>
      <c r="L102" s="43">
        <f>K102/K113*100</f>
        <v>17.158517868888403</v>
      </c>
      <c r="M102" s="43">
        <v>297.13653999999997</v>
      </c>
      <c r="N102" s="44">
        <f>M102/M113*100</f>
        <v>2.4976691463134495</v>
      </c>
    </row>
    <row r="103" spans="1:14" ht="12">
      <c r="A103" s="21"/>
      <c r="B103" s="7" t="s">
        <v>4</v>
      </c>
      <c r="C103" s="43">
        <v>17601</v>
      </c>
      <c r="D103" s="43">
        <f>C103/C113*100</f>
        <v>42.1278123504069</v>
      </c>
      <c r="E103" s="43">
        <v>1237.52326</v>
      </c>
      <c r="F103" s="43">
        <f>E103/E113*100</f>
        <v>21.498307114401026</v>
      </c>
      <c r="G103" s="43">
        <v>569</v>
      </c>
      <c r="H103" s="43">
        <f>G103/G113*100</f>
        <v>14.856396866840733</v>
      </c>
      <c r="I103" s="43">
        <v>43.62245</v>
      </c>
      <c r="J103" s="43">
        <f>I103/I113*100</f>
        <v>0.7104427753498334</v>
      </c>
      <c r="K103" s="43">
        <v>18170</v>
      </c>
      <c r="L103" s="43">
        <f>K103/K113*100</f>
        <v>39.837754878316154</v>
      </c>
      <c r="M103" s="43">
        <v>1281.14571</v>
      </c>
      <c r="N103" s="44">
        <f>M103/M113*100</f>
        <v>10.769049514404518</v>
      </c>
    </row>
    <row r="104" spans="1:14" ht="12">
      <c r="A104" s="21"/>
      <c r="B104" s="7" t="s">
        <v>5</v>
      </c>
      <c r="C104" s="43">
        <v>7030</v>
      </c>
      <c r="D104" s="43">
        <f>C104/C113*100</f>
        <v>16.826232647199618</v>
      </c>
      <c r="E104" s="43">
        <v>856.87859</v>
      </c>
      <c r="F104" s="43">
        <f>E104/E113*100</f>
        <v>14.88573159228936</v>
      </c>
      <c r="G104" s="43">
        <v>528</v>
      </c>
      <c r="H104" s="43">
        <f>G104/G113*100</f>
        <v>13.785900783289817</v>
      </c>
      <c r="I104" s="43">
        <v>65.6691</v>
      </c>
      <c r="J104" s="43">
        <f>I104/I113*100</f>
        <v>1.0694983353462664</v>
      </c>
      <c r="K104" s="43">
        <v>7558</v>
      </c>
      <c r="L104" s="43">
        <f>K104/K113*100</f>
        <v>16.57092742819557</v>
      </c>
      <c r="M104" s="43">
        <v>922.54769</v>
      </c>
      <c r="N104" s="44">
        <f>M104/M113*100</f>
        <v>7.75474770392004</v>
      </c>
    </row>
    <row r="105" spans="1:14" ht="12">
      <c r="A105" s="21"/>
      <c r="B105" s="7" t="s">
        <v>6</v>
      </c>
      <c r="C105" s="43">
        <v>3556</v>
      </c>
      <c r="D105" s="43">
        <f>C105/C113*100</f>
        <v>8.511249401627573</v>
      </c>
      <c r="E105" s="43">
        <v>612.0300500000001</v>
      </c>
      <c r="F105" s="43">
        <f>E105/E113*100</f>
        <v>10.632212260917195</v>
      </c>
      <c r="G105" s="43">
        <v>455</v>
      </c>
      <c r="H105" s="43">
        <f>G105/G113*100</f>
        <v>11.879895561357703</v>
      </c>
      <c r="I105" s="43">
        <v>79.12805999999999</v>
      </c>
      <c r="J105" s="43">
        <f>I105/I113*100</f>
        <v>1.288693288764114</v>
      </c>
      <c r="K105" s="43">
        <v>4011</v>
      </c>
      <c r="L105" s="43">
        <f>K105/K113*100</f>
        <v>8.794124095593071</v>
      </c>
      <c r="M105" s="43">
        <v>691.1581100000001</v>
      </c>
      <c r="N105" s="44">
        <f>M105/M113*100</f>
        <v>5.809734092519613</v>
      </c>
    </row>
    <row r="106" spans="1:14" ht="12">
      <c r="A106" s="21"/>
      <c r="B106" s="7" t="s">
        <v>7</v>
      </c>
      <c r="C106" s="43">
        <v>2993</v>
      </c>
      <c r="D106" s="43">
        <f>C106/C113*100</f>
        <v>7.163714696026807</v>
      </c>
      <c r="E106" s="43">
        <v>721.4665</v>
      </c>
      <c r="F106" s="43">
        <f>E106/E113*100</f>
        <v>12.53334696089026</v>
      </c>
      <c r="G106" s="43">
        <v>506</v>
      </c>
      <c r="H106" s="43">
        <f>G106/G113*100</f>
        <v>13.211488250652742</v>
      </c>
      <c r="I106" s="43">
        <v>123.47728000000001</v>
      </c>
      <c r="J106" s="43">
        <f>I106/I113*100</f>
        <v>2.0109723661978745</v>
      </c>
      <c r="K106" s="43">
        <v>3499</v>
      </c>
      <c r="L106" s="43">
        <f>K106/K113*100</f>
        <v>7.67156325367244</v>
      </c>
      <c r="M106" s="43">
        <v>844.9437800000001</v>
      </c>
      <c r="N106" s="44">
        <f>M106/M113*100</f>
        <v>7.102425065848379</v>
      </c>
    </row>
    <row r="107" spans="1:14" ht="12">
      <c r="A107" s="21"/>
      <c r="B107" s="7" t="s">
        <v>8</v>
      </c>
      <c r="C107" s="43">
        <v>1821</v>
      </c>
      <c r="D107" s="43">
        <f>C107/C113*100</f>
        <v>4.35854475825754</v>
      </c>
      <c r="E107" s="43">
        <v>682.98627</v>
      </c>
      <c r="F107" s="43">
        <f>E107/E113*100</f>
        <v>11.86486675602301</v>
      </c>
      <c r="G107" s="43">
        <v>537</v>
      </c>
      <c r="H107" s="43">
        <f>G107/G113*100</f>
        <v>14.020887728459531</v>
      </c>
      <c r="I107" s="43">
        <v>205.19635999999997</v>
      </c>
      <c r="J107" s="43">
        <f>I107/I113*100</f>
        <v>3.3418634554015996</v>
      </c>
      <c r="K107" s="43">
        <v>2358</v>
      </c>
      <c r="L107" s="43">
        <f>K107/K113*100</f>
        <v>5.169918877439158</v>
      </c>
      <c r="M107" s="43">
        <v>888.18263</v>
      </c>
      <c r="N107" s="44">
        <f>M107/M113*100</f>
        <v>7.465882019231074</v>
      </c>
    </row>
    <row r="108" spans="1:14" ht="12">
      <c r="A108" s="21"/>
      <c r="B108" s="7" t="s">
        <v>9</v>
      </c>
      <c r="C108" s="43">
        <v>884</v>
      </c>
      <c r="D108" s="43">
        <f>C108/C113*100</f>
        <v>2.1158449018669216</v>
      </c>
      <c r="E108" s="43">
        <v>591.51652</v>
      </c>
      <c r="F108" s="43">
        <f>E108/E113*100</f>
        <v>10.275850338523524</v>
      </c>
      <c r="G108" s="43">
        <v>451</v>
      </c>
      <c r="H108" s="43">
        <f>G108/G113*100</f>
        <v>11.775456919060053</v>
      </c>
      <c r="I108" s="43">
        <v>311.25937999999996</v>
      </c>
      <c r="J108" s="43">
        <f>I108/I113*100</f>
        <v>5.0692241673924405</v>
      </c>
      <c r="K108" s="43">
        <v>1335</v>
      </c>
      <c r="L108" s="43">
        <f>K108/K113*100</f>
        <v>2.9269896952422716</v>
      </c>
      <c r="M108" s="43">
        <v>902.7759</v>
      </c>
      <c r="N108" s="44">
        <f>M108/M113*100</f>
        <v>7.58855007016423</v>
      </c>
    </row>
    <row r="109" spans="1:14" ht="12">
      <c r="A109" s="21"/>
      <c r="B109" s="7" t="s">
        <v>10</v>
      </c>
      <c r="C109" s="43">
        <v>237</v>
      </c>
      <c r="D109" s="43">
        <f>C109/C113*100</f>
        <v>0.5672570607946386</v>
      </c>
      <c r="E109" s="43">
        <v>321.59599000000003</v>
      </c>
      <c r="F109" s="43">
        <f>E109/E113*100</f>
        <v>5.586779322256813</v>
      </c>
      <c r="G109" s="43">
        <v>237</v>
      </c>
      <c r="H109" s="43">
        <f>G109/G113*100</f>
        <v>6.18798955613577</v>
      </c>
      <c r="I109" s="43">
        <v>322.56833</v>
      </c>
      <c r="J109" s="43">
        <f>I109/I113*100</f>
        <v>5.253403685605941</v>
      </c>
      <c r="K109" s="43">
        <v>474</v>
      </c>
      <c r="L109" s="43">
        <f>K109/K113*100</f>
        <v>1.0392457794343346</v>
      </c>
      <c r="M109" s="43">
        <v>644.1643200000001</v>
      </c>
      <c r="N109" s="44">
        <f>M109/M113*100</f>
        <v>5.414713879417133</v>
      </c>
    </row>
    <row r="110" spans="1:14" ht="12">
      <c r="A110" s="21"/>
      <c r="B110" s="7" t="s">
        <v>11</v>
      </c>
      <c r="C110" s="43">
        <v>99</v>
      </c>
      <c r="D110" s="43">
        <f>C110/C113*100</f>
        <v>0.2369554810914313</v>
      </c>
      <c r="E110" s="43">
        <v>278.74488999999994</v>
      </c>
      <c r="F110" s="43">
        <f>E110/E113*100</f>
        <v>4.842368176409007</v>
      </c>
      <c r="G110" s="43">
        <v>145</v>
      </c>
      <c r="H110" s="43">
        <f>G110/G113*100</f>
        <v>3.7859007832898173</v>
      </c>
      <c r="I110" s="43">
        <v>457.12757</v>
      </c>
      <c r="J110" s="43">
        <f>I110/I113*100</f>
        <v>7.444858771566594</v>
      </c>
      <c r="K110" s="43">
        <v>244</v>
      </c>
      <c r="L110" s="43">
        <f>K110/K113*100</f>
        <v>0.5349704012278009</v>
      </c>
      <c r="M110" s="43">
        <v>735.87246</v>
      </c>
      <c r="N110" s="44">
        <f>M110/M113*100</f>
        <v>6.185593797934708</v>
      </c>
    </row>
    <row r="111" spans="1:14" ht="12">
      <c r="A111" s="21"/>
      <c r="B111" s="7" t="s">
        <v>12</v>
      </c>
      <c r="C111" s="43">
        <v>18</v>
      </c>
      <c r="D111" s="43">
        <f>C111/C113*100</f>
        <v>0.0430828147438966</v>
      </c>
      <c r="E111" s="43">
        <v>119.40129</v>
      </c>
      <c r="F111" s="43">
        <f>E111/E113*100</f>
        <v>2.0742443275576576</v>
      </c>
      <c r="G111" s="43">
        <v>57</v>
      </c>
      <c r="H111" s="43">
        <f>G111/G113*100</f>
        <v>1.4882506527415142</v>
      </c>
      <c r="I111" s="43">
        <v>394.10028</v>
      </c>
      <c r="J111" s="43">
        <f>I111/I113*100</f>
        <v>6.418385411395884</v>
      </c>
      <c r="K111" s="43">
        <v>75</v>
      </c>
      <c r="L111" s="43">
        <f>K111/K113*100</f>
        <v>0.16443762332821749</v>
      </c>
      <c r="M111" s="43">
        <v>513.50157</v>
      </c>
      <c r="N111" s="44">
        <f>M111/M113*100</f>
        <v>4.3163894550717865</v>
      </c>
    </row>
    <row r="112" spans="1:14" ht="12">
      <c r="A112" s="21"/>
      <c r="B112" s="7" t="s">
        <v>13</v>
      </c>
      <c r="C112" s="43">
        <v>3</v>
      </c>
      <c r="D112" s="43">
        <f>C112/C113*100</f>
        <v>0.007180469123982767</v>
      </c>
      <c r="E112" s="43">
        <v>45.29025</v>
      </c>
      <c r="F112" s="43">
        <f>E112/E113*100</f>
        <v>0.7867841641925996</v>
      </c>
      <c r="G112" s="43">
        <v>57</v>
      </c>
      <c r="H112" s="43">
        <f>G112/G113*100</f>
        <v>1.4882506527415142</v>
      </c>
      <c r="I112" s="43">
        <v>4129.834290000001</v>
      </c>
      <c r="J112" s="43">
        <f>I112/I113*100</f>
        <v>67.25919646242953</v>
      </c>
      <c r="K112" s="43">
        <v>60</v>
      </c>
      <c r="L112" s="43">
        <f>K112/K113*100</f>
        <v>0.131550098662574</v>
      </c>
      <c r="M112" s="43">
        <v>4175.124540000001</v>
      </c>
      <c r="N112" s="44">
        <f>M112/M113*100</f>
        <v>35.095245255175065</v>
      </c>
    </row>
    <row r="113" spans="1:14" ht="12">
      <c r="A113" s="22"/>
      <c r="B113" s="4" t="s">
        <v>14</v>
      </c>
      <c r="C113" s="43">
        <v>41780</v>
      </c>
      <c r="D113" s="43">
        <f>SUM(D102:D112)</f>
        <v>99.99999999999999</v>
      </c>
      <c r="E113" s="43">
        <v>5756.375390000001</v>
      </c>
      <c r="F113" s="43">
        <f>SUM(F102:F112)</f>
        <v>99.99999999999997</v>
      </c>
      <c r="G113" s="43">
        <v>3830</v>
      </c>
      <c r="H113" s="43">
        <f>SUM(H102:H112)</f>
        <v>100.00000000000001</v>
      </c>
      <c r="I113" s="43">
        <v>6140.17786</v>
      </c>
      <c r="J113" s="43">
        <f>SUM(J102:J112)</f>
        <v>100.00000000000003</v>
      </c>
      <c r="K113" s="43">
        <v>45610</v>
      </c>
      <c r="L113" s="43">
        <f>SUM(L102:L112)</f>
        <v>100</v>
      </c>
      <c r="M113" s="43">
        <v>11896.55325</v>
      </c>
      <c r="N113" s="44">
        <f>SUM(N102:N112)</f>
        <v>100</v>
      </c>
    </row>
    <row r="114" spans="1:14" ht="12" customHeight="1">
      <c r="A114" s="20" t="s">
        <v>34</v>
      </c>
      <c r="B114" s="12" t="s">
        <v>16</v>
      </c>
      <c r="C114" s="43">
        <v>3302</v>
      </c>
      <c r="D114" s="43">
        <f>C114/C125*100</f>
        <v>9.008812375521785</v>
      </c>
      <c r="E114" s="43">
        <v>118.20411</v>
      </c>
      <c r="F114" s="43">
        <f>E114/E125*100</f>
        <v>1.9281781515809213</v>
      </c>
      <c r="G114" s="43">
        <v>167</v>
      </c>
      <c r="H114" s="43">
        <f>G114/G125*100</f>
        <v>5.533465871438039</v>
      </c>
      <c r="I114" s="43">
        <v>4.46973</v>
      </c>
      <c r="J114" s="43">
        <f>I114/I125*100</f>
        <v>0.21263593388818935</v>
      </c>
      <c r="K114" s="43">
        <v>3469</v>
      </c>
      <c r="L114" s="43">
        <f>K114/K125*100</f>
        <v>8.744422878172973</v>
      </c>
      <c r="M114" s="43">
        <v>122.67384</v>
      </c>
      <c r="N114" s="44">
        <f>M114/M125*100</f>
        <v>1.490132816274525</v>
      </c>
    </row>
    <row r="115" spans="1:14" ht="12">
      <c r="A115" s="21"/>
      <c r="B115" s="7" t="s">
        <v>4</v>
      </c>
      <c r="C115" s="43">
        <v>13304</v>
      </c>
      <c r="D115" s="43">
        <f>C115/C125*100</f>
        <v>36.297165307068994</v>
      </c>
      <c r="E115" s="43">
        <v>982.1999799999999</v>
      </c>
      <c r="F115" s="43">
        <f>E115/E125*100</f>
        <v>16.021917866639473</v>
      </c>
      <c r="G115" s="43">
        <v>418</v>
      </c>
      <c r="H115" s="43">
        <f>G115/G125*100</f>
        <v>13.850231941683234</v>
      </c>
      <c r="I115" s="43">
        <v>31.83848</v>
      </c>
      <c r="J115" s="43">
        <f>I115/I125*100</f>
        <v>1.5146339775289421</v>
      </c>
      <c r="K115" s="43">
        <v>13722</v>
      </c>
      <c r="L115" s="43">
        <f>K115/K125*100</f>
        <v>34.5894986262005</v>
      </c>
      <c r="M115" s="43">
        <v>1014.0384600000001</v>
      </c>
      <c r="N115" s="44">
        <f>M115/M125*100</f>
        <v>12.317638269173628</v>
      </c>
    </row>
    <row r="116" spans="1:14" ht="12">
      <c r="A116" s="21"/>
      <c r="B116" s="7" t="s">
        <v>5</v>
      </c>
      <c r="C116" s="43">
        <v>7819</v>
      </c>
      <c r="D116" s="43">
        <f>C116/C125*100</f>
        <v>21.332496657845194</v>
      </c>
      <c r="E116" s="43">
        <v>950.05578</v>
      </c>
      <c r="F116" s="43">
        <f>E116/E125*100</f>
        <v>15.497572781345509</v>
      </c>
      <c r="G116" s="43">
        <v>508</v>
      </c>
      <c r="H116" s="43">
        <f>G116/G125*100</f>
        <v>16.832339297548046</v>
      </c>
      <c r="I116" s="43">
        <v>63.34211</v>
      </c>
      <c r="J116" s="43">
        <f>I116/I125*100</f>
        <v>3.013338325647951</v>
      </c>
      <c r="K116" s="43">
        <v>8327</v>
      </c>
      <c r="L116" s="43">
        <f>K116/K125*100</f>
        <v>20.990143933855965</v>
      </c>
      <c r="M116" s="43">
        <v>1013.3978900000001</v>
      </c>
      <c r="N116" s="44">
        <f>M116/M125*100</f>
        <v>12.309857193940953</v>
      </c>
    </row>
    <row r="117" spans="1:14" ht="12">
      <c r="A117" s="21"/>
      <c r="B117" s="7" t="s">
        <v>6</v>
      </c>
      <c r="C117" s="43">
        <v>4737</v>
      </c>
      <c r="D117" s="43">
        <f>C117/C125*100</f>
        <v>12.9239080020735</v>
      </c>
      <c r="E117" s="43">
        <v>820.31658</v>
      </c>
      <c r="F117" s="43">
        <f>E117/E125*100</f>
        <v>13.381231049712087</v>
      </c>
      <c r="G117" s="43">
        <v>358</v>
      </c>
      <c r="H117" s="43">
        <f>G117/G125*100</f>
        <v>11.862160371106693</v>
      </c>
      <c r="I117" s="43">
        <v>62.32741</v>
      </c>
      <c r="J117" s="43">
        <f>I117/I125*100</f>
        <v>2.9650665772165365</v>
      </c>
      <c r="K117" s="43">
        <v>5095</v>
      </c>
      <c r="L117" s="43">
        <f>K117/K125*100</f>
        <v>12.84313478359507</v>
      </c>
      <c r="M117" s="43">
        <v>882.64399</v>
      </c>
      <c r="N117" s="44">
        <f>M117/M125*100</f>
        <v>10.721574987678578</v>
      </c>
    </row>
    <row r="118" spans="1:14" ht="12">
      <c r="A118" s="21"/>
      <c r="B118" s="7" t="s">
        <v>7</v>
      </c>
      <c r="C118" s="43">
        <v>3981</v>
      </c>
      <c r="D118" s="43">
        <f>C118/C125*100</f>
        <v>10.861321037841378</v>
      </c>
      <c r="E118" s="43">
        <v>961.64133</v>
      </c>
      <c r="F118" s="43">
        <f>E118/E125*100</f>
        <v>15.686559478881223</v>
      </c>
      <c r="G118" s="43">
        <v>488</v>
      </c>
      <c r="H118" s="43">
        <f>G118/G125*100</f>
        <v>16.169648774022534</v>
      </c>
      <c r="I118" s="43">
        <v>120.20908</v>
      </c>
      <c r="J118" s="43">
        <f>I118/I125*100</f>
        <v>5.7186384832283075</v>
      </c>
      <c r="K118" s="43">
        <v>4469</v>
      </c>
      <c r="L118" s="43">
        <f>K118/K125*100</f>
        <v>11.265155907337853</v>
      </c>
      <c r="M118" s="43">
        <v>1081.85041</v>
      </c>
      <c r="N118" s="44">
        <f>M118/M125*100</f>
        <v>13.14135758887999</v>
      </c>
    </row>
    <row r="119" spans="1:14" ht="12">
      <c r="A119" s="21"/>
      <c r="B119" s="7" t="s">
        <v>8</v>
      </c>
      <c r="C119" s="43">
        <v>2336</v>
      </c>
      <c r="D119" s="43">
        <f>C119/C125*100</f>
        <v>6.373284587891851</v>
      </c>
      <c r="E119" s="43">
        <v>874.68354</v>
      </c>
      <c r="F119" s="43">
        <f>E119/E125*100</f>
        <v>14.268079945574286</v>
      </c>
      <c r="G119" s="43">
        <v>454</v>
      </c>
      <c r="H119" s="43">
        <f>G119/G125*100</f>
        <v>15.043074884029158</v>
      </c>
      <c r="I119" s="43">
        <v>176.45995000000002</v>
      </c>
      <c r="J119" s="43">
        <f>I119/I125*100</f>
        <v>8.394629264432796</v>
      </c>
      <c r="K119" s="43">
        <v>2790</v>
      </c>
      <c r="L119" s="43">
        <f>K119/K125*100</f>
        <v>7.032845151370018</v>
      </c>
      <c r="M119" s="43">
        <v>1051.1434900000002</v>
      </c>
      <c r="N119" s="44">
        <f>M119/M125*100</f>
        <v>12.768357206901923</v>
      </c>
    </row>
    <row r="120" spans="1:14" ht="12">
      <c r="A120" s="21"/>
      <c r="B120" s="7" t="s">
        <v>9</v>
      </c>
      <c r="C120" s="43">
        <v>816</v>
      </c>
      <c r="D120" s="43">
        <f>C120/C125*100</f>
        <v>2.2262843423457834</v>
      </c>
      <c r="E120" s="43">
        <v>542.15418</v>
      </c>
      <c r="F120" s="43">
        <f>E120/E125*100</f>
        <v>8.843769008237278</v>
      </c>
      <c r="G120" s="43">
        <v>344</v>
      </c>
      <c r="H120" s="43">
        <f>G120/G125*100</f>
        <v>11.398277004638834</v>
      </c>
      <c r="I120" s="43">
        <v>238.33905</v>
      </c>
      <c r="J120" s="43">
        <f>I120/I125*100</f>
        <v>11.338368643916713</v>
      </c>
      <c r="K120" s="43">
        <v>1160</v>
      </c>
      <c r="L120" s="43">
        <f>K120/K125*100</f>
        <v>2.924050313831262</v>
      </c>
      <c r="M120" s="43">
        <v>780.49323</v>
      </c>
      <c r="N120" s="44">
        <f>M120/M125*100</f>
        <v>9.480738313100012</v>
      </c>
    </row>
    <row r="121" spans="1:14" ht="12">
      <c r="A121" s="21"/>
      <c r="B121" s="7" t="s">
        <v>10</v>
      </c>
      <c r="C121" s="43">
        <v>254</v>
      </c>
      <c r="D121" s="43">
        <f>C121/C125*100</f>
        <v>0.6929855673478296</v>
      </c>
      <c r="E121" s="43">
        <v>345.75025999999997</v>
      </c>
      <c r="F121" s="43">
        <f>E121/E125*100</f>
        <v>5.639973916604277</v>
      </c>
      <c r="G121" s="43">
        <v>159</v>
      </c>
      <c r="H121" s="43">
        <f>G121/G125*100</f>
        <v>5.2683896620278325</v>
      </c>
      <c r="I121" s="43">
        <v>221.88038</v>
      </c>
      <c r="J121" s="43">
        <f>I121/I125*100</f>
        <v>10.55538965726483</v>
      </c>
      <c r="K121" s="43">
        <v>413</v>
      </c>
      <c r="L121" s="43">
        <f>K121/K125*100</f>
        <v>1.0410627410450959</v>
      </c>
      <c r="M121" s="43">
        <v>567.63064</v>
      </c>
      <c r="N121" s="44">
        <f>M121/M125*100</f>
        <v>6.895072691838057</v>
      </c>
    </row>
    <row r="122" spans="1:14" ht="12">
      <c r="A122" s="21"/>
      <c r="B122" s="7" t="s">
        <v>11</v>
      </c>
      <c r="C122" s="43">
        <v>86</v>
      </c>
      <c r="D122" s="43">
        <f>C122/C125*100</f>
        <v>0.2346329086295801</v>
      </c>
      <c r="E122" s="43">
        <v>267.92125</v>
      </c>
      <c r="F122" s="43">
        <f>E122/E125*100</f>
        <v>4.37040556875941</v>
      </c>
      <c r="G122" s="43">
        <v>72</v>
      </c>
      <c r="H122" s="43">
        <f>G122/G125*100</f>
        <v>2.3856858846918487</v>
      </c>
      <c r="I122" s="43">
        <v>223.19908</v>
      </c>
      <c r="J122" s="43">
        <f>I122/I125*100</f>
        <v>10.618123425527868</v>
      </c>
      <c r="K122" s="43">
        <v>158</v>
      </c>
      <c r="L122" s="43">
        <f>K122/K125*100</f>
        <v>0.3982758186080512</v>
      </c>
      <c r="M122" s="43">
        <v>491.1203300000001</v>
      </c>
      <c r="N122" s="44">
        <f>M122/M125*100</f>
        <v>5.96569342308494</v>
      </c>
    </row>
    <row r="123" spans="1:14" ht="12">
      <c r="A123" s="21"/>
      <c r="B123" s="7" t="s">
        <v>12</v>
      </c>
      <c r="C123" s="43">
        <v>10</v>
      </c>
      <c r="D123" s="43">
        <f>C123/C125*100</f>
        <v>0.027282896352276757</v>
      </c>
      <c r="E123" s="43">
        <v>68.95795</v>
      </c>
      <c r="F123" s="43">
        <f>E123/E125*100</f>
        <v>1.1248611623386835</v>
      </c>
      <c r="G123" s="43">
        <v>23</v>
      </c>
      <c r="H123" s="43">
        <f>G123/G125*100</f>
        <v>0.7620941020543406</v>
      </c>
      <c r="I123" s="43">
        <v>151.45655000000002</v>
      </c>
      <c r="J123" s="43">
        <f>I123/I125*100</f>
        <v>7.205156676741827</v>
      </c>
      <c r="K123" s="43">
        <v>33</v>
      </c>
      <c r="L123" s="43">
        <f>K123/K125*100</f>
        <v>0.08318418996244108</v>
      </c>
      <c r="M123" s="43">
        <v>220.41450000000003</v>
      </c>
      <c r="N123" s="44">
        <f>M123/M125*100</f>
        <v>2.6773995142953164</v>
      </c>
    </row>
    <row r="124" spans="1:14" ht="12">
      <c r="A124" s="21"/>
      <c r="B124" s="7" t="s">
        <v>13</v>
      </c>
      <c r="C124" s="43">
        <v>8</v>
      </c>
      <c r="D124" s="43">
        <f>C124/C125*100</f>
        <v>0.02182631708182141</v>
      </c>
      <c r="E124" s="43">
        <v>198.46715</v>
      </c>
      <c r="F124" s="43">
        <f>E124/E125*100</f>
        <v>3.2374510703268564</v>
      </c>
      <c r="G124" s="43">
        <v>27</v>
      </c>
      <c r="H124" s="43">
        <f>G124/G125*100</f>
        <v>0.8946322067594433</v>
      </c>
      <c r="I124" s="43">
        <v>808.5358699999999</v>
      </c>
      <c r="J124" s="43">
        <f>I124/I125*100</f>
        <v>38.46401903460603</v>
      </c>
      <c r="K124" s="43">
        <v>35</v>
      </c>
      <c r="L124" s="43">
        <f>K124/K125*100</f>
        <v>0.08822565602077084</v>
      </c>
      <c r="M124" s="43">
        <v>1007.00302</v>
      </c>
      <c r="N124" s="44">
        <f>M124/M125*100</f>
        <v>12.232177994832085</v>
      </c>
    </row>
    <row r="125" spans="1:14" ht="12">
      <c r="A125" s="22"/>
      <c r="B125" s="4" t="s">
        <v>14</v>
      </c>
      <c r="C125" s="43">
        <v>36653</v>
      </c>
      <c r="D125" s="43">
        <f>SUM(D114:D124)</f>
        <v>99.99999999999999</v>
      </c>
      <c r="E125" s="43">
        <v>6130.35211</v>
      </c>
      <c r="F125" s="43">
        <f>SUM(F114:F124)</f>
        <v>100</v>
      </c>
      <c r="G125" s="43">
        <v>3018</v>
      </c>
      <c r="H125" s="43">
        <f>SUM(H114:H124)</f>
        <v>99.99999999999999</v>
      </c>
      <c r="I125" s="43">
        <v>2102.05769</v>
      </c>
      <c r="J125" s="43">
        <f>SUM(J114:J124)</f>
        <v>99.99999999999999</v>
      </c>
      <c r="K125" s="43">
        <v>39671</v>
      </c>
      <c r="L125" s="43">
        <f>SUM(L114:L124)</f>
        <v>100</v>
      </c>
      <c r="M125" s="43">
        <v>8232.4098</v>
      </c>
      <c r="N125" s="44">
        <f>SUM(N114:N124)</f>
        <v>100.00000000000001</v>
      </c>
    </row>
    <row r="126" spans="1:14" ht="12" customHeight="1">
      <c r="A126" s="20" t="s">
        <v>18</v>
      </c>
      <c r="B126" s="12" t="s">
        <v>16</v>
      </c>
      <c r="C126" s="43">
        <v>11919</v>
      </c>
      <c r="D126" s="43">
        <f>C126/C137*100</f>
        <v>13.105579134871242</v>
      </c>
      <c r="E126" s="43">
        <v>464.45855000000006</v>
      </c>
      <c r="F126" s="43">
        <f>E126/E137*100</f>
        <v>2.9583038923714864</v>
      </c>
      <c r="G126" s="43">
        <v>384</v>
      </c>
      <c r="H126" s="43">
        <f>G126/G137*100</f>
        <v>5.594405594405594</v>
      </c>
      <c r="I126" s="43">
        <v>10.71631</v>
      </c>
      <c r="J126" s="43">
        <f>I126/I137*100</f>
        <v>0.14130392420118743</v>
      </c>
      <c r="K126" s="43">
        <v>12303</v>
      </c>
      <c r="L126" s="43">
        <f>K126/K137*100</f>
        <v>12.578468459257744</v>
      </c>
      <c r="M126" s="43">
        <v>475.17486</v>
      </c>
      <c r="N126" s="44">
        <f>M126/M137*100</f>
        <v>2.040775278875337</v>
      </c>
    </row>
    <row r="127" spans="1:14" ht="12">
      <c r="A127" s="21"/>
      <c r="B127" s="7" t="s">
        <v>4</v>
      </c>
      <c r="C127" s="43">
        <v>35391</v>
      </c>
      <c r="D127" s="43">
        <f>C127/C137*100</f>
        <v>38.914300793877686</v>
      </c>
      <c r="E127" s="43">
        <v>2549.4318500000004</v>
      </c>
      <c r="F127" s="43">
        <f>E127/E137*100</f>
        <v>16.238250249006807</v>
      </c>
      <c r="G127" s="43">
        <v>781</v>
      </c>
      <c r="H127" s="43">
        <f>G127/G137*100</f>
        <v>11.378205128205128</v>
      </c>
      <c r="I127" s="43">
        <v>61.27606</v>
      </c>
      <c r="J127" s="43">
        <f>I127/I137*100</f>
        <v>0.8079784681095837</v>
      </c>
      <c r="K127" s="43">
        <v>36172</v>
      </c>
      <c r="L127" s="43">
        <f>K127/K137*100</f>
        <v>36.98190369082916</v>
      </c>
      <c r="M127" s="43">
        <v>2610.70791</v>
      </c>
      <c r="N127" s="44">
        <f>M127/M137*100</f>
        <v>11.212436960769132</v>
      </c>
    </row>
    <row r="128" spans="1:14" ht="12">
      <c r="A128" s="21"/>
      <c r="B128" s="7" t="s">
        <v>5</v>
      </c>
      <c r="C128" s="43">
        <v>17167</v>
      </c>
      <c r="D128" s="43">
        <f>C128/C137*100</f>
        <v>18.876036329250322</v>
      </c>
      <c r="E128" s="43">
        <v>2075.89039</v>
      </c>
      <c r="F128" s="43">
        <f>E128/E137*100</f>
        <v>13.222094029431824</v>
      </c>
      <c r="G128" s="43">
        <v>898</v>
      </c>
      <c r="H128" s="43">
        <f>G128/G137*100</f>
        <v>13.082750582750583</v>
      </c>
      <c r="I128" s="43">
        <v>112.47106</v>
      </c>
      <c r="J128" s="43">
        <f>I128/I137*100</f>
        <v>1.4830293391164684</v>
      </c>
      <c r="K128" s="43">
        <v>18065</v>
      </c>
      <c r="L128" s="43">
        <f>K128/K137*100</f>
        <v>18.469481648093243</v>
      </c>
      <c r="M128" s="43">
        <v>2188.3614500000003</v>
      </c>
      <c r="N128" s="44">
        <f>M128/M137*100</f>
        <v>9.398548459410893</v>
      </c>
    </row>
    <row r="129" spans="1:14" ht="12">
      <c r="A129" s="21"/>
      <c r="B129" s="7" t="s">
        <v>6</v>
      </c>
      <c r="C129" s="43">
        <v>9343</v>
      </c>
      <c r="D129" s="43">
        <f>C129/C137*100</f>
        <v>10.27312910958151</v>
      </c>
      <c r="E129" s="43">
        <v>1613.8168199999998</v>
      </c>
      <c r="F129" s="43">
        <f>E129/E137*100</f>
        <v>10.278980934209464</v>
      </c>
      <c r="G129" s="43">
        <v>688</v>
      </c>
      <c r="H129" s="43">
        <f>G129/G137*100</f>
        <v>10.023310023310025</v>
      </c>
      <c r="I129" s="43">
        <v>120.08037</v>
      </c>
      <c r="J129" s="43">
        <f>I129/I137*100</f>
        <v>1.5833647496694796</v>
      </c>
      <c r="K129" s="43">
        <v>10031</v>
      </c>
      <c r="L129" s="43">
        <f>K129/K137*100</f>
        <v>10.255597587158777</v>
      </c>
      <c r="M129" s="43">
        <v>1733.89719</v>
      </c>
      <c r="N129" s="44">
        <f>M129/M137*100</f>
        <v>7.44672081655038</v>
      </c>
    </row>
    <row r="130" spans="1:14" ht="12">
      <c r="A130" s="21"/>
      <c r="B130" s="7" t="s">
        <v>7</v>
      </c>
      <c r="C130" s="43">
        <v>7797</v>
      </c>
      <c r="D130" s="43">
        <f>C130/C137*100</f>
        <v>8.573219272975171</v>
      </c>
      <c r="E130" s="43">
        <v>1891.7186100000001</v>
      </c>
      <c r="F130" s="43">
        <f>E130/E137*100</f>
        <v>12.04903758846635</v>
      </c>
      <c r="G130" s="43">
        <v>892</v>
      </c>
      <c r="H130" s="43">
        <f>G130/G137*100</f>
        <v>12.995337995337996</v>
      </c>
      <c r="I130" s="43">
        <v>218.69145000000003</v>
      </c>
      <c r="J130" s="43">
        <f>I130/I137*100</f>
        <v>2.883638124900061</v>
      </c>
      <c r="K130" s="43">
        <v>8689</v>
      </c>
      <c r="L130" s="43">
        <f>K130/K137*100</f>
        <v>8.88354973929046</v>
      </c>
      <c r="M130" s="43">
        <v>2110.41006</v>
      </c>
      <c r="N130" s="44">
        <f>M130/M137*100</f>
        <v>9.063763766327655</v>
      </c>
    </row>
    <row r="131" spans="1:14" ht="12">
      <c r="A131" s="21"/>
      <c r="B131" s="7" t="s">
        <v>8</v>
      </c>
      <c r="C131" s="43">
        <v>5288</v>
      </c>
      <c r="D131" s="43">
        <f>C131/C137*100</f>
        <v>5.814439337628922</v>
      </c>
      <c r="E131" s="43">
        <v>1996.5746900000001</v>
      </c>
      <c r="F131" s="43">
        <f>E131/E137*100</f>
        <v>12.716903751340983</v>
      </c>
      <c r="G131" s="43">
        <v>1101</v>
      </c>
      <c r="H131" s="43">
        <f>G131/G137*100</f>
        <v>16.04020979020979</v>
      </c>
      <c r="I131" s="43">
        <v>423.5807</v>
      </c>
      <c r="J131" s="43">
        <f>I131/I137*100</f>
        <v>5.585282165772164</v>
      </c>
      <c r="K131" s="43">
        <v>6389</v>
      </c>
      <c r="L131" s="43">
        <f>K131/K137*100</f>
        <v>6.53205193742971</v>
      </c>
      <c r="M131" s="43">
        <v>2420.15539</v>
      </c>
      <c r="N131" s="44">
        <f>M131/M137*100</f>
        <v>10.394054287612983</v>
      </c>
    </row>
    <row r="132" spans="1:14" ht="12">
      <c r="A132" s="21"/>
      <c r="B132" s="7" t="s">
        <v>9</v>
      </c>
      <c r="C132" s="43">
        <v>2616</v>
      </c>
      <c r="D132" s="43">
        <f>C132/C137*100</f>
        <v>2.876432168539573</v>
      </c>
      <c r="E132" s="43">
        <v>1771.5031699999997</v>
      </c>
      <c r="F132" s="43">
        <f>E132/E137*100</f>
        <v>11.283342126352126</v>
      </c>
      <c r="G132" s="43">
        <v>970</v>
      </c>
      <c r="H132" s="43">
        <f>G132/G137*100</f>
        <v>14.131701631701631</v>
      </c>
      <c r="I132" s="43">
        <v>689.47838</v>
      </c>
      <c r="J132" s="43">
        <f>I132/I137*100</f>
        <v>9.091375739025606</v>
      </c>
      <c r="K132" s="43">
        <v>3586</v>
      </c>
      <c r="L132" s="43">
        <f>K132/K137*100</f>
        <v>3.6662917902055003</v>
      </c>
      <c r="M132" s="43">
        <v>2460.98155</v>
      </c>
      <c r="N132" s="44">
        <f>M132/M137*100</f>
        <v>10.569393989000824</v>
      </c>
    </row>
    <row r="133" spans="1:14" ht="12">
      <c r="A133" s="21"/>
      <c r="B133" s="7" t="s">
        <v>10</v>
      </c>
      <c r="C133" s="43">
        <v>914</v>
      </c>
      <c r="D133" s="43">
        <f>C133/C137*100</f>
        <v>1.0049919732588568</v>
      </c>
      <c r="E133" s="43">
        <v>1233.86577</v>
      </c>
      <c r="F133" s="43">
        <f>E133/E137*100</f>
        <v>7.85893576521509</v>
      </c>
      <c r="G133" s="43">
        <v>575</v>
      </c>
      <c r="H133" s="43">
        <f>G133/G137*100</f>
        <v>8.377039627039627</v>
      </c>
      <c r="I133" s="43">
        <v>798.17745</v>
      </c>
      <c r="J133" s="43">
        <f>I133/I137*100</f>
        <v>10.524668089472689</v>
      </c>
      <c r="K133" s="43">
        <v>1489</v>
      </c>
      <c r="L133" s="43">
        <f>K133/K137*100</f>
        <v>1.5223392291176772</v>
      </c>
      <c r="M133" s="43">
        <v>2032.04322</v>
      </c>
      <c r="N133" s="44">
        <f>M133/M137*100</f>
        <v>8.727194803576598</v>
      </c>
    </row>
    <row r="134" spans="1:14" ht="12">
      <c r="A134" s="21"/>
      <c r="B134" s="7" t="s">
        <v>11</v>
      </c>
      <c r="C134" s="43">
        <v>402</v>
      </c>
      <c r="D134" s="43">
        <f>C134/C137*100</f>
        <v>0.44202053966089766</v>
      </c>
      <c r="E134" s="43">
        <v>1198.5056200000001</v>
      </c>
      <c r="F134" s="43">
        <f>E134/E137*100</f>
        <v>7.6337142263289195</v>
      </c>
      <c r="G134" s="43">
        <v>361</v>
      </c>
      <c r="H134" s="43">
        <f>G134/G137*100</f>
        <v>5.2593240093240095</v>
      </c>
      <c r="I134" s="43">
        <v>1098.56142</v>
      </c>
      <c r="J134" s="43">
        <f>I134/I137*100</f>
        <v>14.485493572137125</v>
      </c>
      <c r="K134" s="43">
        <v>763</v>
      </c>
      <c r="L134" s="43">
        <f>K134/K137*100</f>
        <v>0.780083836008588</v>
      </c>
      <c r="M134" s="43">
        <v>2297.06704</v>
      </c>
      <c r="N134" s="44">
        <f>M134/M137*100</f>
        <v>9.865415921101853</v>
      </c>
    </row>
    <row r="135" spans="1:14" ht="12">
      <c r="A135" s="21"/>
      <c r="B135" s="7" t="s">
        <v>12</v>
      </c>
      <c r="C135" s="43">
        <v>90</v>
      </c>
      <c r="D135" s="43">
        <f>C135/C137*100</f>
        <v>0.09895982231214127</v>
      </c>
      <c r="E135" s="43">
        <v>602.62957</v>
      </c>
      <c r="F135" s="43">
        <f>E135/E137*100</f>
        <v>3.838364914563753</v>
      </c>
      <c r="G135" s="43">
        <v>116</v>
      </c>
      <c r="H135" s="43">
        <f>G135/G137*100</f>
        <v>1.68997668997669</v>
      </c>
      <c r="I135" s="43">
        <v>799.2758099999999</v>
      </c>
      <c r="J135" s="43">
        <f>I135/I137*100</f>
        <v>10.53915092714588</v>
      </c>
      <c r="K135" s="43">
        <v>206</v>
      </c>
      <c r="L135" s="43">
        <f>K135/K137*100</f>
        <v>0.21061241181883242</v>
      </c>
      <c r="M135" s="43">
        <v>1401.9053800000002</v>
      </c>
      <c r="N135" s="44">
        <f>M135/M137*100</f>
        <v>6.02088638028185</v>
      </c>
    </row>
    <row r="136" spans="1:14" ht="12">
      <c r="A136" s="21"/>
      <c r="B136" s="7" t="s">
        <v>13</v>
      </c>
      <c r="C136" s="43">
        <v>19</v>
      </c>
      <c r="D136" s="43">
        <f>C136/C137*100</f>
        <v>0.020891518043674267</v>
      </c>
      <c r="E136" s="43">
        <v>301.76853</v>
      </c>
      <c r="F136" s="43">
        <f>E136/E137*100</f>
        <v>1.922072522713214</v>
      </c>
      <c r="G136" s="43">
        <v>98</v>
      </c>
      <c r="H136" s="43">
        <f>G136/G137*100</f>
        <v>1.4277389277389279</v>
      </c>
      <c r="I136" s="43">
        <v>3251.56388</v>
      </c>
      <c r="J136" s="43">
        <f>I136/I137*100</f>
        <v>42.874714900449774</v>
      </c>
      <c r="K136" s="43">
        <v>117</v>
      </c>
      <c r="L136" s="43">
        <f>K136/K137*100</f>
        <v>0.11961967079030773</v>
      </c>
      <c r="M136" s="43">
        <v>3553.33241</v>
      </c>
      <c r="N136" s="44">
        <f>M136/M137*100</f>
        <v>15.260809336492512</v>
      </c>
    </row>
    <row r="137" spans="1:14" ht="12">
      <c r="A137" s="22"/>
      <c r="B137" s="4" t="s">
        <v>14</v>
      </c>
      <c r="C137" s="43">
        <v>90946</v>
      </c>
      <c r="D137" s="43">
        <f>SUM(D126:D136)</f>
        <v>99.99999999999999</v>
      </c>
      <c r="E137" s="43">
        <v>15700.163569999999</v>
      </c>
      <c r="F137" s="43">
        <f>SUM(F126:F136)</f>
        <v>100.00000000000001</v>
      </c>
      <c r="G137" s="43">
        <v>6864</v>
      </c>
      <c r="H137" s="43">
        <f>SUM(H126:H136)</f>
        <v>99.99999999999999</v>
      </c>
      <c r="I137" s="43">
        <v>7583.872889999999</v>
      </c>
      <c r="J137" s="43">
        <f>SUM(J126:J136)</f>
        <v>100.00000000000001</v>
      </c>
      <c r="K137" s="43">
        <v>97810</v>
      </c>
      <c r="L137" s="43">
        <f>SUM(L126:L136)</f>
        <v>100</v>
      </c>
      <c r="M137" s="43">
        <v>23284.036459999996</v>
      </c>
      <c r="N137" s="44">
        <f>SUM(N126:N136)</f>
        <v>100.00000000000001</v>
      </c>
    </row>
    <row r="138" spans="1:14" ht="12" customHeight="1">
      <c r="A138" s="20" t="s">
        <v>35</v>
      </c>
      <c r="B138" s="7" t="s">
        <v>16</v>
      </c>
      <c r="C138" s="43">
        <v>8897</v>
      </c>
      <c r="D138" s="43">
        <f>C138/C149*100</f>
        <v>6.69964909110077</v>
      </c>
      <c r="E138" s="43">
        <v>310.77476</v>
      </c>
      <c r="F138" s="43">
        <f>E138/E149*100</f>
        <v>1.17983647262141</v>
      </c>
      <c r="G138" s="43">
        <v>395</v>
      </c>
      <c r="H138" s="43">
        <f>G138/G149*100</f>
        <v>5.845789551576143</v>
      </c>
      <c r="I138" s="43">
        <v>9.24532</v>
      </c>
      <c r="J138" s="43">
        <f>I138/I149*100</f>
        <v>0.1392607979989026</v>
      </c>
      <c r="K138" s="43">
        <v>9292</v>
      </c>
      <c r="L138" s="43">
        <f>K138/K149*100</f>
        <v>6.6583067607753215</v>
      </c>
      <c r="M138" s="43">
        <v>320.02008</v>
      </c>
      <c r="N138" s="44">
        <f>M138/M149*100</f>
        <v>0.9703651008907586</v>
      </c>
    </row>
    <row r="139" spans="1:14" ht="12">
      <c r="A139" s="21"/>
      <c r="B139" s="7" t="s">
        <v>4</v>
      </c>
      <c r="C139" s="43">
        <v>41655</v>
      </c>
      <c r="D139" s="43">
        <f>C139/C149*100</f>
        <v>31.367189264898563</v>
      </c>
      <c r="E139" s="43">
        <v>3184.4129999999996</v>
      </c>
      <c r="F139" s="43">
        <f>E139/E149*100</f>
        <v>12.089420007241776</v>
      </c>
      <c r="G139" s="43">
        <v>852</v>
      </c>
      <c r="H139" s="43">
        <f>G139/G149*100</f>
        <v>12.609146070741453</v>
      </c>
      <c r="I139" s="43">
        <v>66.26098</v>
      </c>
      <c r="J139" s="43">
        <f>I139/I149*100</f>
        <v>0.9980786983024195</v>
      </c>
      <c r="K139" s="43">
        <v>42507</v>
      </c>
      <c r="L139" s="43">
        <f>K139/K149*100</f>
        <v>30.458958833434846</v>
      </c>
      <c r="M139" s="43">
        <v>3250.67398</v>
      </c>
      <c r="N139" s="44">
        <f>M139/M149*100</f>
        <v>9.85669581910505</v>
      </c>
    </row>
    <row r="140" spans="1:14" ht="12">
      <c r="A140" s="21"/>
      <c r="B140" s="7" t="s">
        <v>5</v>
      </c>
      <c r="C140" s="43">
        <v>34373</v>
      </c>
      <c r="D140" s="43">
        <f>C140/C149*100</f>
        <v>25.88367294688173</v>
      </c>
      <c r="E140" s="43">
        <v>4126.651600000001</v>
      </c>
      <c r="F140" s="43">
        <f>E140/E149*100</f>
        <v>15.66656850601863</v>
      </c>
      <c r="G140" s="43">
        <v>980</v>
      </c>
      <c r="H140" s="43">
        <f>G140/G149*100</f>
        <v>14.503477874796507</v>
      </c>
      <c r="I140" s="43">
        <v>122.40827</v>
      </c>
      <c r="J140" s="43">
        <f>I140/I149*100</f>
        <v>1.8438164781603157</v>
      </c>
      <c r="K140" s="43">
        <v>35353</v>
      </c>
      <c r="L140" s="43">
        <f>K140/K149*100</f>
        <v>25.332664540862027</v>
      </c>
      <c r="M140" s="43">
        <v>4249.05987</v>
      </c>
      <c r="N140" s="44">
        <f>M140/M149*100</f>
        <v>12.884002183373692</v>
      </c>
    </row>
    <row r="141" spans="1:14" ht="12">
      <c r="A141" s="21"/>
      <c r="B141" s="7" t="s">
        <v>6</v>
      </c>
      <c r="C141" s="43">
        <v>17211</v>
      </c>
      <c r="D141" s="43">
        <f>C141/C149*100</f>
        <v>12.960285546469075</v>
      </c>
      <c r="E141" s="43">
        <v>2976.8798899999997</v>
      </c>
      <c r="F141" s="43">
        <f>E141/E149*100</f>
        <v>11.301533846684366</v>
      </c>
      <c r="G141" s="43">
        <v>879</v>
      </c>
      <c r="H141" s="43">
        <f>G141/G149*100</f>
        <v>13.008731685659317</v>
      </c>
      <c r="I141" s="43">
        <v>152.16235</v>
      </c>
      <c r="J141" s="43">
        <f>I141/I149*100</f>
        <v>2.291997495639774</v>
      </c>
      <c r="K141" s="43">
        <v>18090</v>
      </c>
      <c r="L141" s="43">
        <f>K141/K149*100</f>
        <v>12.962631220665688</v>
      </c>
      <c r="M141" s="43">
        <v>3129.04224</v>
      </c>
      <c r="N141" s="44">
        <f>M141/M149*100</f>
        <v>9.487883975621296</v>
      </c>
    </row>
    <row r="142" spans="1:14" ht="12">
      <c r="A142" s="21"/>
      <c r="B142" s="7" t="s">
        <v>7</v>
      </c>
      <c r="C142" s="43">
        <v>15046</v>
      </c>
      <c r="D142" s="43">
        <f>C142/C149*100</f>
        <v>11.329989909486589</v>
      </c>
      <c r="E142" s="43">
        <v>3628.8397099999997</v>
      </c>
      <c r="F142" s="43">
        <f>E142/E149*100</f>
        <v>13.776657548234933</v>
      </c>
      <c r="G142" s="43">
        <v>1034</v>
      </c>
      <c r="H142" s="43">
        <f>G142/G149*100</f>
        <v>15.302649104632232</v>
      </c>
      <c r="I142" s="43">
        <v>250.56306</v>
      </c>
      <c r="J142" s="43">
        <f>I142/I149*100</f>
        <v>3.7741918813677526</v>
      </c>
      <c r="K142" s="43">
        <v>16080</v>
      </c>
      <c r="L142" s="43">
        <f>K142/K149*100</f>
        <v>11.522338862813944</v>
      </c>
      <c r="M142" s="43">
        <v>3879.4027699999997</v>
      </c>
      <c r="N142" s="44">
        <f>M142/M149*100</f>
        <v>11.763127677197437</v>
      </c>
    </row>
    <row r="143" spans="1:14" ht="12">
      <c r="A143" s="21"/>
      <c r="B143" s="7" t="s">
        <v>8</v>
      </c>
      <c r="C143" s="43">
        <v>9256</v>
      </c>
      <c r="D143" s="43">
        <f>C143/C149*100</f>
        <v>6.969984487718188</v>
      </c>
      <c r="E143" s="43">
        <v>3467.8420800000004</v>
      </c>
      <c r="F143" s="43">
        <f>E143/E149*100</f>
        <v>13.165440357110384</v>
      </c>
      <c r="G143" s="43">
        <v>1066</v>
      </c>
      <c r="H143" s="43">
        <f>G143/G149*100</f>
        <v>15.776232055645997</v>
      </c>
      <c r="I143" s="43">
        <v>412.99325000000005</v>
      </c>
      <c r="J143" s="43">
        <f>I143/I149*100</f>
        <v>6.220852232606367</v>
      </c>
      <c r="K143" s="43">
        <v>10322</v>
      </c>
      <c r="L143" s="43">
        <f>K143/K149*100</f>
        <v>7.396367023754076</v>
      </c>
      <c r="M143" s="43">
        <v>3880.8353299999994</v>
      </c>
      <c r="N143" s="44">
        <f>M143/M149*100</f>
        <v>11.76747148658881</v>
      </c>
    </row>
    <row r="144" spans="1:14" ht="12">
      <c r="A144" s="21"/>
      <c r="B144" s="7" t="s">
        <v>9</v>
      </c>
      <c r="C144" s="43">
        <v>3800</v>
      </c>
      <c r="D144" s="43">
        <f>C144/C149*100</f>
        <v>2.861488877844546</v>
      </c>
      <c r="E144" s="43">
        <v>2549.49847</v>
      </c>
      <c r="F144" s="43">
        <f>E144/E149*100</f>
        <v>9.679007657502435</v>
      </c>
      <c r="G144" s="43">
        <v>804</v>
      </c>
      <c r="H144" s="43">
        <f>G144/G149*100</f>
        <v>11.898771644220808</v>
      </c>
      <c r="I144" s="43">
        <v>554.86397</v>
      </c>
      <c r="J144" s="43">
        <f>I144/I149*100</f>
        <v>8.35782852762686</v>
      </c>
      <c r="K144" s="43">
        <v>4604</v>
      </c>
      <c r="L144" s="43">
        <f>K144/K149*100</f>
        <v>3.299057719178818</v>
      </c>
      <c r="M144" s="43">
        <v>3104.36244</v>
      </c>
      <c r="N144" s="44">
        <f>M144/M149*100</f>
        <v>9.413049869533442</v>
      </c>
    </row>
    <row r="145" spans="1:14" ht="12">
      <c r="A145" s="21"/>
      <c r="B145" s="7" t="s">
        <v>10</v>
      </c>
      <c r="C145" s="43">
        <v>1482</v>
      </c>
      <c r="D145" s="43">
        <f>C145/C149*100</f>
        <v>1.1159806623593729</v>
      </c>
      <c r="E145" s="43">
        <v>2046.96794</v>
      </c>
      <c r="F145" s="43">
        <f>E145/E149*100</f>
        <v>7.771182685166305</v>
      </c>
      <c r="G145" s="43">
        <v>372</v>
      </c>
      <c r="H145" s="43">
        <f>G145/G149*100</f>
        <v>5.5054018055350005</v>
      </c>
      <c r="I145" s="43">
        <v>511.58952</v>
      </c>
      <c r="J145" s="43">
        <f>I145/I149*100</f>
        <v>7.705992307792001</v>
      </c>
      <c r="K145" s="43">
        <v>1854</v>
      </c>
      <c r="L145" s="43">
        <f>K145/K149*100</f>
        <v>1.328508473361757</v>
      </c>
      <c r="M145" s="43">
        <v>2558.55746</v>
      </c>
      <c r="N145" s="44">
        <f>M145/M149*100</f>
        <v>7.758059643656432</v>
      </c>
    </row>
    <row r="146" spans="1:14" ht="12">
      <c r="A146" s="21"/>
      <c r="B146" s="7" t="s">
        <v>11</v>
      </c>
      <c r="C146" s="43">
        <v>899</v>
      </c>
      <c r="D146" s="43">
        <f>C146/C149*100</f>
        <v>0.676968026626907</v>
      </c>
      <c r="E146" s="43">
        <v>2693.72563</v>
      </c>
      <c r="F146" s="43">
        <f>E146/E149*100</f>
        <v>10.226556833344782</v>
      </c>
      <c r="G146" s="43">
        <v>212</v>
      </c>
      <c r="H146" s="43">
        <f>G146/G149*100</f>
        <v>3.1374870504661834</v>
      </c>
      <c r="I146" s="43">
        <v>669.7959</v>
      </c>
      <c r="J146" s="43">
        <f>I146/I149*100</f>
        <v>10.089030074718146</v>
      </c>
      <c r="K146" s="43">
        <v>1111</v>
      </c>
      <c r="L146" s="43">
        <f>K146/K149*100</f>
        <v>0.7961018953100928</v>
      </c>
      <c r="M146" s="43">
        <v>3363.52153</v>
      </c>
      <c r="N146" s="44">
        <f>M146/M149*100</f>
        <v>10.198872235788107</v>
      </c>
    </row>
    <row r="147" spans="1:14" ht="12">
      <c r="A147" s="21"/>
      <c r="B147" s="7" t="s">
        <v>12</v>
      </c>
      <c r="C147" s="43">
        <v>159</v>
      </c>
      <c r="D147" s="43">
        <f>C147/C149*100</f>
        <v>0.11973071883612704</v>
      </c>
      <c r="E147" s="43">
        <v>1054.42508</v>
      </c>
      <c r="F147" s="43">
        <f>E147/E149*100</f>
        <v>4.003057285059919</v>
      </c>
      <c r="G147" s="43">
        <v>76</v>
      </c>
      <c r="H147" s="43">
        <f>G147/G149*100</f>
        <v>1.1247595086576885</v>
      </c>
      <c r="I147" s="43">
        <v>523.82476</v>
      </c>
      <c r="J147" s="43">
        <f>I147/I149*100</f>
        <v>7.890289799507603</v>
      </c>
      <c r="K147" s="43">
        <v>235</v>
      </c>
      <c r="L147" s="43">
        <f>K147/K149*100</f>
        <v>0.16839239009709434</v>
      </c>
      <c r="M147" s="43">
        <v>1578.24984</v>
      </c>
      <c r="N147" s="44">
        <f>M147/M149*100</f>
        <v>4.785570221788657</v>
      </c>
    </row>
    <row r="148" spans="1:14" ht="12">
      <c r="A148" s="21"/>
      <c r="B148" s="7" t="s">
        <v>13</v>
      </c>
      <c r="C148" s="43">
        <v>20</v>
      </c>
      <c r="D148" s="43">
        <f>C148/C149*100</f>
        <v>0.015060467778129187</v>
      </c>
      <c r="E148" s="43">
        <v>300.47624</v>
      </c>
      <c r="F148" s="43">
        <f>E148/E149*100</f>
        <v>1.1407388010150639</v>
      </c>
      <c r="G148" s="43">
        <v>87</v>
      </c>
      <c r="H148" s="43">
        <f>G148/G149*100</f>
        <v>1.2875536480686696</v>
      </c>
      <c r="I148" s="43">
        <v>3365.14586</v>
      </c>
      <c r="J148" s="43">
        <f>I148/I149*100</f>
        <v>50.688661706279866</v>
      </c>
      <c r="K148" s="43">
        <v>107</v>
      </c>
      <c r="L148" s="43">
        <f>K148/K149*100</f>
        <v>0.07667227974633657</v>
      </c>
      <c r="M148" s="43">
        <v>3665.6221</v>
      </c>
      <c r="N148" s="44">
        <f>M148/M149*100</f>
        <v>11.11490178645632</v>
      </c>
    </row>
    <row r="149" spans="1:14" ht="12">
      <c r="A149" s="22"/>
      <c r="B149" s="4" t="s">
        <v>14</v>
      </c>
      <c r="C149" s="43">
        <v>132798</v>
      </c>
      <c r="D149" s="43">
        <f>SUM(D138:D148)</f>
        <v>100</v>
      </c>
      <c r="E149" s="43">
        <v>26340.4944</v>
      </c>
      <c r="F149" s="43">
        <f>SUM(F138:F148)</f>
        <v>100.00000000000001</v>
      </c>
      <c r="G149" s="43">
        <v>6757</v>
      </c>
      <c r="H149" s="43">
        <f>SUM(H138:H148)</f>
        <v>100</v>
      </c>
      <c r="I149" s="43">
        <v>6638.8532399999995</v>
      </c>
      <c r="J149" s="43">
        <f>SUM(J138:J148)</f>
        <v>100.00000000000001</v>
      </c>
      <c r="K149" s="43">
        <v>139555</v>
      </c>
      <c r="L149" s="43">
        <f>SUM(L138:L148)</f>
        <v>99.99999999999999</v>
      </c>
      <c r="M149" s="43">
        <v>32979.34764</v>
      </c>
      <c r="N149" s="44">
        <f>SUM(N138:N148)</f>
        <v>100</v>
      </c>
    </row>
    <row r="150" spans="1:14" ht="12" customHeight="1">
      <c r="A150" s="20" t="s">
        <v>36</v>
      </c>
      <c r="B150" s="7" t="s">
        <v>16</v>
      </c>
      <c r="C150" s="43">
        <v>3182</v>
      </c>
      <c r="D150" s="43">
        <f>C150/C161*100</f>
        <v>13.229669050390818</v>
      </c>
      <c r="E150" s="43">
        <v>116.464</v>
      </c>
      <c r="F150" s="43">
        <f>E150/E161*100</f>
        <v>3.0278455536602547</v>
      </c>
      <c r="G150" s="43">
        <v>348</v>
      </c>
      <c r="H150" s="43">
        <f>G150/G161*100</f>
        <v>7.327858496525584</v>
      </c>
      <c r="I150" s="43">
        <v>9.85743</v>
      </c>
      <c r="J150" s="43">
        <f>I150/I161*100</f>
        <v>0.30422868342590825</v>
      </c>
      <c r="K150" s="43">
        <v>3530</v>
      </c>
      <c r="L150" s="43">
        <f>K150/K161*100</f>
        <v>12.256518870872538</v>
      </c>
      <c r="M150" s="43">
        <v>126.32142999999999</v>
      </c>
      <c r="N150" s="44">
        <f>M150/M161*100</f>
        <v>1.782546946268615</v>
      </c>
    </row>
    <row r="151" spans="1:14" ht="12">
      <c r="A151" s="21"/>
      <c r="B151" s="7" t="s">
        <v>4</v>
      </c>
      <c r="C151" s="43">
        <v>8342</v>
      </c>
      <c r="D151" s="43">
        <f>C151/C161*100</f>
        <v>34.683186429402966</v>
      </c>
      <c r="E151" s="43">
        <v>600.80979</v>
      </c>
      <c r="F151" s="43">
        <f>E151/E161*100</f>
        <v>15.61992762782535</v>
      </c>
      <c r="G151" s="43">
        <v>775</v>
      </c>
      <c r="H151" s="43">
        <f>G151/G161*100</f>
        <v>16.319225100021058</v>
      </c>
      <c r="I151" s="43">
        <v>58.9743</v>
      </c>
      <c r="J151" s="43">
        <f>I151/I161*100</f>
        <v>1.820116769276022</v>
      </c>
      <c r="K151" s="43">
        <v>9117</v>
      </c>
      <c r="L151" s="43">
        <f>K151/K161*100</f>
        <v>31.655150862817262</v>
      </c>
      <c r="M151" s="43">
        <v>659.78409</v>
      </c>
      <c r="N151" s="44">
        <f>M151/M161*100</f>
        <v>9.310345163335446</v>
      </c>
    </row>
    <row r="152" spans="1:14" ht="12">
      <c r="A152" s="21"/>
      <c r="B152" s="7" t="s">
        <v>5</v>
      </c>
      <c r="C152" s="43">
        <v>4570</v>
      </c>
      <c r="D152" s="43">
        <f>C152/C161*100</f>
        <v>19.000498919008816</v>
      </c>
      <c r="E152" s="43">
        <v>560.20448</v>
      </c>
      <c r="F152" s="43">
        <f>E152/E161*100</f>
        <v>14.56426572939754</v>
      </c>
      <c r="G152" s="43">
        <v>686</v>
      </c>
      <c r="H152" s="43">
        <f>G152/G161*100</f>
        <v>14.445146346599284</v>
      </c>
      <c r="I152" s="43">
        <v>85.24588</v>
      </c>
      <c r="J152" s="43">
        <f>I152/I161*100</f>
        <v>2.6309334014933876</v>
      </c>
      <c r="K152" s="43">
        <v>5256</v>
      </c>
      <c r="L152" s="43">
        <f>K152/K161*100</f>
        <v>18.24936634144648</v>
      </c>
      <c r="M152" s="43">
        <v>645.45036</v>
      </c>
      <c r="N152" s="44">
        <f>M152/M161*100</f>
        <v>9.108079034459777</v>
      </c>
    </row>
    <row r="153" spans="1:14" ht="12">
      <c r="A153" s="21"/>
      <c r="B153" s="7" t="s">
        <v>6</v>
      </c>
      <c r="C153" s="43">
        <v>2854</v>
      </c>
      <c r="D153" s="43">
        <f>C153/C161*100</f>
        <v>11.865957092965242</v>
      </c>
      <c r="E153" s="43">
        <v>492.73228</v>
      </c>
      <c r="F153" s="43">
        <f>E153/E161*100</f>
        <v>12.810115083999174</v>
      </c>
      <c r="G153" s="43">
        <v>567</v>
      </c>
      <c r="H153" s="43">
        <f>G153/G161*100</f>
        <v>11.939355653821858</v>
      </c>
      <c r="I153" s="43">
        <v>98.45063</v>
      </c>
      <c r="J153" s="43">
        <f>I153/I161*100</f>
        <v>3.038470021836445</v>
      </c>
      <c r="K153" s="43">
        <v>3421</v>
      </c>
      <c r="L153" s="43">
        <f>K153/K161*100</f>
        <v>11.878059789590639</v>
      </c>
      <c r="M153" s="43">
        <v>591.18291</v>
      </c>
      <c r="N153" s="44">
        <f>M153/M161*100</f>
        <v>8.342300201214423</v>
      </c>
    </row>
    <row r="154" spans="1:14" ht="12">
      <c r="A154" s="21"/>
      <c r="B154" s="7" t="s">
        <v>7</v>
      </c>
      <c r="C154" s="43">
        <v>2566</v>
      </c>
      <c r="D154" s="43">
        <f>C154/C161*100</f>
        <v>10.668551471811076</v>
      </c>
      <c r="E154" s="43">
        <v>621.67576</v>
      </c>
      <c r="F154" s="43">
        <f>E154/E161*100</f>
        <v>16.162403710454388</v>
      </c>
      <c r="G154" s="43">
        <v>647</v>
      </c>
      <c r="H154" s="43">
        <f>G154/G161*100</f>
        <v>13.623920825436933</v>
      </c>
      <c r="I154" s="43">
        <v>160.49567000000002</v>
      </c>
      <c r="J154" s="43">
        <f>I154/I161*100</f>
        <v>4.953358672560601</v>
      </c>
      <c r="K154" s="43">
        <v>3213</v>
      </c>
      <c r="L154" s="43">
        <f>K154/K161*100</f>
        <v>11.155862643658205</v>
      </c>
      <c r="M154" s="43">
        <v>782.17143</v>
      </c>
      <c r="N154" s="44">
        <f>M154/M161*100</f>
        <v>11.037377379317634</v>
      </c>
    </row>
    <row r="155" spans="1:14" ht="12">
      <c r="A155" s="21"/>
      <c r="B155" s="7" t="s">
        <v>8</v>
      </c>
      <c r="C155" s="43">
        <v>1732</v>
      </c>
      <c r="D155" s="43">
        <f>C155/C161*100</f>
        <v>7.201064360552137</v>
      </c>
      <c r="E155" s="43">
        <v>645.86925</v>
      </c>
      <c r="F155" s="43">
        <f>E155/E161*100</f>
        <v>16.791389071802303</v>
      </c>
      <c r="G155" s="43">
        <v>718</v>
      </c>
      <c r="H155" s="43">
        <f>G155/G161*100</f>
        <v>15.118972415245317</v>
      </c>
      <c r="I155" s="43">
        <v>273.81233</v>
      </c>
      <c r="J155" s="43">
        <f>I155/I161*100</f>
        <v>8.450637200738967</v>
      </c>
      <c r="K155" s="43">
        <v>2450</v>
      </c>
      <c r="L155" s="43">
        <f>K155/K161*100</f>
        <v>8.506649074684907</v>
      </c>
      <c r="M155" s="43">
        <v>919.6815799999999</v>
      </c>
      <c r="N155" s="44">
        <f>M155/M161*100</f>
        <v>12.977810589766875</v>
      </c>
    </row>
    <row r="156" spans="1:14" ht="12">
      <c r="A156" s="21"/>
      <c r="B156" s="7" t="s">
        <v>9</v>
      </c>
      <c r="C156" s="43">
        <v>621</v>
      </c>
      <c r="D156" s="43">
        <f>C156/C161*100</f>
        <v>2.5819058706136704</v>
      </c>
      <c r="E156" s="43">
        <v>415.09951</v>
      </c>
      <c r="F156" s="43">
        <f>E156/E161*100</f>
        <v>10.7918086763296</v>
      </c>
      <c r="G156" s="43">
        <v>547</v>
      </c>
      <c r="H156" s="43">
        <f>G156/G161*100</f>
        <v>11.518214360918089</v>
      </c>
      <c r="I156" s="43">
        <v>382.62986</v>
      </c>
      <c r="J156" s="43">
        <f>I156/I161*100</f>
        <v>11.809059617693414</v>
      </c>
      <c r="K156" s="43">
        <v>1168</v>
      </c>
      <c r="L156" s="43">
        <f>K156/K161*100</f>
        <v>4.055414742543661</v>
      </c>
      <c r="M156" s="43">
        <v>797.72937</v>
      </c>
      <c r="N156" s="44">
        <f>M156/M161*100</f>
        <v>11.256918580183001</v>
      </c>
    </row>
    <row r="157" spans="1:14" ht="12">
      <c r="A157" s="21"/>
      <c r="B157" s="7" t="s">
        <v>10</v>
      </c>
      <c r="C157" s="43">
        <v>133</v>
      </c>
      <c r="D157" s="43">
        <f>C157/C161*100</f>
        <v>0.5529685681024448</v>
      </c>
      <c r="E157" s="43">
        <v>184.48338</v>
      </c>
      <c r="F157" s="43">
        <f>E157/E161*100</f>
        <v>4.796221852737457</v>
      </c>
      <c r="G157" s="43">
        <v>242</v>
      </c>
      <c r="H157" s="43">
        <f>G157/G161*100</f>
        <v>5.095809644135608</v>
      </c>
      <c r="I157" s="43">
        <v>336.95966999999996</v>
      </c>
      <c r="J157" s="43">
        <f>I157/I161*100</f>
        <v>10.399546004559861</v>
      </c>
      <c r="K157" s="43">
        <v>375</v>
      </c>
      <c r="L157" s="43">
        <f>K157/K161*100</f>
        <v>1.3020381236762613</v>
      </c>
      <c r="M157" s="43">
        <v>521.4430500000001</v>
      </c>
      <c r="N157" s="44">
        <f>M157/M161*100</f>
        <v>7.358187098028362</v>
      </c>
    </row>
    <row r="158" spans="1:14" ht="12">
      <c r="A158" s="21"/>
      <c r="B158" s="7" t="s">
        <v>11</v>
      </c>
      <c r="C158" s="43">
        <v>41</v>
      </c>
      <c r="D158" s="43">
        <f>C158/C161*100</f>
        <v>0.17046399467819726</v>
      </c>
      <c r="E158" s="43">
        <v>115.02971</v>
      </c>
      <c r="F158" s="43">
        <f>E158/E161*100</f>
        <v>2.990556703894152</v>
      </c>
      <c r="G158" s="43">
        <v>143</v>
      </c>
      <c r="H158" s="43">
        <f>G158/G161*100</f>
        <v>3.0111602442619496</v>
      </c>
      <c r="I158" s="43">
        <v>440.54242999999997</v>
      </c>
      <c r="J158" s="43">
        <f>I158/I161*100</f>
        <v>13.596408340931696</v>
      </c>
      <c r="K158" s="43">
        <v>184</v>
      </c>
      <c r="L158" s="43">
        <f>K158/K161*100</f>
        <v>0.6388667060171522</v>
      </c>
      <c r="M158" s="43">
        <v>555.57214</v>
      </c>
      <c r="N158" s="44">
        <f>M158/M161*100</f>
        <v>7.83978950831161</v>
      </c>
    </row>
    <row r="159" spans="1:14" ht="12">
      <c r="A159" s="21"/>
      <c r="B159" s="7" t="s">
        <v>12</v>
      </c>
      <c r="C159" s="43">
        <v>9</v>
      </c>
      <c r="D159" s="43">
        <f>C159/C161*100</f>
        <v>0.037418925661067685</v>
      </c>
      <c r="E159" s="43">
        <v>63.76485</v>
      </c>
      <c r="F159" s="43">
        <f>E159/E161*100</f>
        <v>1.6577664991097085</v>
      </c>
      <c r="G159" s="43">
        <v>41</v>
      </c>
      <c r="H159" s="43">
        <f>G159/G161*100</f>
        <v>0.8633396504527269</v>
      </c>
      <c r="I159" s="43">
        <v>276.94877</v>
      </c>
      <c r="J159" s="43">
        <f>I159/I161*100</f>
        <v>8.54743677343128</v>
      </c>
      <c r="K159" s="43">
        <v>50</v>
      </c>
      <c r="L159" s="43">
        <f>K159/K161*100</f>
        <v>0.17360508315683482</v>
      </c>
      <c r="M159" s="43">
        <v>340.71362000000005</v>
      </c>
      <c r="N159" s="44">
        <f>M159/M161*100</f>
        <v>4.807877989373026</v>
      </c>
    </row>
    <row r="160" spans="1:14" ht="12">
      <c r="A160" s="21"/>
      <c r="B160" s="7" t="s">
        <v>13</v>
      </c>
      <c r="C160" s="43">
        <v>2</v>
      </c>
      <c r="D160" s="43">
        <f>C160/C161*100</f>
        <v>0.008315316813570596</v>
      </c>
      <c r="E160" s="43">
        <v>30.29832</v>
      </c>
      <c r="F160" s="43">
        <f>E160/E161*100</f>
        <v>0.7876994907900774</v>
      </c>
      <c r="G160" s="43">
        <v>35</v>
      </c>
      <c r="H160" s="43">
        <f>G160/G161*100</f>
        <v>0.7369972625815961</v>
      </c>
      <c r="I160" s="43">
        <v>1116.2213</v>
      </c>
      <c r="J160" s="43">
        <f>I160/I161*100</f>
        <v>34.44980451405242</v>
      </c>
      <c r="K160" s="43">
        <v>37</v>
      </c>
      <c r="L160" s="43">
        <f>K160/K161*100</f>
        <v>0.12846776153605777</v>
      </c>
      <c r="M160" s="43">
        <v>1146.51962</v>
      </c>
      <c r="N160" s="44">
        <f>M160/M161*100</f>
        <v>16.178767509741245</v>
      </c>
    </row>
    <row r="161" spans="1:14" ht="12">
      <c r="A161" s="22"/>
      <c r="B161" s="4" t="s">
        <v>14</v>
      </c>
      <c r="C161" s="43">
        <v>24052</v>
      </c>
      <c r="D161" s="43">
        <f>SUM(D150:D160)</f>
        <v>100</v>
      </c>
      <c r="E161" s="43">
        <v>3846.43133</v>
      </c>
      <c r="F161" s="43">
        <f>SUM(F150:F160)</f>
        <v>100</v>
      </c>
      <c r="G161" s="43">
        <v>4749</v>
      </c>
      <c r="H161" s="43">
        <f>SUM(H150:H160)</f>
        <v>100.00000000000001</v>
      </c>
      <c r="I161" s="43">
        <v>3240.13827</v>
      </c>
      <c r="J161" s="43">
        <f>SUM(J150:J160)</f>
        <v>99.99999999999999</v>
      </c>
      <c r="K161" s="43">
        <v>28801</v>
      </c>
      <c r="L161" s="43">
        <f>SUM(L150:L160)</f>
        <v>99.99999999999999</v>
      </c>
      <c r="M161" s="43">
        <v>7086.569599999999</v>
      </c>
      <c r="N161" s="44">
        <f>SUM(N150:N160)</f>
        <v>100.00000000000003</v>
      </c>
    </row>
    <row r="162" spans="1:14" ht="12" customHeight="1">
      <c r="A162" s="20" t="s">
        <v>37</v>
      </c>
      <c r="B162" s="7" t="s">
        <v>16</v>
      </c>
      <c r="C162" s="43">
        <v>5647</v>
      </c>
      <c r="D162" s="43">
        <f>C162/C173*100</f>
        <v>11.780044641925862</v>
      </c>
      <c r="E162" s="43">
        <v>204.10519</v>
      </c>
      <c r="F162" s="43">
        <f>E162/E173*100</f>
        <v>2.7166049329567934</v>
      </c>
      <c r="G162" s="43">
        <v>319</v>
      </c>
      <c r="H162" s="43">
        <f>G162/G173*100</f>
        <v>9.468685069753636</v>
      </c>
      <c r="I162" s="43">
        <v>9.145029999999998</v>
      </c>
      <c r="J162" s="43">
        <f>I162/I173*100</f>
        <v>0.4851923803495109</v>
      </c>
      <c r="K162" s="43">
        <v>5966</v>
      </c>
      <c r="L162" s="43">
        <f>K162/K173*100</f>
        <v>11.628269598097688</v>
      </c>
      <c r="M162" s="43">
        <v>213.25021999999998</v>
      </c>
      <c r="N162" s="44">
        <f>M162/M173*100</f>
        <v>2.2690850624441508</v>
      </c>
    </row>
    <row r="163" spans="1:14" ht="12">
      <c r="A163" s="21"/>
      <c r="B163" s="7" t="s">
        <v>4</v>
      </c>
      <c r="C163" s="43">
        <v>18183</v>
      </c>
      <c r="D163" s="43">
        <f>C163/C173*100</f>
        <v>37.93103448275862</v>
      </c>
      <c r="E163" s="43">
        <v>1346.04888</v>
      </c>
      <c r="F163" s="43">
        <f>E163/E173*100</f>
        <v>17.91567880958327</v>
      </c>
      <c r="G163" s="43">
        <v>613</v>
      </c>
      <c r="H163" s="43">
        <f>G163/G173*100</f>
        <v>18.19531018106263</v>
      </c>
      <c r="I163" s="43">
        <v>47.27878</v>
      </c>
      <c r="J163" s="43">
        <f>I163/I173*100</f>
        <v>2.5083902194110737</v>
      </c>
      <c r="K163" s="43">
        <v>18796</v>
      </c>
      <c r="L163" s="43">
        <f>K163/K173*100</f>
        <v>36.63509141231045</v>
      </c>
      <c r="M163" s="43">
        <v>1393.3276600000002</v>
      </c>
      <c r="N163" s="44">
        <f>M163/M173*100</f>
        <v>14.82567746188615</v>
      </c>
    </row>
    <row r="164" spans="1:14" ht="12">
      <c r="A164" s="21"/>
      <c r="B164" s="7" t="s">
        <v>5</v>
      </c>
      <c r="C164" s="43">
        <v>10216</v>
      </c>
      <c r="D164" s="43">
        <f>C164/C173*100</f>
        <v>21.31130442038509</v>
      </c>
      <c r="E164" s="43">
        <v>1239.7386399999998</v>
      </c>
      <c r="F164" s="43">
        <f>E164/E173*100</f>
        <v>16.500707821301095</v>
      </c>
      <c r="G164" s="43">
        <v>555</v>
      </c>
      <c r="H164" s="43">
        <f>G164/G173*100</f>
        <v>16.47373107747106</v>
      </c>
      <c r="I164" s="43">
        <v>68.37522</v>
      </c>
      <c r="J164" s="43">
        <f>I164/I173*100</f>
        <v>3.6276683344638</v>
      </c>
      <c r="K164" s="43">
        <v>10771</v>
      </c>
      <c r="L164" s="43">
        <f>K164/K173*100</f>
        <v>20.993645967333254</v>
      </c>
      <c r="M164" s="43">
        <v>1308.11386</v>
      </c>
      <c r="N164" s="44">
        <f>M164/M173*100</f>
        <v>13.918961582793015</v>
      </c>
    </row>
    <row r="165" spans="1:14" ht="12">
      <c r="A165" s="21"/>
      <c r="B165" s="7" t="s">
        <v>6</v>
      </c>
      <c r="C165" s="43">
        <v>5521</v>
      </c>
      <c r="D165" s="43">
        <f>C165/C173*100</f>
        <v>11.517199657884307</v>
      </c>
      <c r="E165" s="43">
        <v>953.4008400000001</v>
      </c>
      <c r="F165" s="43">
        <f>E165/E173*100</f>
        <v>12.689601009308735</v>
      </c>
      <c r="G165" s="43">
        <v>436</v>
      </c>
      <c r="H165" s="43">
        <f>G165/G173*100</f>
        <v>12.941525675274562</v>
      </c>
      <c r="I165" s="43">
        <v>75.7823</v>
      </c>
      <c r="J165" s="43">
        <f>I165/I173*100</f>
        <v>4.020653242839088</v>
      </c>
      <c r="K165" s="43">
        <v>5957</v>
      </c>
      <c r="L165" s="43">
        <f>K165/K173*100</f>
        <v>11.610727790122013</v>
      </c>
      <c r="M165" s="43">
        <v>1029.18314</v>
      </c>
      <c r="N165" s="44">
        <f>M165/M173*100</f>
        <v>10.951004362355956</v>
      </c>
    </row>
    <row r="166" spans="1:14" ht="12">
      <c r="A166" s="21"/>
      <c r="B166" s="7" t="s">
        <v>7</v>
      </c>
      <c r="C166" s="43">
        <v>4391</v>
      </c>
      <c r="D166" s="43">
        <f>C166/C173*100</f>
        <v>9.159939086717985</v>
      </c>
      <c r="E166" s="43">
        <v>1058.04852</v>
      </c>
      <c r="F166" s="43">
        <f>E166/E173*100</f>
        <v>14.082443610275833</v>
      </c>
      <c r="G166" s="43">
        <v>447</v>
      </c>
      <c r="H166" s="43">
        <f>G166/G173*100</f>
        <v>13.268032056990206</v>
      </c>
      <c r="I166" s="43">
        <v>109.92051000000001</v>
      </c>
      <c r="J166" s="43">
        <f>I166/I173*100</f>
        <v>5.831866477871831</v>
      </c>
      <c r="K166" s="43">
        <v>4838</v>
      </c>
      <c r="L166" s="43">
        <f>K166/K173*100</f>
        <v>9.429696331813044</v>
      </c>
      <c r="M166" s="43">
        <v>1167.96903</v>
      </c>
      <c r="N166" s="44">
        <f>M166/M173*100</f>
        <v>12.427753084476931</v>
      </c>
    </row>
    <row r="167" spans="1:14" ht="12">
      <c r="A167" s="21"/>
      <c r="B167" s="7" t="s">
        <v>8</v>
      </c>
      <c r="C167" s="43">
        <v>2553</v>
      </c>
      <c r="D167" s="43">
        <f>C167/C173*100</f>
        <v>5.3257400337943555</v>
      </c>
      <c r="E167" s="43">
        <v>949.02088</v>
      </c>
      <c r="F167" s="43">
        <f>E167/E173*100</f>
        <v>12.631304495917018</v>
      </c>
      <c r="G167" s="43">
        <v>443</v>
      </c>
      <c r="H167" s="43">
        <f>G167/G173*100</f>
        <v>13.149302463639062</v>
      </c>
      <c r="I167" s="43">
        <v>168.82644</v>
      </c>
      <c r="J167" s="43">
        <f>I167/I173*100</f>
        <v>8.957138717919339</v>
      </c>
      <c r="K167" s="43">
        <v>2996</v>
      </c>
      <c r="L167" s="43">
        <f>K167/K173*100</f>
        <v>5.839472966124819</v>
      </c>
      <c r="M167" s="43">
        <v>1117.84732</v>
      </c>
      <c r="N167" s="44">
        <f>M167/M173*100</f>
        <v>11.894433946681165</v>
      </c>
    </row>
    <row r="168" spans="1:14" ht="12">
      <c r="A168" s="21"/>
      <c r="B168" s="7" t="s">
        <v>9</v>
      </c>
      <c r="C168" s="43">
        <v>933</v>
      </c>
      <c r="D168" s="43">
        <f>C168/C173*100</f>
        <v>1.9463045246886537</v>
      </c>
      <c r="E168" s="43">
        <v>623.4767300000001</v>
      </c>
      <c r="F168" s="43">
        <f>E168/E173*100</f>
        <v>8.2983679165717</v>
      </c>
      <c r="G168" s="43">
        <v>314</v>
      </c>
      <c r="H168" s="43">
        <f>G168/G173*100</f>
        <v>9.320273078064707</v>
      </c>
      <c r="I168" s="43">
        <v>213.44810999999999</v>
      </c>
      <c r="J168" s="43">
        <f>I168/I173*100</f>
        <v>11.324555148753394</v>
      </c>
      <c r="K168" s="43">
        <v>1247</v>
      </c>
      <c r="L168" s="43">
        <f>K168/K173*100</f>
        <v>2.430514949518575</v>
      </c>
      <c r="M168" s="43">
        <v>836.92484</v>
      </c>
      <c r="N168" s="44">
        <f>M168/M173*100</f>
        <v>8.90528344042253</v>
      </c>
    </row>
    <row r="169" spans="1:14" ht="12">
      <c r="A169" s="21"/>
      <c r="B169" s="7" t="s">
        <v>10</v>
      </c>
      <c r="C169" s="43">
        <v>283</v>
      </c>
      <c r="D169" s="43">
        <f>C169/C173*100</f>
        <v>0.5903581784425391</v>
      </c>
      <c r="E169" s="43">
        <v>388.91129</v>
      </c>
      <c r="F169" s="43">
        <f>E169/E173*100</f>
        <v>5.176342301225119</v>
      </c>
      <c r="G169" s="43">
        <v>138</v>
      </c>
      <c r="H169" s="43">
        <f>G169/G173*100</f>
        <v>4.096170970614425</v>
      </c>
      <c r="I169" s="43">
        <v>193.93850999999998</v>
      </c>
      <c r="J169" s="43">
        <f>I169/I173*100</f>
        <v>10.28946731813208</v>
      </c>
      <c r="K169" s="43">
        <v>421</v>
      </c>
      <c r="L169" s="43">
        <f>K169/K173*100</f>
        <v>0.8205667953065918</v>
      </c>
      <c r="M169" s="43">
        <v>582.8498000000001</v>
      </c>
      <c r="N169" s="44">
        <f>M169/M173*100</f>
        <v>6.201802628051502</v>
      </c>
    </row>
    <row r="170" spans="1:14" ht="12">
      <c r="A170" s="21"/>
      <c r="B170" s="7" t="s">
        <v>11</v>
      </c>
      <c r="C170" s="43">
        <v>182</v>
      </c>
      <c r="D170" s="43">
        <f>C170/C173*100</f>
        <v>0.37966497694891216</v>
      </c>
      <c r="E170" s="43">
        <v>548.87787</v>
      </c>
      <c r="F170" s="43">
        <f>E170/E173*100</f>
        <v>7.305469935540677</v>
      </c>
      <c r="G170" s="43">
        <v>56</v>
      </c>
      <c r="H170" s="43">
        <f>G170/G173*100</f>
        <v>1.662214306915999</v>
      </c>
      <c r="I170" s="43">
        <v>170.88234000000003</v>
      </c>
      <c r="J170" s="43">
        <f>I170/I173*100</f>
        <v>9.066215124968915</v>
      </c>
      <c r="K170" s="43">
        <v>238</v>
      </c>
      <c r="L170" s="43">
        <f>K170/K173*100</f>
        <v>0.46388336646785955</v>
      </c>
      <c r="M170" s="43">
        <v>719.76021</v>
      </c>
      <c r="N170" s="44">
        <f>M170/M173*100</f>
        <v>7.65859533956244</v>
      </c>
    </row>
    <row r="171" spans="1:14" ht="12">
      <c r="A171" s="21"/>
      <c r="B171" s="7" t="s">
        <v>12</v>
      </c>
      <c r="C171" s="43">
        <v>25</v>
      </c>
      <c r="D171" s="43">
        <f>C171/C173*100</f>
        <v>0.05215178254792749</v>
      </c>
      <c r="E171" s="43">
        <v>168.50732</v>
      </c>
      <c r="F171" s="43">
        <f>E171/E173*100</f>
        <v>2.242803413040741</v>
      </c>
      <c r="G171" s="43">
        <v>30</v>
      </c>
      <c r="H171" s="43">
        <f>G171/G173*100</f>
        <v>0.8904719501335707</v>
      </c>
      <c r="I171" s="43">
        <v>208.6943</v>
      </c>
      <c r="J171" s="43">
        <f>I171/I173*100</f>
        <v>11.072340296573651</v>
      </c>
      <c r="K171" s="43">
        <v>55</v>
      </c>
      <c r="L171" s="43">
        <f>K171/K173*100</f>
        <v>0.10719993762912719</v>
      </c>
      <c r="M171" s="43">
        <v>377.20162</v>
      </c>
      <c r="N171" s="44">
        <f>M171/M173*100</f>
        <v>4.01360693307484</v>
      </c>
    </row>
    <row r="172" spans="1:14" ht="12">
      <c r="A172" s="21"/>
      <c r="B172" s="7" t="s">
        <v>13</v>
      </c>
      <c r="C172" s="43">
        <v>3</v>
      </c>
      <c r="D172" s="43">
        <f>C172/C173*100</f>
        <v>0.006258213905751299</v>
      </c>
      <c r="E172" s="43">
        <v>33.10905</v>
      </c>
      <c r="F172" s="43">
        <f>E172/E173*100</f>
        <v>0.44067575427902217</v>
      </c>
      <c r="G172" s="43">
        <v>18</v>
      </c>
      <c r="H172" s="43">
        <f>G172/G173*100</f>
        <v>0.5342831700801425</v>
      </c>
      <c r="I172" s="43">
        <v>618.53402</v>
      </c>
      <c r="J172" s="43">
        <f>I172/I173*100</f>
        <v>32.81651273871732</v>
      </c>
      <c r="K172" s="43">
        <v>21</v>
      </c>
      <c r="L172" s="43">
        <f>K172/K173*100</f>
        <v>0.04093088527657584</v>
      </c>
      <c r="M172" s="43">
        <v>651.6430700000001</v>
      </c>
      <c r="N172" s="44">
        <f>M172/M173*100</f>
        <v>6.933796158251318</v>
      </c>
    </row>
    <row r="173" spans="1:14" ht="12">
      <c r="A173" s="22"/>
      <c r="B173" s="4" t="s">
        <v>14</v>
      </c>
      <c r="C173" s="43">
        <v>47937</v>
      </c>
      <c r="D173" s="43">
        <f>SUM(D162:D172)</f>
        <v>100.00000000000001</v>
      </c>
      <c r="E173" s="43">
        <v>7513.24521</v>
      </c>
      <c r="F173" s="43">
        <f>SUM(F162:F172)</f>
        <v>100</v>
      </c>
      <c r="G173" s="43">
        <v>3369</v>
      </c>
      <c r="H173" s="43">
        <f>SUM(H162:H172)</f>
        <v>100</v>
      </c>
      <c r="I173" s="43">
        <v>1884.82556</v>
      </c>
      <c r="J173" s="43">
        <f>SUM(J162:J172)</f>
        <v>100</v>
      </c>
      <c r="K173" s="43">
        <v>51306</v>
      </c>
      <c r="L173" s="43">
        <f>SUM(L162:L172)</f>
        <v>100.00000000000001</v>
      </c>
      <c r="M173" s="43">
        <v>9398.07077</v>
      </c>
      <c r="N173" s="44">
        <f>SUM(N162:N172)</f>
        <v>99.99999999999999</v>
      </c>
    </row>
    <row r="174" spans="1:14" ht="12" customHeight="1">
      <c r="A174" s="20" t="s">
        <v>38</v>
      </c>
      <c r="B174" s="12" t="s">
        <v>16</v>
      </c>
      <c r="C174" s="43">
        <v>6558</v>
      </c>
      <c r="D174" s="43">
        <f>C174/C185*100</f>
        <v>6.935645920363809</v>
      </c>
      <c r="E174" s="43">
        <v>223.65911</v>
      </c>
      <c r="F174" s="43">
        <f>E174/E185*100</f>
        <v>1.2684783602382252</v>
      </c>
      <c r="G174" s="43">
        <v>329</v>
      </c>
      <c r="H174" s="43">
        <f>G174/G185*100</f>
        <v>7.314361938639395</v>
      </c>
      <c r="I174" s="43">
        <v>8.25361</v>
      </c>
      <c r="J174" s="43">
        <f>I174/I185*100</f>
        <v>0.26519336853258874</v>
      </c>
      <c r="K174" s="43">
        <v>6887</v>
      </c>
      <c r="L174" s="43">
        <f>K174/K185*100</f>
        <v>6.9528434272561155</v>
      </c>
      <c r="M174" s="43">
        <v>231.91272</v>
      </c>
      <c r="N174" s="44">
        <f>M174/M185*100</f>
        <v>1.1179545577564547</v>
      </c>
    </row>
    <row r="175" spans="1:14" ht="12">
      <c r="A175" s="21"/>
      <c r="B175" s="7" t="s">
        <v>4</v>
      </c>
      <c r="C175" s="43">
        <v>29809</v>
      </c>
      <c r="D175" s="43">
        <f>C175/C185*100</f>
        <v>31.52556713024166</v>
      </c>
      <c r="E175" s="43">
        <v>2309.35925</v>
      </c>
      <c r="F175" s="43">
        <f>E175/E185*100</f>
        <v>13.097486771904695</v>
      </c>
      <c r="G175" s="43">
        <v>711</v>
      </c>
      <c r="H175" s="43">
        <f>G175/G185*100</f>
        <v>15.8070253445976</v>
      </c>
      <c r="I175" s="43">
        <v>54.872530000000005</v>
      </c>
      <c r="J175" s="43">
        <f>I175/I185*100</f>
        <v>1.763086827534319</v>
      </c>
      <c r="K175" s="43">
        <v>30520</v>
      </c>
      <c r="L175" s="43">
        <f>K175/K185*100</f>
        <v>30.811787628845167</v>
      </c>
      <c r="M175" s="43">
        <v>2364.23178</v>
      </c>
      <c r="N175" s="44">
        <f>M175/M185*100</f>
        <v>11.396975957350056</v>
      </c>
    </row>
    <row r="176" spans="1:14" ht="12">
      <c r="A176" s="21"/>
      <c r="B176" s="7" t="s">
        <v>5</v>
      </c>
      <c r="C176" s="43">
        <v>25071</v>
      </c>
      <c r="D176" s="43">
        <f>C176/C185*100</f>
        <v>26.514726878536305</v>
      </c>
      <c r="E176" s="43">
        <v>3005.85818</v>
      </c>
      <c r="F176" s="43">
        <f>E176/E185*100</f>
        <v>17.04766711838859</v>
      </c>
      <c r="G176" s="43">
        <v>674</v>
      </c>
      <c r="H176" s="43">
        <f>G176/G185*100</f>
        <v>14.984437527790128</v>
      </c>
      <c r="I176" s="43">
        <v>83.89517</v>
      </c>
      <c r="J176" s="43">
        <f>I176/I185*100</f>
        <v>2.695601407858401</v>
      </c>
      <c r="K176" s="43">
        <v>25745</v>
      </c>
      <c r="L176" s="43">
        <f>K176/K185*100</f>
        <v>25.991136058473746</v>
      </c>
      <c r="M176" s="43">
        <v>3089.75335</v>
      </c>
      <c r="N176" s="44">
        <f>M176/M185*100</f>
        <v>14.894413035972216</v>
      </c>
    </row>
    <row r="177" spans="1:14" ht="12">
      <c r="A177" s="21"/>
      <c r="B177" s="7" t="s">
        <v>6</v>
      </c>
      <c r="C177" s="43">
        <v>12511</v>
      </c>
      <c r="D177" s="43">
        <f>C177/C185*100</f>
        <v>13.231452593728518</v>
      </c>
      <c r="E177" s="43">
        <v>2166.29023</v>
      </c>
      <c r="F177" s="43">
        <f>E177/E185*100</f>
        <v>12.286073564141821</v>
      </c>
      <c r="G177" s="43">
        <v>577</v>
      </c>
      <c r="H177" s="43">
        <f>G177/G185*100</f>
        <v>12.82792352156514</v>
      </c>
      <c r="I177" s="43">
        <v>100.11365</v>
      </c>
      <c r="J177" s="43">
        <f>I177/I185*100</f>
        <v>3.216710758031044</v>
      </c>
      <c r="K177" s="43">
        <v>13088</v>
      </c>
      <c r="L177" s="43">
        <f>K177/K185*100</f>
        <v>13.213128325240023</v>
      </c>
      <c r="M177" s="43">
        <v>2266.40388</v>
      </c>
      <c r="N177" s="44">
        <f>M177/M185*100</f>
        <v>10.925388427865936</v>
      </c>
    </row>
    <row r="178" spans="1:14" ht="12">
      <c r="A178" s="21"/>
      <c r="B178" s="7" t="s">
        <v>7</v>
      </c>
      <c r="C178" s="43">
        <v>10745</v>
      </c>
      <c r="D178" s="43">
        <f>C178/C185*100</f>
        <v>11.363756543810482</v>
      </c>
      <c r="E178" s="43">
        <v>2596.84469</v>
      </c>
      <c r="F178" s="43">
        <f>E178/E185*100</f>
        <v>14.727954940733431</v>
      </c>
      <c r="G178" s="43">
        <v>648</v>
      </c>
      <c r="H178" s="43">
        <f>G178/G185*100</f>
        <v>14.406402845709204</v>
      </c>
      <c r="I178" s="43">
        <v>159.84686999999997</v>
      </c>
      <c r="J178" s="43">
        <f>I178/I185*100</f>
        <v>5.135974428727646</v>
      </c>
      <c r="K178" s="43">
        <v>11393</v>
      </c>
      <c r="L178" s="43">
        <f>K178/K185*100</f>
        <v>11.501923212825456</v>
      </c>
      <c r="M178" s="43">
        <v>2756.69156</v>
      </c>
      <c r="N178" s="44">
        <f>M178/M185*100</f>
        <v>13.288860972484612</v>
      </c>
    </row>
    <row r="179" spans="1:14" ht="12">
      <c r="A179" s="21"/>
      <c r="B179" s="7" t="s">
        <v>8</v>
      </c>
      <c r="C179" s="43">
        <v>6211</v>
      </c>
      <c r="D179" s="43">
        <f>C179/C185*100</f>
        <v>6.568663740680028</v>
      </c>
      <c r="E179" s="43">
        <v>2321.08205</v>
      </c>
      <c r="F179" s="43">
        <f>E179/E185*100</f>
        <v>13.163972407662616</v>
      </c>
      <c r="G179" s="43">
        <v>623</v>
      </c>
      <c r="H179" s="43">
        <f>G179/G185*100</f>
        <v>13.850600266785237</v>
      </c>
      <c r="I179" s="43">
        <v>237.85859000000002</v>
      </c>
      <c r="J179" s="43">
        <f>I179/I185*100</f>
        <v>7.6425371100054305</v>
      </c>
      <c r="K179" s="43">
        <v>6834</v>
      </c>
      <c r="L179" s="43">
        <f>K179/K185*100</f>
        <v>6.899336718726339</v>
      </c>
      <c r="M179" s="43">
        <v>2558.94064</v>
      </c>
      <c r="N179" s="44">
        <f>M179/M185*100</f>
        <v>12.335586213279802</v>
      </c>
    </row>
    <row r="180" spans="1:14" ht="12">
      <c r="A180" s="21"/>
      <c r="B180" s="7" t="s">
        <v>9</v>
      </c>
      <c r="C180" s="43">
        <v>2316</v>
      </c>
      <c r="D180" s="43">
        <f>C180/C185*100</f>
        <v>2.4493680926444923</v>
      </c>
      <c r="E180" s="43">
        <v>1550.27708</v>
      </c>
      <c r="F180" s="43">
        <f>E180/E185*100</f>
        <v>8.792366777965377</v>
      </c>
      <c r="G180" s="43">
        <v>502</v>
      </c>
      <c r="H180" s="43">
        <f>G180/G185*100</f>
        <v>11.160515784793242</v>
      </c>
      <c r="I180" s="43">
        <v>346.67857</v>
      </c>
      <c r="J180" s="43">
        <f>I180/I185*100</f>
        <v>11.13898739780058</v>
      </c>
      <c r="K180" s="43">
        <v>2818</v>
      </c>
      <c r="L180" s="43">
        <f>K180/K185*100</f>
        <v>2.8449415969228595</v>
      </c>
      <c r="M180" s="43">
        <v>1896.95565</v>
      </c>
      <c r="N180" s="44">
        <f>M180/M185*100</f>
        <v>9.144432503656368</v>
      </c>
    </row>
    <row r="181" spans="1:14" ht="12">
      <c r="A181" s="21"/>
      <c r="B181" s="7" t="s">
        <v>10</v>
      </c>
      <c r="C181" s="43">
        <v>781</v>
      </c>
      <c r="D181" s="43">
        <f>C181/C185*100</f>
        <v>0.8259743006715667</v>
      </c>
      <c r="E181" s="43">
        <v>1079.2567800000002</v>
      </c>
      <c r="F181" s="43">
        <f>E181/E185*100</f>
        <v>6.120984164563595</v>
      </c>
      <c r="G181" s="43">
        <v>224</v>
      </c>
      <c r="H181" s="43">
        <f>G181/G185*100</f>
        <v>4.979991107158737</v>
      </c>
      <c r="I181" s="43">
        <v>311.33119</v>
      </c>
      <c r="J181" s="43">
        <f>I181/I185*100</f>
        <v>10.00325518232136</v>
      </c>
      <c r="K181" s="43">
        <v>1005</v>
      </c>
      <c r="L181" s="43">
        <f>K181/K185*100</f>
        <v>1.0146083409891675</v>
      </c>
      <c r="M181" s="43">
        <v>1390.58797</v>
      </c>
      <c r="N181" s="44">
        <f>M181/M185*100</f>
        <v>6.703444981468874</v>
      </c>
    </row>
    <row r="182" spans="1:14" ht="12">
      <c r="A182" s="21"/>
      <c r="B182" s="7" t="s">
        <v>11</v>
      </c>
      <c r="C182" s="43">
        <v>407</v>
      </c>
      <c r="D182" s="43">
        <f>C182/C185*100</f>
        <v>0.43043731161757703</v>
      </c>
      <c r="E182" s="43">
        <v>1208.50589</v>
      </c>
      <c r="F182" s="43">
        <f>E182/E185*100</f>
        <v>6.854018017354342</v>
      </c>
      <c r="G182" s="43">
        <v>131</v>
      </c>
      <c r="H182" s="43">
        <f>G182/G185*100</f>
        <v>2.912405513561583</v>
      </c>
      <c r="I182" s="43">
        <v>399.79165</v>
      </c>
      <c r="J182" s="43">
        <f>I182/I185*100</f>
        <v>12.845542056712361</v>
      </c>
      <c r="K182" s="43">
        <v>538</v>
      </c>
      <c r="L182" s="43">
        <f>K182/K185*100</f>
        <v>0.5431435696041512</v>
      </c>
      <c r="M182" s="43">
        <v>1608.29754</v>
      </c>
      <c r="N182" s="44">
        <f>M182/M185*100</f>
        <v>7.75293207320191</v>
      </c>
    </row>
    <row r="183" spans="1:14" ht="12">
      <c r="A183" s="21"/>
      <c r="B183" s="7" t="s">
        <v>12</v>
      </c>
      <c r="C183" s="43">
        <v>123</v>
      </c>
      <c r="D183" s="43">
        <f>C183/C185*100</f>
        <v>0.13008302046428005</v>
      </c>
      <c r="E183" s="43">
        <v>805.4986700000001</v>
      </c>
      <c r="F183" s="43">
        <f>E183/E185*100</f>
        <v>4.568370285009501</v>
      </c>
      <c r="G183" s="43">
        <v>33</v>
      </c>
      <c r="H183" s="43">
        <f>G183/G185*100</f>
        <v>0.7336594041796354</v>
      </c>
      <c r="I183" s="43">
        <v>227.32956</v>
      </c>
      <c r="J183" s="43">
        <f>I183/I185*100</f>
        <v>7.304233151727696</v>
      </c>
      <c r="K183" s="43">
        <v>156</v>
      </c>
      <c r="L183" s="43">
        <f>K183/K185*100</f>
        <v>0.15749144397443793</v>
      </c>
      <c r="M183" s="43">
        <v>1032.82823</v>
      </c>
      <c r="N183" s="44">
        <f>M183/M185*100</f>
        <v>4.978834395577922</v>
      </c>
    </row>
    <row r="184" spans="1:14" ht="12">
      <c r="A184" s="21"/>
      <c r="B184" s="7" t="s">
        <v>13</v>
      </c>
      <c r="C184" s="43">
        <v>23</v>
      </c>
      <c r="D184" s="43">
        <f>C184/C185*100</f>
        <v>0.024324467241288138</v>
      </c>
      <c r="E184" s="43">
        <v>365.44734000000005</v>
      </c>
      <c r="F184" s="43">
        <f>E184/E185*100</f>
        <v>2.0726275920378168</v>
      </c>
      <c r="G184" s="43">
        <v>46</v>
      </c>
      <c r="H184" s="43">
        <f>G184/G185*100</f>
        <v>1.0226767452200978</v>
      </c>
      <c r="I184" s="43">
        <v>1182.3274000000001</v>
      </c>
      <c r="J184" s="43">
        <f>I184/I185*100</f>
        <v>37.98887831074856</v>
      </c>
      <c r="K184" s="43">
        <v>69</v>
      </c>
      <c r="L184" s="43">
        <f>K184/K185*100</f>
        <v>0.06965967714253986</v>
      </c>
      <c r="M184" s="43">
        <v>1547.7747399999998</v>
      </c>
      <c r="N184" s="44">
        <f>M184/M185*100</f>
        <v>7.461176881385858</v>
      </c>
    </row>
    <row r="185" spans="1:14" ht="12">
      <c r="A185" s="22"/>
      <c r="B185" s="4" t="s">
        <v>14</v>
      </c>
      <c r="C185" s="43">
        <v>94555</v>
      </c>
      <c r="D185" s="43">
        <f>SUM(D174:D184)</f>
        <v>100</v>
      </c>
      <c r="E185" s="43">
        <v>17632.07927</v>
      </c>
      <c r="F185" s="43">
        <f>SUM(F174:F184)</f>
        <v>100.00000000000001</v>
      </c>
      <c r="G185" s="43">
        <v>4498</v>
      </c>
      <c r="H185" s="43">
        <f>SUM(H174:H184)</f>
        <v>100</v>
      </c>
      <c r="I185" s="43">
        <v>3112.2987900000003</v>
      </c>
      <c r="J185" s="43">
        <f>SUM(J174:J184)</f>
        <v>99.99999999999999</v>
      </c>
      <c r="K185" s="43">
        <v>99053</v>
      </c>
      <c r="L185" s="43">
        <f>SUM(L174:L184)</f>
        <v>100.00000000000001</v>
      </c>
      <c r="M185" s="43">
        <v>20744.37806</v>
      </c>
      <c r="N185" s="44">
        <f>SUM(N174:N184)</f>
        <v>100</v>
      </c>
    </row>
    <row r="186" spans="1:14" ht="12" customHeight="1">
      <c r="A186" s="20" t="s">
        <v>19</v>
      </c>
      <c r="B186" s="12" t="s">
        <v>16</v>
      </c>
      <c r="C186" s="43">
        <v>5570</v>
      </c>
      <c r="D186" s="43">
        <f>C186/C197*100</f>
        <v>15.652662638752282</v>
      </c>
      <c r="E186" s="43">
        <v>206.01725</v>
      </c>
      <c r="F186" s="43">
        <f>E186/E197*100</f>
        <v>3.9380006526364593</v>
      </c>
      <c r="G186" s="43">
        <v>311</v>
      </c>
      <c r="H186" s="43">
        <f>G186/G197*100</f>
        <v>8.441910966340933</v>
      </c>
      <c r="I186" s="43">
        <v>8.59175</v>
      </c>
      <c r="J186" s="43">
        <f>I186/I197*100</f>
        <v>0.40474300243194866</v>
      </c>
      <c r="K186" s="43">
        <v>5881</v>
      </c>
      <c r="L186" s="43">
        <f>K186/K197*100</f>
        <v>14.97618986987191</v>
      </c>
      <c r="M186" s="43">
        <v>214.60899999999998</v>
      </c>
      <c r="N186" s="44">
        <f>M186/M197*100</f>
        <v>2.918148793381391</v>
      </c>
    </row>
    <row r="187" spans="1:14" ht="12">
      <c r="A187" s="21"/>
      <c r="B187" s="7" t="s">
        <v>4</v>
      </c>
      <c r="C187" s="43">
        <v>14047</v>
      </c>
      <c r="D187" s="43">
        <f>C187/C197*100</f>
        <v>39.47449768160742</v>
      </c>
      <c r="E187" s="43">
        <v>1008.6296199999999</v>
      </c>
      <c r="F187" s="43">
        <f>E187/E197*100</f>
        <v>19.279861768024105</v>
      </c>
      <c r="G187" s="43">
        <v>710</v>
      </c>
      <c r="H187" s="43">
        <f>G187/G197*100</f>
        <v>19.272529858849076</v>
      </c>
      <c r="I187" s="43">
        <v>54.18952</v>
      </c>
      <c r="J187" s="43">
        <f>I187/I197*100</f>
        <v>2.5527778421329925</v>
      </c>
      <c r="K187" s="43">
        <v>14757</v>
      </c>
      <c r="L187" s="43">
        <f>K187/K197*100</f>
        <v>37.57926099467774</v>
      </c>
      <c r="M187" s="43">
        <v>1062.81914</v>
      </c>
      <c r="N187" s="44">
        <f>M187/M197*100</f>
        <v>14.451697696618726</v>
      </c>
    </row>
    <row r="188" spans="1:14" ht="12">
      <c r="A188" s="21"/>
      <c r="B188" s="7" t="s">
        <v>5</v>
      </c>
      <c r="C188" s="43">
        <v>6685</v>
      </c>
      <c r="D188" s="43">
        <f>C188/C197*100</f>
        <v>18.78600533932837</v>
      </c>
      <c r="E188" s="43">
        <v>812.65957</v>
      </c>
      <c r="F188" s="43">
        <f>E188/E197*100</f>
        <v>15.53391241282594</v>
      </c>
      <c r="G188" s="43">
        <v>628</v>
      </c>
      <c r="H188" s="43">
        <f>G188/G197*100</f>
        <v>17.046688382193267</v>
      </c>
      <c r="I188" s="43">
        <v>77.72844</v>
      </c>
      <c r="J188" s="43">
        <f>I188/I197*100</f>
        <v>3.661657075677433</v>
      </c>
      <c r="K188" s="43">
        <v>7313</v>
      </c>
      <c r="L188" s="43">
        <f>K188/K197*100</f>
        <v>18.622832259543152</v>
      </c>
      <c r="M188" s="43">
        <v>890.38801</v>
      </c>
      <c r="N188" s="44">
        <f>M188/M197*100</f>
        <v>12.107063063630875</v>
      </c>
    </row>
    <row r="189" spans="1:14" ht="12">
      <c r="A189" s="21"/>
      <c r="B189" s="7" t="s">
        <v>6</v>
      </c>
      <c r="C189" s="43">
        <v>3618</v>
      </c>
      <c r="D189" s="43">
        <f>C189/C197*100</f>
        <v>10.167205283124913</v>
      </c>
      <c r="E189" s="43">
        <v>623.93715</v>
      </c>
      <c r="F189" s="43">
        <f>E189/E197*100</f>
        <v>11.926500833809463</v>
      </c>
      <c r="G189" s="43">
        <v>465</v>
      </c>
      <c r="H189" s="43">
        <f>G189/G197*100</f>
        <v>12.62214983713355</v>
      </c>
      <c r="I189" s="43">
        <v>80.63522</v>
      </c>
      <c r="J189" s="43">
        <f>I189/I197*100</f>
        <v>3.798590629913664</v>
      </c>
      <c r="K189" s="43">
        <v>4083</v>
      </c>
      <c r="L189" s="43">
        <f>K189/K197*100</f>
        <v>10.397514578929945</v>
      </c>
      <c r="M189" s="43">
        <v>704.5723700000001</v>
      </c>
      <c r="N189" s="44">
        <f>M189/M197*100</f>
        <v>9.58043237406338</v>
      </c>
    </row>
    <row r="190" spans="1:14" ht="12">
      <c r="A190" s="21"/>
      <c r="B190" s="7" t="s">
        <v>7</v>
      </c>
      <c r="C190" s="43">
        <v>2847</v>
      </c>
      <c r="D190" s="43">
        <f>C190/C197*100</f>
        <v>8.000562034565126</v>
      </c>
      <c r="E190" s="43">
        <v>690.14176</v>
      </c>
      <c r="F190" s="43">
        <f>E190/E197*100</f>
        <v>13.191995822154091</v>
      </c>
      <c r="G190" s="43">
        <v>518</v>
      </c>
      <c r="H190" s="43">
        <f>G190/G197*100</f>
        <v>14.060803474484256</v>
      </c>
      <c r="I190" s="43">
        <v>127.28456</v>
      </c>
      <c r="J190" s="43">
        <f>I190/I197*100</f>
        <v>5.996163177190854</v>
      </c>
      <c r="K190" s="43">
        <v>3365</v>
      </c>
      <c r="L190" s="43">
        <f>K190/K197*100</f>
        <v>8.569100308131096</v>
      </c>
      <c r="M190" s="43">
        <v>817.42632</v>
      </c>
      <c r="N190" s="44">
        <f>M190/M197*100</f>
        <v>11.114965492529164</v>
      </c>
    </row>
    <row r="191" spans="1:14" ht="12">
      <c r="A191" s="21"/>
      <c r="B191" s="7" t="s">
        <v>8</v>
      </c>
      <c r="C191" s="43">
        <v>1714</v>
      </c>
      <c r="D191" s="43">
        <f>C191/C197*100</f>
        <v>4.816636223127722</v>
      </c>
      <c r="E191" s="43">
        <v>643.89916</v>
      </c>
      <c r="F191" s="43">
        <f>E191/E197*100</f>
        <v>12.30807280609788</v>
      </c>
      <c r="G191" s="43">
        <v>454</v>
      </c>
      <c r="H191" s="43">
        <f>G191/G197*100</f>
        <v>12.323561346362649</v>
      </c>
      <c r="I191" s="43">
        <v>173.4577</v>
      </c>
      <c r="J191" s="43">
        <f>I191/I197*100</f>
        <v>8.171302737270082</v>
      </c>
      <c r="K191" s="43">
        <v>2168</v>
      </c>
      <c r="L191" s="43">
        <f>K191/K197*100</f>
        <v>5.520894344139142</v>
      </c>
      <c r="M191" s="43">
        <v>817.35686</v>
      </c>
      <c r="N191" s="44">
        <f>M191/M197*100</f>
        <v>11.114021009235413</v>
      </c>
    </row>
    <row r="192" spans="1:14" ht="12">
      <c r="A192" s="21"/>
      <c r="B192" s="7" t="s">
        <v>9</v>
      </c>
      <c r="C192" s="43">
        <v>771</v>
      </c>
      <c r="D192" s="43">
        <f>C192/C197*100</f>
        <v>2.166643248559786</v>
      </c>
      <c r="E192" s="43">
        <v>527.84325</v>
      </c>
      <c r="F192" s="43">
        <f>E192/E197*100</f>
        <v>10.089674835431255</v>
      </c>
      <c r="G192" s="43">
        <v>323</v>
      </c>
      <c r="H192" s="43">
        <f>G192/G197*100</f>
        <v>8.767643865363734</v>
      </c>
      <c r="I192" s="43">
        <v>223.58216000000002</v>
      </c>
      <c r="J192" s="43">
        <f>I192/I197*100</f>
        <v>10.532582387595118</v>
      </c>
      <c r="K192" s="43">
        <v>1094</v>
      </c>
      <c r="L192" s="43">
        <f>K192/K197*100</f>
        <v>2.7859125518857115</v>
      </c>
      <c r="M192" s="43">
        <v>751.42541</v>
      </c>
      <c r="N192" s="44">
        <f>M192/M197*100</f>
        <v>10.217517222053212</v>
      </c>
    </row>
    <row r="193" spans="1:14" ht="12">
      <c r="A193" s="21"/>
      <c r="B193" s="7" t="s">
        <v>10</v>
      </c>
      <c r="C193" s="43">
        <v>228</v>
      </c>
      <c r="D193" s="43">
        <f>C193/C197*100</f>
        <v>0.6407194042433609</v>
      </c>
      <c r="E193" s="43">
        <v>306.6817</v>
      </c>
      <c r="F193" s="43">
        <f>E193/E197*100</f>
        <v>5.862192290944855</v>
      </c>
      <c r="G193" s="43">
        <v>155</v>
      </c>
      <c r="H193" s="43">
        <f>G193/G197*100</f>
        <v>4.2073832790445165</v>
      </c>
      <c r="I193" s="43">
        <v>212.58531</v>
      </c>
      <c r="J193" s="43">
        <f>I193/I197*100</f>
        <v>10.014539138397485</v>
      </c>
      <c r="K193" s="43">
        <v>383</v>
      </c>
      <c r="L193" s="43">
        <f>K193/K197*100</f>
        <v>0.9753240469581604</v>
      </c>
      <c r="M193" s="43">
        <v>519.26701</v>
      </c>
      <c r="N193" s="44">
        <f>M193/M197*100</f>
        <v>7.060740223729028</v>
      </c>
    </row>
    <row r="194" spans="1:14" ht="12">
      <c r="A194" s="21"/>
      <c r="B194" s="7" t="s">
        <v>11</v>
      </c>
      <c r="C194" s="43">
        <v>88</v>
      </c>
      <c r="D194" s="43">
        <f>C194/C197*100</f>
        <v>0.2472952086553323</v>
      </c>
      <c r="E194" s="43">
        <v>259.46546</v>
      </c>
      <c r="F194" s="43">
        <f>E194/E197*100</f>
        <v>4.959658236466215</v>
      </c>
      <c r="G194" s="43">
        <v>73</v>
      </c>
      <c r="H194" s="43">
        <f>G194/G197*100</f>
        <v>1.9815418023887077</v>
      </c>
      <c r="I194" s="43">
        <v>217.39322</v>
      </c>
      <c r="J194" s="43">
        <f>I194/I197*100</f>
        <v>10.241031753850983</v>
      </c>
      <c r="K194" s="43">
        <v>161</v>
      </c>
      <c r="L194" s="43">
        <f>K194/K197*100</f>
        <v>0.40999261503985335</v>
      </c>
      <c r="M194" s="43">
        <v>476.85868000000005</v>
      </c>
      <c r="N194" s="44">
        <f>M194/M197*100</f>
        <v>6.484092380354241</v>
      </c>
    </row>
    <row r="195" spans="1:14" ht="12">
      <c r="A195" s="21"/>
      <c r="B195" s="7" t="s">
        <v>12</v>
      </c>
      <c r="C195" s="43">
        <v>12</v>
      </c>
      <c r="D195" s="43">
        <f>C195/C197*100</f>
        <v>0.033722073907545315</v>
      </c>
      <c r="E195" s="43">
        <v>71.49264</v>
      </c>
      <c r="F195" s="43">
        <f>E195/E197*100</f>
        <v>1.3665751920225293</v>
      </c>
      <c r="G195" s="43">
        <v>22</v>
      </c>
      <c r="H195" s="43">
        <f>G195/G197*100</f>
        <v>0.5971769815418024</v>
      </c>
      <c r="I195" s="43">
        <v>155.54376000000002</v>
      </c>
      <c r="J195" s="43">
        <f>I195/I197*100</f>
        <v>7.327406923147725</v>
      </c>
      <c r="K195" s="43">
        <v>34</v>
      </c>
      <c r="L195" s="43">
        <f>K195/K197*100</f>
        <v>0.08658229137487586</v>
      </c>
      <c r="M195" s="43">
        <v>227.03640000000001</v>
      </c>
      <c r="N195" s="44">
        <f>M195/M197*100</f>
        <v>3.087130533731833</v>
      </c>
    </row>
    <row r="196" spans="1:14" ht="12">
      <c r="A196" s="21"/>
      <c r="B196" s="7" t="s">
        <v>13</v>
      </c>
      <c r="C196" s="43">
        <v>5</v>
      </c>
      <c r="D196" s="43">
        <f>C196/C197*100</f>
        <v>0.01405086412814388</v>
      </c>
      <c r="E196" s="43">
        <v>80.75138</v>
      </c>
      <c r="F196" s="43">
        <f>E196/E197*100</f>
        <v>1.5435551495872057</v>
      </c>
      <c r="G196" s="43">
        <v>25</v>
      </c>
      <c r="H196" s="43">
        <f>G196/G197*100</f>
        <v>0.6786102062975028</v>
      </c>
      <c r="I196" s="43">
        <v>791.77514</v>
      </c>
      <c r="J196" s="43">
        <f>I196/I197*100</f>
        <v>37.29920533239172</v>
      </c>
      <c r="K196" s="43">
        <v>30</v>
      </c>
      <c r="L196" s="43">
        <f>K196/K197*100</f>
        <v>0.07639613944841987</v>
      </c>
      <c r="M196" s="43">
        <v>872.5265200000001</v>
      </c>
      <c r="N196" s="44">
        <f>M196/M197*100</f>
        <v>11.864191210672734</v>
      </c>
    </row>
    <row r="197" spans="1:14" ht="12">
      <c r="A197" s="22"/>
      <c r="B197" s="4" t="s">
        <v>14</v>
      </c>
      <c r="C197" s="43">
        <v>35585</v>
      </c>
      <c r="D197" s="43">
        <f>SUM(D186:D196)</f>
        <v>99.99999999999997</v>
      </c>
      <c r="E197" s="43">
        <v>5231.51894</v>
      </c>
      <c r="F197" s="43">
        <f>SUM(F186:F196)</f>
        <v>100</v>
      </c>
      <c r="G197" s="43">
        <v>3684</v>
      </c>
      <c r="H197" s="43">
        <f>SUM(H186:H196)</f>
        <v>100.00000000000001</v>
      </c>
      <c r="I197" s="43">
        <v>2122.76678</v>
      </c>
      <c r="J197" s="43">
        <f>SUM(J186:J196)</f>
        <v>100.00000000000001</v>
      </c>
      <c r="K197" s="43">
        <v>39269</v>
      </c>
      <c r="L197" s="43">
        <f>SUM(L186:L196)</f>
        <v>100.00000000000001</v>
      </c>
      <c r="M197" s="43">
        <v>7354.285720000001</v>
      </c>
      <c r="N197" s="44">
        <f>SUM(N186:N196)</f>
        <v>100</v>
      </c>
    </row>
    <row r="198" spans="1:14" ht="12" customHeight="1">
      <c r="A198" s="20" t="s">
        <v>39</v>
      </c>
      <c r="B198" s="7" t="s">
        <v>16</v>
      </c>
      <c r="C198" s="43">
        <v>7182</v>
      </c>
      <c r="D198" s="43">
        <f>C198/C209*100</f>
        <v>17.750865051903116</v>
      </c>
      <c r="E198" s="43">
        <v>271.30432</v>
      </c>
      <c r="F198" s="43">
        <f>E198/E209*100</f>
        <v>4.561858823653759</v>
      </c>
      <c r="G198" s="43">
        <v>285</v>
      </c>
      <c r="H198" s="43">
        <f>G198/G209*100</f>
        <v>10.196779964221825</v>
      </c>
      <c r="I198" s="43">
        <v>8.1971</v>
      </c>
      <c r="J198" s="43">
        <f>I198/I209*100</f>
        <v>0.2260690771245588</v>
      </c>
      <c r="K198" s="43">
        <v>7467</v>
      </c>
      <c r="L198" s="43">
        <f>K198/K209*100</f>
        <v>17.262744191422957</v>
      </c>
      <c r="M198" s="43">
        <v>279.50142</v>
      </c>
      <c r="N198" s="44">
        <f>M198/M209*100</f>
        <v>2.9196362576643144</v>
      </c>
    </row>
    <row r="199" spans="1:14" ht="12">
      <c r="A199" s="21"/>
      <c r="B199" s="7" t="s">
        <v>4</v>
      </c>
      <c r="C199" s="43">
        <v>17419</v>
      </c>
      <c r="D199" s="43">
        <f>C199/C209*100</f>
        <v>43.05239742956006</v>
      </c>
      <c r="E199" s="43">
        <v>1240.9761799999999</v>
      </c>
      <c r="F199" s="43">
        <f>E199/E209*100</f>
        <v>20.866450400336916</v>
      </c>
      <c r="G199" s="43">
        <v>512</v>
      </c>
      <c r="H199" s="43">
        <f>G199/G209*100</f>
        <v>18.318425760286225</v>
      </c>
      <c r="I199" s="43">
        <v>38.512080000000005</v>
      </c>
      <c r="J199" s="43">
        <f>I199/I209*100</f>
        <v>1.0621305563854508</v>
      </c>
      <c r="K199" s="43">
        <v>17931</v>
      </c>
      <c r="L199" s="43">
        <f>K199/K209*100</f>
        <v>41.45416714830655</v>
      </c>
      <c r="M199" s="43">
        <v>1279.48826</v>
      </c>
      <c r="N199" s="44">
        <f>M199/M209*100</f>
        <v>13.365371507421411</v>
      </c>
    </row>
    <row r="200" spans="1:14" ht="12">
      <c r="A200" s="21"/>
      <c r="B200" s="7" t="s">
        <v>5</v>
      </c>
      <c r="C200" s="43">
        <v>6954</v>
      </c>
      <c r="D200" s="43">
        <f>C200/C209*100</f>
        <v>17.18734552644587</v>
      </c>
      <c r="E200" s="43">
        <v>842.52677</v>
      </c>
      <c r="F200" s="43">
        <f>E200/E209*100</f>
        <v>14.166704680150325</v>
      </c>
      <c r="G200" s="43">
        <v>408</v>
      </c>
      <c r="H200" s="43">
        <f>G200/G209*100</f>
        <v>14.597495527728086</v>
      </c>
      <c r="I200" s="43">
        <v>50.08048</v>
      </c>
      <c r="J200" s="43">
        <f>I200/I209*100</f>
        <v>1.381177232869542</v>
      </c>
      <c r="K200" s="43">
        <v>7362</v>
      </c>
      <c r="L200" s="43">
        <f>K200/K209*100</f>
        <v>17.01999768812854</v>
      </c>
      <c r="M200" s="43">
        <v>892.6072500000001</v>
      </c>
      <c r="N200" s="44">
        <f>M200/M209*100</f>
        <v>9.324061720165984</v>
      </c>
    </row>
    <row r="201" spans="1:14" ht="12">
      <c r="A201" s="21"/>
      <c r="B201" s="7" t="s">
        <v>6</v>
      </c>
      <c r="C201" s="43">
        <v>3335</v>
      </c>
      <c r="D201" s="43">
        <f>C201/C209*100</f>
        <v>8.242708848245181</v>
      </c>
      <c r="E201" s="43">
        <v>574.44383</v>
      </c>
      <c r="F201" s="43">
        <f>E201/E209*100</f>
        <v>9.659011896968542</v>
      </c>
      <c r="G201" s="43">
        <v>279</v>
      </c>
      <c r="H201" s="43">
        <f>G201/G209*100</f>
        <v>9.98211091234347</v>
      </c>
      <c r="I201" s="43">
        <v>47.92378000000001</v>
      </c>
      <c r="J201" s="43">
        <f>I201/I209*100</f>
        <v>1.3216972730502725</v>
      </c>
      <c r="K201" s="43">
        <v>3614</v>
      </c>
      <c r="L201" s="43">
        <f>K201/K209*100</f>
        <v>8.355103456247832</v>
      </c>
      <c r="M201" s="43">
        <v>622.3676099999999</v>
      </c>
      <c r="N201" s="44">
        <f>M201/M209*100</f>
        <v>6.5011728375186175</v>
      </c>
    </row>
    <row r="202" spans="1:14" ht="12">
      <c r="A202" s="21"/>
      <c r="B202" s="7" t="s">
        <v>7</v>
      </c>
      <c r="C202" s="43">
        <v>2592</v>
      </c>
      <c r="D202" s="43">
        <f>C202/C209*100</f>
        <v>6.406327236777064</v>
      </c>
      <c r="E202" s="43">
        <v>625.15597</v>
      </c>
      <c r="F202" s="43">
        <f>E202/E209*100</f>
        <v>10.511713480656425</v>
      </c>
      <c r="G202" s="43">
        <v>357</v>
      </c>
      <c r="H202" s="43">
        <f>G202/G209*100</f>
        <v>12.772808586762075</v>
      </c>
      <c r="I202" s="43">
        <v>88.01382</v>
      </c>
      <c r="J202" s="43">
        <f>I202/I209*100</f>
        <v>2.4273466301017472</v>
      </c>
      <c r="K202" s="43">
        <v>2949</v>
      </c>
      <c r="L202" s="43">
        <f>K202/K209*100</f>
        <v>6.817708935383193</v>
      </c>
      <c r="M202" s="43">
        <v>713.1697899999999</v>
      </c>
      <c r="N202" s="44">
        <f>M202/M209*100</f>
        <v>7.449680852264881</v>
      </c>
    </row>
    <row r="203" spans="1:14" ht="12">
      <c r="A203" s="21"/>
      <c r="B203" s="7" t="s">
        <v>8</v>
      </c>
      <c r="C203" s="43">
        <v>1603</v>
      </c>
      <c r="D203" s="43">
        <f>C203/C209*100</f>
        <v>3.9619377162629763</v>
      </c>
      <c r="E203" s="43">
        <v>603.8906099999999</v>
      </c>
      <c r="F203" s="43">
        <f>E203/E209*100</f>
        <v>10.154146118094069</v>
      </c>
      <c r="G203" s="43">
        <v>336</v>
      </c>
      <c r="H203" s="43">
        <f>G203/G209*100</f>
        <v>12.021466905187836</v>
      </c>
      <c r="I203" s="43">
        <v>130.53098</v>
      </c>
      <c r="J203" s="43">
        <f>I203/I209*100</f>
        <v>3.599933901594983</v>
      </c>
      <c r="K203" s="43">
        <v>1939</v>
      </c>
      <c r="L203" s="43">
        <f>K203/K209*100</f>
        <v>4.482718760836898</v>
      </c>
      <c r="M203" s="43">
        <v>734.42159</v>
      </c>
      <c r="N203" s="44">
        <f>M203/M209*100</f>
        <v>7.671674450081419</v>
      </c>
    </row>
    <row r="204" spans="1:14" ht="12">
      <c r="A204" s="21"/>
      <c r="B204" s="7" t="s">
        <v>9</v>
      </c>
      <c r="C204" s="43">
        <v>853</v>
      </c>
      <c r="D204" s="43">
        <f>C204/C209*100</f>
        <v>2.1082550667325752</v>
      </c>
      <c r="E204" s="43">
        <v>581.7260900000001</v>
      </c>
      <c r="F204" s="43">
        <f>E204/E209*100</f>
        <v>9.781459788830865</v>
      </c>
      <c r="G204" s="43">
        <v>276</v>
      </c>
      <c r="H204" s="43">
        <f>G204/G209*100</f>
        <v>9.874776386404294</v>
      </c>
      <c r="I204" s="43">
        <v>195.72021</v>
      </c>
      <c r="J204" s="43">
        <f>I204/I209*100</f>
        <v>5.397797666165453</v>
      </c>
      <c r="K204" s="43">
        <v>1129</v>
      </c>
      <c r="L204" s="43">
        <f>K204/K209*100</f>
        <v>2.610102878279968</v>
      </c>
      <c r="M204" s="43">
        <v>777.4463000000001</v>
      </c>
      <c r="N204" s="44">
        <f>M204/M209*100</f>
        <v>8.121105094446275</v>
      </c>
    </row>
    <row r="205" spans="1:14" ht="12">
      <c r="A205" s="21"/>
      <c r="B205" s="7" t="s">
        <v>10</v>
      </c>
      <c r="C205" s="43">
        <v>333</v>
      </c>
      <c r="D205" s="43">
        <f>C205/C209*100</f>
        <v>0.8230350963914979</v>
      </c>
      <c r="E205" s="43">
        <v>457.15871000000004</v>
      </c>
      <c r="F205" s="43">
        <f>E205/E209*100</f>
        <v>7.68691591429016</v>
      </c>
      <c r="G205" s="43">
        <v>155</v>
      </c>
      <c r="H205" s="43">
        <f>G205/G209*100</f>
        <v>5.545617173524151</v>
      </c>
      <c r="I205" s="43">
        <v>211.41077</v>
      </c>
      <c r="J205" s="43">
        <f>I205/I209*100</f>
        <v>5.830530025020112</v>
      </c>
      <c r="K205" s="43">
        <v>488</v>
      </c>
      <c r="L205" s="43">
        <f>K205/K209*100</f>
        <v>1.1281932724540515</v>
      </c>
      <c r="M205" s="43">
        <v>668.5694799999999</v>
      </c>
      <c r="N205" s="44">
        <f>M205/M209*100</f>
        <v>6.983791690846424</v>
      </c>
    </row>
    <row r="206" spans="1:14" ht="12">
      <c r="A206" s="21"/>
      <c r="B206" s="7" t="s">
        <v>11</v>
      </c>
      <c r="C206" s="43">
        <v>152</v>
      </c>
      <c r="D206" s="43">
        <f>C206/C209*100</f>
        <v>0.3756796836381611</v>
      </c>
      <c r="E206" s="43">
        <v>445.75007</v>
      </c>
      <c r="F206" s="43">
        <f>E206/E209*100</f>
        <v>7.495084818309494</v>
      </c>
      <c r="G206" s="43">
        <v>89</v>
      </c>
      <c r="H206" s="43">
        <f>G206/G209*100</f>
        <v>3.184257602862254</v>
      </c>
      <c r="I206" s="43">
        <v>269.36018</v>
      </c>
      <c r="J206" s="43">
        <f>I206/I209*100</f>
        <v>7.4287256842914</v>
      </c>
      <c r="K206" s="43">
        <v>241</v>
      </c>
      <c r="L206" s="43">
        <f>K206/K209*100</f>
        <v>0.5571610218471853</v>
      </c>
      <c r="M206" s="43">
        <v>715.11025</v>
      </c>
      <c r="N206" s="44">
        <f>M206/M209*100</f>
        <v>7.469950650438169</v>
      </c>
    </row>
    <row r="207" spans="1:14" ht="12">
      <c r="A207" s="21"/>
      <c r="B207" s="7" t="s">
        <v>12</v>
      </c>
      <c r="C207" s="43">
        <v>33</v>
      </c>
      <c r="D207" s="43">
        <f>C207/C209*100</f>
        <v>0.08156203657933761</v>
      </c>
      <c r="E207" s="43">
        <v>225.27879</v>
      </c>
      <c r="F207" s="43">
        <f>E207/E209*100</f>
        <v>3.787960456890411</v>
      </c>
      <c r="G207" s="43">
        <v>45</v>
      </c>
      <c r="H207" s="43">
        <f>G207/G209*100</f>
        <v>1.6100178890876566</v>
      </c>
      <c r="I207" s="43">
        <v>323.05313000000007</v>
      </c>
      <c r="J207" s="43">
        <f>I207/I209*100</f>
        <v>8.909531780910337</v>
      </c>
      <c r="K207" s="43">
        <v>78</v>
      </c>
      <c r="L207" s="43">
        <f>K207/K209*100</f>
        <v>0.1803259738758525</v>
      </c>
      <c r="M207" s="43">
        <v>548.33192</v>
      </c>
      <c r="N207" s="44">
        <f>M207/M209*100</f>
        <v>5.727805443230621</v>
      </c>
    </row>
    <row r="208" spans="1:14" ht="12">
      <c r="A208" s="21"/>
      <c r="B208" s="7" t="s">
        <v>13</v>
      </c>
      <c r="C208" s="43">
        <v>4</v>
      </c>
      <c r="D208" s="43">
        <f>C208/C209*100</f>
        <v>0.009886307464162135</v>
      </c>
      <c r="E208" s="43">
        <v>79.02049</v>
      </c>
      <c r="F208" s="43">
        <f>E208/E209*100</f>
        <v>1.3286936218190097</v>
      </c>
      <c r="G208" s="43">
        <v>53</v>
      </c>
      <c r="H208" s="43">
        <f>G208/G209*100</f>
        <v>1.8962432915921288</v>
      </c>
      <c r="I208" s="43">
        <v>2263.1246</v>
      </c>
      <c r="J208" s="43">
        <f>I208/I209*100</f>
        <v>62.41506017248615</v>
      </c>
      <c r="K208" s="43">
        <v>57</v>
      </c>
      <c r="L208" s="43">
        <f>K208/K209*100</f>
        <v>0.13177667321696915</v>
      </c>
      <c r="M208" s="43">
        <v>2342.14509</v>
      </c>
      <c r="N208" s="44">
        <f>M208/M209*100</f>
        <v>24.465749495921877</v>
      </c>
    </row>
    <row r="209" spans="1:14" ht="12">
      <c r="A209" s="22"/>
      <c r="B209" s="4" t="s">
        <v>14</v>
      </c>
      <c r="C209" s="43">
        <v>40460</v>
      </c>
      <c r="D209" s="43">
        <f>SUM(D198:D208)</f>
        <v>100.00000000000001</v>
      </c>
      <c r="E209" s="43">
        <v>5947.2318300000015</v>
      </c>
      <c r="F209" s="43">
        <f>SUM(F198:F208)</f>
        <v>99.99999999999999</v>
      </c>
      <c r="G209" s="43">
        <v>2795</v>
      </c>
      <c r="H209" s="43">
        <f>SUM(H198:H208)</f>
        <v>100.00000000000001</v>
      </c>
      <c r="I209" s="43">
        <v>3625.92713</v>
      </c>
      <c r="J209" s="43">
        <f>SUM(J198:J208)</f>
        <v>100</v>
      </c>
      <c r="K209" s="43">
        <v>43255</v>
      </c>
      <c r="L209" s="43">
        <f>SUM(L198:L208)</f>
        <v>100.00000000000001</v>
      </c>
      <c r="M209" s="43">
        <v>9573.15896</v>
      </c>
      <c r="N209" s="44">
        <f>SUM(N198:N208)</f>
        <v>100</v>
      </c>
    </row>
    <row r="210" spans="1:14" ht="12" customHeight="1">
      <c r="A210" s="20" t="s">
        <v>40</v>
      </c>
      <c r="B210" s="7" t="s">
        <v>16</v>
      </c>
      <c r="C210" s="43">
        <v>5917</v>
      </c>
      <c r="D210" s="43">
        <f>C210/C221*100</f>
        <v>24.13033726193875</v>
      </c>
      <c r="E210" s="43">
        <v>216.98858</v>
      </c>
      <c r="F210" s="43">
        <f>E210/E221*100</f>
        <v>6.297122768637135</v>
      </c>
      <c r="G210" s="43">
        <v>244</v>
      </c>
      <c r="H210" s="43">
        <f>G210/G221*100</f>
        <v>11.669057867049258</v>
      </c>
      <c r="I210" s="43">
        <v>6.810689999999999</v>
      </c>
      <c r="J210" s="43">
        <f>I210/I221*100</f>
        <v>0.3826496493556666</v>
      </c>
      <c r="K210" s="43">
        <v>6161</v>
      </c>
      <c r="L210" s="43">
        <f>K210/K221*100</f>
        <v>23.151209980459946</v>
      </c>
      <c r="M210" s="43">
        <v>223.79927</v>
      </c>
      <c r="N210" s="44">
        <f>M210/M221*100</f>
        <v>4.2826551352056725</v>
      </c>
    </row>
    <row r="211" spans="1:14" ht="12">
      <c r="A211" s="21"/>
      <c r="B211" s="7" t="s">
        <v>4</v>
      </c>
      <c r="C211" s="43">
        <v>10050</v>
      </c>
      <c r="D211" s="43">
        <f>C211/C221*100</f>
        <v>40.98527792504384</v>
      </c>
      <c r="E211" s="43">
        <v>706.59076</v>
      </c>
      <c r="F211" s="43">
        <f>E211/E221*100</f>
        <v>20.50563565559357</v>
      </c>
      <c r="G211" s="43">
        <v>342</v>
      </c>
      <c r="H211" s="43">
        <f>G211/G221*100</f>
        <v>16.3558106169297</v>
      </c>
      <c r="I211" s="43">
        <v>26.11082</v>
      </c>
      <c r="J211" s="43">
        <f>I211/I221*100</f>
        <v>1.4670020390575593</v>
      </c>
      <c r="K211" s="43">
        <v>10392</v>
      </c>
      <c r="L211" s="43">
        <f>K211/K221*100</f>
        <v>39.050052607846084</v>
      </c>
      <c r="M211" s="43">
        <v>732.70158</v>
      </c>
      <c r="N211" s="44">
        <f>M211/M221*100</f>
        <v>14.021083197279015</v>
      </c>
    </row>
    <row r="212" spans="1:14" ht="12">
      <c r="A212" s="21"/>
      <c r="B212" s="7" t="s">
        <v>5</v>
      </c>
      <c r="C212" s="43">
        <v>3598</v>
      </c>
      <c r="D212" s="43">
        <f>C212/C221*100</f>
        <v>14.673137310876392</v>
      </c>
      <c r="E212" s="43">
        <v>434.43964</v>
      </c>
      <c r="F212" s="43">
        <f>E212/E221*100</f>
        <v>12.607666950226228</v>
      </c>
      <c r="G212" s="43">
        <v>292</v>
      </c>
      <c r="H212" s="43">
        <f>G212/G221*100</f>
        <v>13.964610234337638</v>
      </c>
      <c r="I212" s="43">
        <v>35.79814</v>
      </c>
      <c r="J212" s="43">
        <f>I212/I221*100</f>
        <v>2.011271357026243</v>
      </c>
      <c r="K212" s="43">
        <v>3890</v>
      </c>
      <c r="L212" s="43">
        <f>K212/K221*100</f>
        <v>14.617465804900046</v>
      </c>
      <c r="M212" s="43">
        <v>470.23778</v>
      </c>
      <c r="N212" s="44">
        <f>M212/M221*100</f>
        <v>8.998538034930654</v>
      </c>
    </row>
    <row r="213" spans="1:14" ht="12">
      <c r="A213" s="21"/>
      <c r="B213" s="7" t="s">
        <v>6</v>
      </c>
      <c r="C213" s="43">
        <v>1746</v>
      </c>
      <c r="D213" s="43">
        <f>C213/C221*100</f>
        <v>7.12042738876881</v>
      </c>
      <c r="E213" s="43">
        <v>299.96682999999996</v>
      </c>
      <c r="F213" s="43">
        <f>E213/E221*100</f>
        <v>8.705195245892224</v>
      </c>
      <c r="G213" s="43">
        <v>254</v>
      </c>
      <c r="H213" s="43">
        <f>G213/G221*100</f>
        <v>12.147297943567672</v>
      </c>
      <c r="I213" s="43">
        <v>43.96508000000001</v>
      </c>
      <c r="J213" s="43">
        <f>I213/I221*100</f>
        <v>2.470120126726343</v>
      </c>
      <c r="K213" s="43">
        <v>2000</v>
      </c>
      <c r="L213" s="43">
        <f>K213/K221*100</f>
        <v>7.515406583496167</v>
      </c>
      <c r="M213" s="43">
        <v>343.93191</v>
      </c>
      <c r="N213" s="44">
        <f>M213/M221*100</f>
        <v>6.581530674888238</v>
      </c>
    </row>
    <row r="214" spans="1:14" ht="12">
      <c r="A214" s="21"/>
      <c r="B214" s="7" t="s">
        <v>7</v>
      </c>
      <c r="C214" s="43">
        <v>1432</v>
      </c>
      <c r="D214" s="43">
        <f>C214/C221*100</f>
        <v>5.839892337180376</v>
      </c>
      <c r="E214" s="43">
        <v>344.99331</v>
      </c>
      <c r="F214" s="43">
        <f>E214/E221*100</f>
        <v>10.011887387937602</v>
      </c>
      <c r="G214" s="43">
        <v>257</v>
      </c>
      <c r="H214" s="43">
        <f>G214/G221*100</f>
        <v>12.290769966523195</v>
      </c>
      <c r="I214" s="43">
        <v>63.862249999999996</v>
      </c>
      <c r="J214" s="43">
        <f>I214/I221*100</f>
        <v>3.588016422647914</v>
      </c>
      <c r="K214" s="43">
        <v>1689</v>
      </c>
      <c r="L214" s="43">
        <f>K214/K221*100</f>
        <v>6.3467608597625125</v>
      </c>
      <c r="M214" s="43">
        <v>408.85556</v>
      </c>
      <c r="N214" s="44">
        <f>M214/M221*100</f>
        <v>7.823919012744727</v>
      </c>
    </row>
    <row r="215" spans="1:14" ht="12">
      <c r="A215" s="21"/>
      <c r="B215" s="7" t="s">
        <v>8</v>
      </c>
      <c r="C215" s="43">
        <v>924</v>
      </c>
      <c r="D215" s="43">
        <f>C215/C221*100</f>
        <v>3.768198686839851</v>
      </c>
      <c r="E215" s="43">
        <v>350.34043</v>
      </c>
      <c r="F215" s="43">
        <f>E215/E221*100</f>
        <v>10.167063623934146</v>
      </c>
      <c r="G215" s="43">
        <v>257</v>
      </c>
      <c r="H215" s="43">
        <f>G215/G221*100</f>
        <v>12.290769966523195</v>
      </c>
      <c r="I215" s="43">
        <v>98.94948</v>
      </c>
      <c r="J215" s="43">
        <f>I215/I221*100</f>
        <v>5.559346237448122</v>
      </c>
      <c r="K215" s="43">
        <v>1181</v>
      </c>
      <c r="L215" s="43">
        <f>K215/K221*100</f>
        <v>4.4378475875544865</v>
      </c>
      <c r="M215" s="43">
        <v>449.28990999999996</v>
      </c>
      <c r="N215" s="44">
        <f>M215/M221*100</f>
        <v>8.597676570873507</v>
      </c>
    </row>
    <row r="216" spans="1:14" ht="12">
      <c r="A216" s="21"/>
      <c r="B216" s="7" t="s">
        <v>9</v>
      </c>
      <c r="C216" s="43">
        <v>539</v>
      </c>
      <c r="D216" s="43">
        <f>C216/C221*100</f>
        <v>2.19811590065658</v>
      </c>
      <c r="E216" s="43">
        <v>364.20821</v>
      </c>
      <c r="F216" s="43">
        <f>E216/E221*100</f>
        <v>10.569513896609559</v>
      </c>
      <c r="G216" s="43">
        <v>233</v>
      </c>
      <c r="H216" s="43">
        <f>G216/G221*100</f>
        <v>11.142993782879005</v>
      </c>
      <c r="I216" s="43">
        <v>164.57361000000003</v>
      </c>
      <c r="J216" s="43">
        <f>I216/I221*100</f>
        <v>9.24635156785821</v>
      </c>
      <c r="K216" s="43">
        <v>772</v>
      </c>
      <c r="L216" s="43">
        <f>K216/K221*100</f>
        <v>2.9009469412295203</v>
      </c>
      <c r="M216" s="43">
        <v>528.78182</v>
      </c>
      <c r="N216" s="44">
        <f>M216/M221*100</f>
        <v>10.118845234957206</v>
      </c>
    </row>
    <row r="217" spans="1:14" ht="12">
      <c r="A217" s="21"/>
      <c r="B217" s="7" t="s">
        <v>10</v>
      </c>
      <c r="C217" s="43">
        <v>210</v>
      </c>
      <c r="D217" s="43">
        <f>C217/C221*100</f>
        <v>0.8564087924636026</v>
      </c>
      <c r="E217" s="43">
        <v>286.92870999999997</v>
      </c>
      <c r="F217" s="43">
        <f>E217/E221*100</f>
        <v>8.326822142974903</v>
      </c>
      <c r="G217" s="43">
        <v>121</v>
      </c>
      <c r="H217" s="43">
        <f>G217/G221*100</f>
        <v>5.7867049258727885</v>
      </c>
      <c r="I217" s="43">
        <v>166.28645</v>
      </c>
      <c r="J217" s="43">
        <f>I217/I221*100</f>
        <v>9.342585227796096</v>
      </c>
      <c r="K217" s="43">
        <v>331</v>
      </c>
      <c r="L217" s="43">
        <f>K217/K221*100</f>
        <v>1.2437997895686157</v>
      </c>
      <c r="M217" s="43">
        <v>453.21515999999997</v>
      </c>
      <c r="N217" s="44">
        <f>M217/M221*100</f>
        <v>8.672790721466875</v>
      </c>
    </row>
    <row r="218" spans="1:14" ht="12">
      <c r="A218" s="21"/>
      <c r="B218" s="7" t="s">
        <v>11</v>
      </c>
      <c r="C218" s="43">
        <v>77</v>
      </c>
      <c r="D218" s="43">
        <f>C218/C221*100</f>
        <v>0.3140165572366543</v>
      </c>
      <c r="E218" s="43">
        <v>221.66532999999998</v>
      </c>
      <c r="F218" s="43">
        <f>E218/E221*100</f>
        <v>6.432844514492256</v>
      </c>
      <c r="G218" s="43">
        <v>52</v>
      </c>
      <c r="H218" s="43">
        <f>G218/G221*100</f>
        <v>2.4868483978957436</v>
      </c>
      <c r="I218" s="43">
        <v>161.54372</v>
      </c>
      <c r="J218" s="43">
        <f>I218/I221*100</f>
        <v>9.07612118795746</v>
      </c>
      <c r="K218" s="43">
        <v>129</v>
      </c>
      <c r="L218" s="43">
        <f>K218/K221*100</f>
        <v>0.4847437246355028</v>
      </c>
      <c r="M218" s="43">
        <v>383.20905000000005</v>
      </c>
      <c r="N218" s="44">
        <f>M218/M221*100</f>
        <v>7.33314369541861</v>
      </c>
    </row>
    <row r="219" spans="1:14" ht="12">
      <c r="A219" s="21"/>
      <c r="B219" s="7" t="s">
        <v>12</v>
      </c>
      <c r="C219" s="43">
        <v>24</v>
      </c>
      <c r="D219" s="43">
        <f>C219/C221*100</f>
        <v>0.09787529056726887</v>
      </c>
      <c r="E219" s="43">
        <v>170.12217</v>
      </c>
      <c r="F219" s="43">
        <f>E219/E221*100</f>
        <v>4.937034889840549</v>
      </c>
      <c r="G219" s="43">
        <v>22</v>
      </c>
      <c r="H219" s="43">
        <f>G219/G221*100</f>
        <v>1.0521281683405068</v>
      </c>
      <c r="I219" s="43">
        <v>164.10356</v>
      </c>
      <c r="J219" s="43">
        <f>I219/I221*100</f>
        <v>9.219942427568514</v>
      </c>
      <c r="K219" s="43">
        <v>46</v>
      </c>
      <c r="L219" s="43">
        <f>K219/K221*100</f>
        <v>0.17285435142041183</v>
      </c>
      <c r="M219" s="43">
        <v>334.22573</v>
      </c>
      <c r="N219" s="44">
        <f>M219/M221*100</f>
        <v>6.395791813361877</v>
      </c>
    </row>
    <row r="220" spans="1:14" ht="12">
      <c r="A220" s="21"/>
      <c r="B220" s="7" t="s">
        <v>13</v>
      </c>
      <c r="C220" s="43">
        <v>4</v>
      </c>
      <c r="D220" s="43">
        <f>C220/C221*100</f>
        <v>0.016312548427878146</v>
      </c>
      <c r="E220" s="43">
        <v>49.59293</v>
      </c>
      <c r="F220" s="43">
        <f>E220/E221*100</f>
        <v>1.4392129238618347</v>
      </c>
      <c r="G220" s="43">
        <v>17</v>
      </c>
      <c r="H220" s="43">
        <f>G220/G221*100</f>
        <v>0.8130081300813009</v>
      </c>
      <c r="I220" s="43">
        <v>847.87239</v>
      </c>
      <c r="J220" s="43">
        <f>I220/I221*100</f>
        <v>47.63659375655786</v>
      </c>
      <c r="K220" s="43">
        <v>21</v>
      </c>
      <c r="L220" s="43">
        <f>K220/K221*100</f>
        <v>0.07891176912670976</v>
      </c>
      <c r="M220" s="43">
        <v>897.46532</v>
      </c>
      <c r="N220" s="44">
        <f>M220/M221*100</f>
        <v>17.174025908873617</v>
      </c>
    </row>
    <row r="221" spans="1:14" ht="12">
      <c r="A221" s="22"/>
      <c r="B221" s="4" t="s">
        <v>14</v>
      </c>
      <c r="C221" s="43">
        <v>24521</v>
      </c>
      <c r="D221" s="43">
        <f>SUM(D210:D220)</f>
        <v>99.99999999999999</v>
      </c>
      <c r="E221" s="43">
        <v>3445.8369</v>
      </c>
      <c r="F221" s="43">
        <f>SUM(F210:F220)</f>
        <v>100.00000000000001</v>
      </c>
      <c r="G221" s="43">
        <v>2091</v>
      </c>
      <c r="H221" s="43">
        <f>SUM(H210:H220)</f>
        <v>99.99999999999999</v>
      </c>
      <c r="I221" s="43">
        <v>1779.8761900000002</v>
      </c>
      <c r="J221" s="43">
        <f>SUM(J210:J220)</f>
        <v>100</v>
      </c>
      <c r="K221" s="43">
        <v>26612</v>
      </c>
      <c r="L221" s="43">
        <f>SUM(L210:L220)</f>
        <v>100</v>
      </c>
      <c r="M221" s="43">
        <v>5225.71309</v>
      </c>
      <c r="N221" s="44">
        <f>SUM(N210:N220)</f>
        <v>100.00000000000001</v>
      </c>
    </row>
    <row r="222" spans="1:14" ht="12" customHeight="1">
      <c r="A222" s="20" t="s">
        <v>41</v>
      </c>
      <c r="B222" s="7" t="s">
        <v>16</v>
      </c>
      <c r="C222" s="43">
        <v>6878</v>
      </c>
      <c r="D222" s="43">
        <f>C222/C233*100</f>
        <v>10.632081742437125</v>
      </c>
      <c r="E222" s="43">
        <v>251.45307</v>
      </c>
      <c r="F222" s="43">
        <f>E222/E233*100</f>
        <v>2.152392485276305</v>
      </c>
      <c r="G222" s="43">
        <v>268</v>
      </c>
      <c r="H222" s="43">
        <f>G222/G233*100</f>
        <v>6.4392119173474285</v>
      </c>
      <c r="I222" s="43">
        <v>6.6745600000000005</v>
      </c>
      <c r="J222" s="43">
        <f>I222/I233*100</f>
        <v>0.14672868872558043</v>
      </c>
      <c r="K222" s="43">
        <v>7146</v>
      </c>
      <c r="L222" s="43">
        <f>K222/K233*100</f>
        <v>10.37863273931419</v>
      </c>
      <c r="M222" s="43">
        <v>258.12762999999995</v>
      </c>
      <c r="N222" s="44">
        <f>M222/M233*100</f>
        <v>1.5902975842767297</v>
      </c>
    </row>
    <row r="223" spans="1:14" ht="12">
      <c r="A223" s="21"/>
      <c r="B223" s="7" t="s">
        <v>4</v>
      </c>
      <c r="C223" s="43">
        <v>29059</v>
      </c>
      <c r="D223" s="43">
        <f>C223/C233*100</f>
        <v>44.91969516625187</v>
      </c>
      <c r="E223" s="43">
        <v>2102.88883</v>
      </c>
      <c r="F223" s="43">
        <f>E223/E233*100</f>
        <v>18.000345412619065</v>
      </c>
      <c r="G223" s="43">
        <v>601</v>
      </c>
      <c r="H223" s="43">
        <f>G223/G233*100</f>
        <v>14.440172993753004</v>
      </c>
      <c r="I223" s="43">
        <v>45.776160000000004</v>
      </c>
      <c r="J223" s="43">
        <f>I223/I233*100</f>
        <v>1.0063099188099838</v>
      </c>
      <c r="K223" s="43">
        <v>29660</v>
      </c>
      <c r="L223" s="43">
        <f>K223/K233*100</f>
        <v>43.07728058327161</v>
      </c>
      <c r="M223" s="43">
        <v>2148.6649899999998</v>
      </c>
      <c r="N223" s="44">
        <f>M223/M233*100</f>
        <v>13.237702383960151</v>
      </c>
    </row>
    <row r="224" spans="1:14" ht="12">
      <c r="A224" s="21"/>
      <c r="B224" s="7" t="s">
        <v>5</v>
      </c>
      <c r="C224" s="43">
        <v>12607</v>
      </c>
      <c r="D224" s="43">
        <f>C224/C233*100</f>
        <v>19.488027700916668</v>
      </c>
      <c r="E224" s="43">
        <v>1511.1885900000002</v>
      </c>
      <c r="F224" s="43">
        <f>E224/E233*100</f>
        <v>12.93549911699744</v>
      </c>
      <c r="G224" s="43">
        <v>524</v>
      </c>
      <c r="H224" s="43">
        <f>G224/G233*100</f>
        <v>12.590100913022587</v>
      </c>
      <c r="I224" s="43">
        <v>65.21351</v>
      </c>
      <c r="J224" s="43">
        <f>I224/I233*100</f>
        <v>1.4336065312908304</v>
      </c>
      <c r="K224" s="43">
        <v>13131</v>
      </c>
      <c r="L224" s="43">
        <f>K224/K233*100</f>
        <v>19.07106444163653</v>
      </c>
      <c r="M224" s="43">
        <v>1576.4021000000002</v>
      </c>
      <c r="N224" s="44">
        <f>M224/M233*100</f>
        <v>9.712050009829495</v>
      </c>
    </row>
    <row r="225" spans="1:14" ht="12">
      <c r="A225" s="21"/>
      <c r="B225" s="7" t="s">
        <v>6</v>
      </c>
      <c r="C225" s="43">
        <v>5505</v>
      </c>
      <c r="D225" s="43">
        <f>C225/C233*100</f>
        <v>8.50968450016231</v>
      </c>
      <c r="E225" s="43">
        <v>949.2241</v>
      </c>
      <c r="F225" s="43">
        <f>E225/E233*100</f>
        <v>8.125185425984911</v>
      </c>
      <c r="G225" s="43">
        <v>439</v>
      </c>
      <c r="H225" s="43">
        <f>G225/G233*100</f>
        <v>10.547813551177319</v>
      </c>
      <c r="I225" s="43">
        <v>76.33229999999999</v>
      </c>
      <c r="J225" s="43">
        <f>I225/I233*100</f>
        <v>1.6780339507634388</v>
      </c>
      <c r="K225" s="43">
        <v>5944</v>
      </c>
      <c r="L225" s="43">
        <f>K225/K233*100</f>
        <v>8.632884551145194</v>
      </c>
      <c r="M225" s="43">
        <v>1025.5564</v>
      </c>
      <c r="N225" s="44">
        <f>M225/M233*100</f>
        <v>6.318346724291156</v>
      </c>
    </row>
    <row r="226" spans="1:14" ht="12">
      <c r="A226" s="21"/>
      <c r="B226" s="7" t="s">
        <v>7</v>
      </c>
      <c r="C226" s="43">
        <v>4727</v>
      </c>
      <c r="D226" s="43">
        <f>C226/C233*100</f>
        <v>7.307044256542642</v>
      </c>
      <c r="E226" s="43">
        <v>1139.6569900000002</v>
      </c>
      <c r="F226" s="43">
        <f>E226/E233*100</f>
        <v>9.755256283284245</v>
      </c>
      <c r="G226" s="43">
        <v>551</v>
      </c>
      <c r="H226" s="43">
        <f>G226/G233*100</f>
        <v>13.238827486785198</v>
      </c>
      <c r="I226" s="43">
        <v>134.46947999999998</v>
      </c>
      <c r="J226" s="43">
        <f>I226/I233*100</f>
        <v>2.9560795728872997</v>
      </c>
      <c r="K226" s="43">
        <v>5278</v>
      </c>
      <c r="L226" s="43">
        <f>K226/K233*100</f>
        <v>7.665606436901805</v>
      </c>
      <c r="M226" s="43">
        <v>1274.1264700000002</v>
      </c>
      <c r="N226" s="44">
        <f>M226/M233*100</f>
        <v>7.849761171649999</v>
      </c>
    </row>
    <row r="227" spans="1:14" ht="12">
      <c r="A227" s="21"/>
      <c r="B227" s="7" t="s">
        <v>8</v>
      </c>
      <c r="C227" s="43">
        <v>2803</v>
      </c>
      <c r="D227" s="43">
        <f>C227/C233*100</f>
        <v>4.332905659210709</v>
      </c>
      <c r="E227" s="43">
        <v>1064.0893700000001</v>
      </c>
      <c r="F227" s="43">
        <f>E227/E233*100</f>
        <v>9.108411218246005</v>
      </c>
      <c r="G227" s="43">
        <v>570</v>
      </c>
      <c r="H227" s="43">
        <f>G227/G233*100</f>
        <v>13.695338779432964</v>
      </c>
      <c r="I227" s="43">
        <v>217.83318000000003</v>
      </c>
      <c r="J227" s="43">
        <f>I227/I233*100</f>
        <v>4.788686724266967</v>
      </c>
      <c r="K227" s="43">
        <v>3373</v>
      </c>
      <c r="L227" s="43">
        <f>K227/K233*100</f>
        <v>4.8988424614758985</v>
      </c>
      <c r="M227" s="43">
        <v>1281.9225500000005</v>
      </c>
      <c r="N227" s="44">
        <f>M227/M233*100</f>
        <v>7.897792012791759</v>
      </c>
    </row>
    <row r="228" spans="1:14" ht="12">
      <c r="A228" s="21"/>
      <c r="B228" s="7" t="s">
        <v>9</v>
      </c>
      <c r="C228" s="43">
        <v>1697</v>
      </c>
      <c r="D228" s="43">
        <f>C228/C233*100</f>
        <v>2.6232397087693804</v>
      </c>
      <c r="E228" s="43">
        <v>1162.9632800000002</v>
      </c>
      <c r="F228" s="43">
        <f>E228/E233*100</f>
        <v>9.954753881208465</v>
      </c>
      <c r="G228" s="43">
        <v>547</v>
      </c>
      <c r="H228" s="43">
        <f>G228/G233*100</f>
        <v>13.142719846227774</v>
      </c>
      <c r="I228" s="43">
        <v>387.85204</v>
      </c>
      <c r="J228" s="43">
        <f>I228/I233*100</f>
        <v>8.526258097723499</v>
      </c>
      <c r="K228" s="43">
        <v>2244</v>
      </c>
      <c r="L228" s="43">
        <f>K228/K233*100</f>
        <v>3.259117249793037</v>
      </c>
      <c r="M228" s="43">
        <v>1550.81532</v>
      </c>
      <c r="N228" s="44">
        <f>M228/M233*100</f>
        <v>9.554412509251115</v>
      </c>
    </row>
    <row r="229" spans="1:14" ht="12">
      <c r="A229" s="21"/>
      <c r="B229" s="7" t="s">
        <v>10</v>
      </c>
      <c r="C229" s="43">
        <v>822</v>
      </c>
      <c r="D229" s="43">
        <f>C229/C233*100</f>
        <v>1.2706558872176965</v>
      </c>
      <c r="E229" s="43">
        <v>1139.85609</v>
      </c>
      <c r="F229" s="43">
        <f>E229/E233*100</f>
        <v>9.756960543024713</v>
      </c>
      <c r="G229" s="43">
        <v>332</v>
      </c>
      <c r="H229" s="43">
        <f>G229/G233*100</f>
        <v>7.9769341662662185</v>
      </c>
      <c r="I229" s="43">
        <v>471.32489999999996</v>
      </c>
      <c r="J229" s="43">
        <f>I229/I233*100</f>
        <v>10.361264943414293</v>
      </c>
      <c r="K229" s="43">
        <v>1154</v>
      </c>
      <c r="L229" s="43">
        <f>K229/K233*100</f>
        <v>1.6760344502055102</v>
      </c>
      <c r="M229" s="43">
        <v>1611.1809899999998</v>
      </c>
      <c r="N229" s="44">
        <f>M229/M233*100</f>
        <v>9.926319147739395</v>
      </c>
    </row>
    <row r="230" spans="1:14" ht="12">
      <c r="A230" s="21"/>
      <c r="B230" s="7" t="s">
        <v>11</v>
      </c>
      <c r="C230" s="43">
        <v>471</v>
      </c>
      <c r="D230" s="43">
        <f>C230/C233*100</f>
        <v>0.7280765485152494</v>
      </c>
      <c r="E230" s="43">
        <v>1404.41465</v>
      </c>
      <c r="F230" s="43">
        <f>E230/E233*100</f>
        <v>12.021533635966152</v>
      </c>
      <c r="G230" s="43">
        <v>202</v>
      </c>
      <c r="H230" s="43">
        <f>G230/G233*100</f>
        <v>4.853435848149927</v>
      </c>
      <c r="I230" s="43">
        <v>618.0047999999999</v>
      </c>
      <c r="J230" s="43">
        <f>I230/I233*100</f>
        <v>13.585769538383738</v>
      </c>
      <c r="K230" s="43">
        <v>673</v>
      </c>
      <c r="L230" s="43">
        <f>K230/K233*100</f>
        <v>0.97744470102973</v>
      </c>
      <c r="M230" s="43">
        <v>2022.41945</v>
      </c>
      <c r="N230" s="44">
        <f>M230/M233*100</f>
        <v>12.459916692100233</v>
      </c>
    </row>
    <row r="231" spans="1:14" ht="12">
      <c r="A231" s="21"/>
      <c r="B231" s="7" t="s">
        <v>12</v>
      </c>
      <c r="C231" s="43">
        <v>103</v>
      </c>
      <c r="D231" s="43">
        <f>C231/C233*100</f>
        <v>0.1592184384226554</v>
      </c>
      <c r="E231" s="43">
        <v>667.9737700000001</v>
      </c>
      <c r="F231" s="43">
        <f>E231/E233*100</f>
        <v>5.7177338217015325</v>
      </c>
      <c r="G231" s="43">
        <v>61</v>
      </c>
      <c r="H231" s="43">
        <f>G231/G233*100</f>
        <v>1.4656415185007208</v>
      </c>
      <c r="I231" s="43">
        <v>400.82032000000004</v>
      </c>
      <c r="J231" s="43">
        <f>I231/I233*100</f>
        <v>8.811343364681347</v>
      </c>
      <c r="K231" s="43">
        <v>164</v>
      </c>
      <c r="L231" s="43">
        <f>K231/K233*100</f>
        <v>0.23818860470858205</v>
      </c>
      <c r="M231" s="43">
        <v>1068.79409</v>
      </c>
      <c r="N231" s="44">
        <f>M231/M233*100</f>
        <v>6.584729652599554</v>
      </c>
    </row>
    <row r="232" spans="1:14" ht="12">
      <c r="A232" s="21"/>
      <c r="B232" s="7" t="s">
        <v>13</v>
      </c>
      <c r="C232" s="43">
        <v>19</v>
      </c>
      <c r="D232" s="43">
        <f>C232/C233*100</f>
        <v>0.029370391553693715</v>
      </c>
      <c r="E232" s="43">
        <v>288.7828</v>
      </c>
      <c r="F232" s="43">
        <f>E232/E233*100</f>
        <v>2.4719281756911937</v>
      </c>
      <c r="G232" s="43">
        <v>67</v>
      </c>
      <c r="H232" s="43">
        <f>G232/G233*100</f>
        <v>1.6098029793368571</v>
      </c>
      <c r="I232" s="43">
        <v>2124.61148</v>
      </c>
      <c r="J232" s="43">
        <f>I232/I233*100</f>
        <v>46.70591866905304</v>
      </c>
      <c r="K232" s="43">
        <v>86</v>
      </c>
      <c r="L232" s="43">
        <f>K232/K233*100</f>
        <v>0.12490378051791498</v>
      </c>
      <c r="M232" s="43">
        <v>2413.39428</v>
      </c>
      <c r="N232" s="44">
        <f>M232/M233*100</f>
        <v>14.868672111510408</v>
      </c>
    </row>
    <row r="233" spans="1:14" ht="12">
      <c r="A233" s="22"/>
      <c r="B233" s="4" t="s">
        <v>14</v>
      </c>
      <c r="C233" s="43">
        <v>64691</v>
      </c>
      <c r="D233" s="43">
        <f>SUM(D222:D232)</f>
        <v>99.99999999999999</v>
      </c>
      <c r="E233" s="43">
        <v>11682.491539999997</v>
      </c>
      <c r="F233" s="43">
        <f>SUM(F222:F232)</f>
        <v>100.00000000000003</v>
      </c>
      <c r="G233" s="43">
        <v>4162</v>
      </c>
      <c r="H233" s="43">
        <f>SUM(H222:H232)</f>
        <v>100</v>
      </c>
      <c r="I233" s="43">
        <v>4548.912729999999</v>
      </c>
      <c r="J233" s="43">
        <f>SUM(J222:J232)</f>
        <v>100.00000000000001</v>
      </c>
      <c r="K233" s="43">
        <v>68853</v>
      </c>
      <c r="L233" s="43">
        <f>SUM(L222:L232)</f>
        <v>99.99999999999999</v>
      </c>
      <c r="M233" s="43">
        <v>16231.40427</v>
      </c>
      <c r="N233" s="44">
        <f>SUM(N222:N232)</f>
        <v>100</v>
      </c>
    </row>
    <row r="234" spans="1:14" ht="12" customHeight="1">
      <c r="A234" s="20" t="s">
        <v>42</v>
      </c>
      <c r="B234" s="12" t="s">
        <v>16</v>
      </c>
      <c r="C234" s="43">
        <v>6388</v>
      </c>
      <c r="D234" s="43">
        <f>C234/C245*100</f>
        <v>5.192145132973535</v>
      </c>
      <c r="E234" s="43">
        <v>202.20124</v>
      </c>
      <c r="F234" s="43">
        <f>E234/E245*100</f>
        <v>0.7943357476734855</v>
      </c>
      <c r="G234" s="43">
        <v>323</v>
      </c>
      <c r="H234" s="43">
        <f>G234/G245*100</f>
        <v>7.559091972852797</v>
      </c>
      <c r="I234" s="43">
        <v>6.976459999999999</v>
      </c>
      <c r="J234" s="43">
        <f>I234/I245*100</f>
        <v>0.1954354505109346</v>
      </c>
      <c r="K234" s="43">
        <v>6711</v>
      </c>
      <c r="L234" s="43">
        <f>K234/K245*100</f>
        <v>5.271591846353246</v>
      </c>
      <c r="M234" s="43">
        <v>209.1777</v>
      </c>
      <c r="N234" s="44">
        <f>M234/M245*100</f>
        <v>0.7206789633682531</v>
      </c>
    </row>
    <row r="235" spans="1:14" ht="12">
      <c r="A235" s="21"/>
      <c r="B235" s="7" t="s">
        <v>4</v>
      </c>
      <c r="C235" s="43">
        <v>40068</v>
      </c>
      <c r="D235" s="43">
        <f>C235/C245*100</f>
        <v>32.56713700500683</v>
      </c>
      <c r="E235" s="43">
        <v>3146.14459</v>
      </c>
      <c r="F235" s="43">
        <f>E235/E245*100</f>
        <v>12.359445051803545</v>
      </c>
      <c r="G235" s="43">
        <v>634</v>
      </c>
      <c r="H235" s="43">
        <f>G235/G245*100</f>
        <v>14.837350807395271</v>
      </c>
      <c r="I235" s="43">
        <v>49.37427</v>
      </c>
      <c r="J235" s="43">
        <f>I235/I245*100</f>
        <v>1.3831488607543831</v>
      </c>
      <c r="K235" s="43">
        <v>40702</v>
      </c>
      <c r="L235" s="43">
        <f>K235/K245*100</f>
        <v>31.97203566238561</v>
      </c>
      <c r="M235" s="43">
        <v>3195.5188599999997</v>
      </c>
      <c r="N235" s="44">
        <f>M235/M245*100</f>
        <v>11.009506364437996</v>
      </c>
    </row>
    <row r="236" spans="1:14" ht="12">
      <c r="A236" s="21"/>
      <c r="B236" s="7" t="s">
        <v>5</v>
      </c>
      <c r="C236" s="43">
        <v>42159</v>
      </c>
      <c r="D236" s="43">
        <f>C236/C245*100</f>
        <v>34.26669484361792</v>
      </c>
      <c r="E236" s="43">
        <v>4933.325099999999</v>
      </c>
      <c r="F236" s="43">
        <f>E236/E245*100</f>
        <v>19.38027918040894</v>
      </c>
      <c r="G236" s="43">
        <v>667</v>
      </c>
      <c r="H236" s="43">
        <f>G236/G245*100</f>
        <v>15.609641937748655</v>
      </c>
      <c r="I236" s="43">
        <v>82.34592</v>
      </c>
      <c r="J236" s="43">
        <f>I236/I245*100</f>
        <v>2.3068020131896954</v>
      </c>
      <c r="K236" s="43">
        <v>42826</v>
      </c>
      <c r="L236" s="43">
        <f>K236/K245*100</f>
        <v>33.64046973803072</v>
      </c>
      <c r="M236" s="43">
        <v>5015.67102</v>
      </c>
      <c r="N236" s="44">
        <f>M236/M245*100</f>
        <v>17.280468191828234</v>
      </c>
    </row>
    <row r="237" spans="1:14" ht="12">
      <c r="A237" s="21"/>
      <c r="B237" s="7" t="s">
        <v>6</v>
      </c>
      <c r="C237" s="43">
        <v>12829</v>
      </c>
      <c r="D237" s="43">
        <f>C237/C245*100</f>
        <v>10.427368489498667</v>
      </c>
      <c r="E237" s="43">
        <v>2209.6379599999996</v>
      </c>
      <c r="F237" s="43">
        <f>E237/E245*100</f>
        <v>8.680433517837551</v>
      </c>
      <c r="G237" s="43">
        <v>472</v>
      </c>
      <c r="H237" s="43">
        <f>G237/G245*100</f>
        <v>11.046103440205943</v>
      </c>
      <c r="I237" s="43">
        <v>81.4221</v>
      </c>
      <c r="J237" s="43">
        <f>I237/I245*100</f>
        <v>2.2809225302010434</v>
      </c>
      <c r="K237" s="43">
        <v>13301</v>
      </c>
      <c r="L237" s="43">
        <f>K237/K245*100</f>
        <v>10.448136365421625</v>
      </c>
      <c r="M237" s="43">
        <v>2291.06006</v>
      </c>
      <c r="N237" s="44">
        <f>M237/M245*100</f>
        <v>7.893378639573949</v>
      </c>
    </row>
    <row r="238" spans="1:14" ht="12">
      <c r="A238" s="21"/>
      <c r="B238" s="7" t="s">
        <v>7</v>
      </c>
      <c r="C238" s="43">
        <v>10388</v>
      </c>
      <c r="D238" s="43">
        <f>C238/C245*100</f>
        <v>8.443331816112881</v>
      </c>
      <c r="E238" s="43">
        <v>2492.9139</v>
      </c>
      <c r="F238" s="43">
        <f>E238/E245*100</f>
        <v>9.793266483638401</v>
      </c>
      <c r="G238" s="43">
        <v>532</v>
      </c>
      <c r="H238" s="43">
        <f>G238/G245*100</f>
        <v>12.450269131757548</v>
      </c>
      <c r="I238" s="43">
        <v>129.01095999999998</v>
      </c>
      <c r="J238" s="43">
        <f>I238/I245*100</f>
        <v>3.614055708546765</v>
      </c>
      <c r="K238" s="43">
        <v>10920</v>
      </c>
      <c r="L238" s="43">
        <f>K238/K245*100</f>
        <v>8.57782490868387</v>
      </c>
      <c r="M238" s="43">
        <v>2621.9248599999996</v>
      </c>
      <c r="N238" s="44">
        <f>M238/M245*100</f>
        <v>9.03330560635408</v>
      </c>
    </row>
    <row r="239" spans="1:14" ht="12">
      <c r="A239" s="21"/>
      <c r="B239" s="7" t="s">
        <v>8</v>
      </c>
      <c r="C239" s="43">
        <v>5498</v>
      </c>
      <c r="D239" s="43">
        <f>C239/C245*100</f>
        <v>4.4687560959750305</v>
      </c>
      <c r="E239" s="43">
        <v>2057.4611999999997</v>
      </c>
      <c r="F239" s="43">
        <f>E239/E245*100</f>
        <v>8.082616014675214</v>
      </c>
      <c r="G239" s="43">
        <v>564</v>
      </c>
      <c r="H239" s="43">
        <f>G239/G245*100</f>
        <v>13.199157500585068</v>
      </c>
      <c r="I239" s="43">
        <v>218.26807</v>
      </c>
      <c r="J239" s="43">
        <f>I239/I245*100</f>
        <v>6.114464727469549</v>
      </c>
      <c r="K239" s="43">
        <v>6062</v>
      </c>
      <c r="L239" s="43">
        <f>K239/K245*100</f>
        <v>4.761792545461686</v>
      </c>
      <c r="M239" s="43">
        <v>2275.72927</v>
      </c>
      <c r="N239" s="44">
        <f>M239/M245*100</f>
        <v>7.840559539618187</v>
      </c>
    </row>
    <row r="240" spans="1:14" ht="12">
      <c r="A240" s="21"/>
      <c r="B240" s="7" t="s">
        <v>9</v>
      </c>
      <c r="C240" s="43">
        <v>2757</v>
      </c>
      <c r="D240" s="43">
        <f>C240/C245*100</f>
        <v>2.2408804213537943</v>
      </c>
      <c r="E240" s="43">
        <v>1900.68236</v>
      </c>
      <c r="F240" s="43">
        <f>E240/E245*100</f>
        <v>7.466719509338344</v>
      </c>
      <c r="G240" s="43">
        <v>541</v>
      </c>
      <c r="H240" s="43">
        <f>G240/G245*100</f>
        <v>12.660893985490288</v>
      </c>
      <c r="I240" s="43">
        <v>376.93493</v>
      </c>
      <c r="J240" s="43">
        <f>I240/I245*100</f>
        <v>10.559287641276178</v>
      </c>
      <c r="K240" s="43">
        <v>3298</v>
      </c>
      <c r="L240" s="43">
        <f>K240/K245*100</f>
        <v>2.590628804838773</v>
      </c>
      <c r="M240" s="43">
        <v>2277.6172899999997</v>
      </c>
      <c r="N240" s="44">
        <f>M240/M245*100</f>
        <v>7.847064326201167</v>
      </c>
    </row>
    <row r="241" spans="1:14" ht="12">
      <c r="A241" s="21"/>
      <c r="B241" s="7" t="s">
        <v>10</v>
      </c>
      <c r="C241" s="43">
        <v>1383</v>
      </c>
      <c r="D241" s="43">
        <f>C241/C245*100</f>
        <v>1.1240977956954288</v>
      </c>
      <c r="E241" s="43">
        <v>1942.5726500000003</v>
      </c>
      <c r="F241" s="43">
        <f>E241/E245*100</f>
        <v>7.631283064079203</v>
      </c>
      <c r="G241" s="43">
        <v>292</v>
      </c>
      <c r="H241" s="43">
        <f>G241/G245*100</f>
        <v>6.833606365551136</v>
      </c>
      <c r="I241" s="43">
        <v>405.70114</v>
      </c>
      <c r="J241" s="43">
        <f>I241/I245*100</f>
        <v>11.365131466202023</v>
      </c>
      <c r="K241" s="43">
        <v>1675</v>
      </c>
      <c r="L241" s="43">
        <f>K241/K245*100</f>
        <v>1.31573779505911</v>
      </c>
      <c r="M241" s="43">
        <v>2348.27379</v>
      </c>
      <c r="N241" s="44">
        <f>M241/M245*100</f>
        <v>8.090496839204366</v>
      </c>
    </row>
    <row r="242" spans="1:14" ht="12">
      <c r="A242" s="21"/>
      <c r="B242" s="7" t="s">
        <v>11</v>
      </c>
      <c r="C242" s="43">
        <v>1190</v>
      </c>
      <c r="D242" s="43">
        <f>C242/C245*100</f>
        <v>0.9672280382339554</v>
      </c>
      <c r="E242" s="43">
        <v>3722.0270299999997</v>
      </c>
      <c r="F242" s="43">
        <f>E242/E245*100</f>
        <v>14.621765542763102</v>
      </c>
      <c r="G242" s="43">
        <v>168</v>
      </c>
      <c r="H242" s="43">
        <f>G242/G245*100</f>
        <v>3.9316639363444885</v>
      </c>
      <c r="I242" s="43">
        <v>500.7198</v>
      </c>
      <c r="J242" s="43">
        <f>I242/I245*100</f>
        <v>14.026941986730387</v>
      </c>
      <c r="K242" s="43">
        <v>1358</v>
      </c>
      <c r="L242" s="43">
        <f>K242/K245*100</f>
        <v>1.066729507874789</v>
      </c>
      <c r="M242" s="43">
        <v>4222.74683</v>
      </c>
      <c r="N242" s="44">
        <f>M242/M245*100</f>
        <v>14.548610143485549</v>
      </c>
    </row>
    <row r="243" spans="1:14" ht="12">
      <c r="A243" s="21"/>
      <c r="B243" s="7" t="s">
        <v>12</v>
      </c>
      <c r="C243" s="43">
        <v>316</v>
      </c>
      <c r="D243" s="43">
        <f>C243/C245*100</f>
        <v>0.2568437479680083</v>
      </c>
      <c r="E243" s="43">
        <v>2110.17919</v>
      </c>
      <c r="F243" s="43">
        <f>E243/E245*100</f>
        <v>8.289715555719043</v>
      </c>
      <c r="G243" s="43">
        <v>47</v>
      </c>
      <c r="H243" s="43">
        <f>G243/G245*100</f>
        <v>1.0999297917154225</v>
      </c>
      <c r="I243" s="43">
        <v>332.65066</v>
      </c>
      <c r="J243" s="43">
        <f>I243/I245*100</f>
        <v>9.318727778824753</v>
      </c>
      <c r="K243" s="43">
        <v>363</v>
      </c>
      <c r="L243" s="43">
        <f>K243/K245*100</f>
        <v>0.28514198185460116</v>
      </c>
      <c r="M243" s="43">
        <v>2442.82985</v>
      </c>
      <c r="N243" s="44">
        <f>M243/M245*100</f>
        <v>8.416270395854937</v>
      </c>
    </row>
    <row r="244" spans="1:14" ht="12">
      <c r="A244" s="21"/>
      <c r="B244" s="7" t="s">
        <v>13</v>
      </c>
      <c r="C244" s="43">
        <v>56</v>
      </c>
      <c r="D244" s="43">
        <f>C244/C245*100</f>
        <v>0.04551661356395084</v>
      </c>
      <c r="E244" s="43">
        <v>738.2419500000001</v>
      </c>
      <c r="F244" s="43">
        <f>E244/E245*100</f>
        <v>2.900140332063156</v>
      </c>
      <c r="G244" s="43">
        <v>33</v>
      </c>
      <c r="H244" s="43">
        <f>G244/G245*100</f>
        <v>0.7722911303533817</v>
      </c>
      <c r="I244" s="43">
        <v>1386.2960600000001</v>
      </c>
      <c r="J244" s="43">
        <f>I244/I245*100</f>
        <v>38.83508183629429</v>
      </c>
      <c r="K244" s="43">
        <v>89</v>
      </c>
      <c r="L244" s="43">
        <f>K244/K245*100</f>
        <v>0.0699108440359766</v>
      </c>
      <c r="M244" s="43">
        <v>2124.5380099999998</v>
      </c>
      <c r="N244" s="44">
        <f>M244/M245*100</f>
        <v>7.319660990073277</v>
      </c>
    </row>
    <row r="245" spans="1:14" ht="12">
      <c r="A245" s="22"/>
      <c r="B245" s="4" t="s">
        <v>14</v>
      </c>
      <c r="C245" s="43">
        <v>123032</v>
      </c>
      <c r="D245" s="43">
        <f>SUM(D234:D244)</f>
        <v>99.99999999999999</v>
      </c>
      <c r="E245" s="43">
        <v>25455.38717</v>
      </c>
      <c r="F245" s="43">
        <f>SUM(F234:F244)</f>
        <v>99.99999999999999</v>
      </c>
      <c r="G245" s="43">
        <v>4273</v>
      </c>
      <c r="H245" s="43">
        <f>SUM(H234:H244)</f>
        <v>100.00000000000001</v>
      </c>
      <c r="I245" s="43">
        <v>3569.70037</v>
      </c>
      <c r="J245" s="43">
        <f>SUM(J234:J244)</f>
        <v>100</v>
      </c>
      <c r="K245" s="43">
        <v>127305</v>
      </c>
      <c r="L245" s="43">
        <f>SUM(L234:L244)</f>
        <v>100</v>
      </c>
      <c r="M245" s="43">
        <v>29025.08754</v>
      </c>
      <c r="N245" s="44">
        <f>SUM(N234:N244)</f>
        <v>99.99999999999999</v>
      </c>
    </row>
    <row r="246" spans="1:14" ht="12" customHeight="1">
      <c r="A246" s="20" t="s">
        <v>20</v>
      </c>
      <c r="B246" s="12" t="s">
        <v>16</v>
      </c>
      <c r="C246" s="43">
        <v>10613</v>
      </c>
      <c r="D246" s="43">
        <f>C246/C257*100</f>
        <v>10.220137899156427</v>
      </c>
      <c r="E246" s="43">
        <v>367.21814000000006</v>
      </c>
      <c r="F246" s="43">
        <f>E246/E257*100</f>
        <v>1.768269500464143</v>
      </c>
      <c r="G246" s="43">
        <v>398</v>
      </c>
      <c r="H246" s="43">
        <f>G246/G257*100</f>
        <v>7.546454304133484</v>
      </c>
      <c r="I246" s="43">
        <v>9.078429999999999</v>
      </c>
      <c r="J246" s="43">
        <f>I246/I257*100</f>
        <v>0.15177879219619841</v>
      </c>
      <c r="K246" s="43">
        <v>11011</v>
      </c>
      <c r="L246" s="43">
        <f>K246/K257*100</f>
        <v>10.090910757161971</v>
      </c>
      <c r="M246" s="43">
        <v>376.2965700000001</v>
      </c>
      <c r="N246" s="44">
        <f>M246/M257*100</f>
        <v>1.406797807966071</v>
      </c>
    </row>
    <row r="247" spans="1:14" ht="12">
      <c r="A247" s="21"/>
      <c r="B247" s="7" t="s">
        <v>4</v>
      </c>
      <c r="C247" s="43">
        <v>45133</v>
      </c>
      <c r="D247" s="43">
        <f>C247/C257*100</f>
        <v>43.462308847887215</v>
      </c>
      <c r="E247" s="43">
        <v>3400.95469</v>
      </c>
      <c r="F247" s="43">
        <f>E247/E257*100</f>
        <v>16.376654080289942</v>
      </c>
      <c r="G247" s="43">
        <v>620</v>
      </c>
      <c r="H247" s="43">
        <f>G247/G257*100</f>
        <v>11.755783086841106</v>
      </c>
      <c r="I247" s="43">
        <v>46.20584</v>
      </c>
      <c r="J247" s="43">
        <f>I247/I257*100</f>
        <v>0.7724977322742801</v>
      </c>
      <c r="K247" s="43">
        <v>45753</v>
      </c>
      <c r="L247" s="43">
        <f>K247/K257*100</f>
        <v>41.929837423706445</v>
      </c>
      <c r="M247" s="43">
        <v>3447.16053</v>
      </c>
      <c r="N247" s="44">
        <f>M247/M257*100</f>
        <v>12.887329473428785</v>
      </c>
    </row>
    <row r="248" spans="1:14" ht="12">
      <c r="A248" s="21"/>
      <c r="B248" s="7" t="s">
        <v>5</v>
      </c>
      <c r="C248" s="43">
        <v>22415</v>
      </c>
      <c r="D248" s="43">
        <f>C248/C257*100</f>
        <v>21.585262509148336</v>
      </c>
      <c r="E248" s="43">
        <v>2633.5971899999995</v>
      </c>
      <c r="F248" s="43">
        <f>E248/E257*100</f>
        <v>12.681589170908246</v>
      </c>
      <c r="G248" s="43">
        <v>650</v>
      </c>
      <c r="H248" s="43">
        <f>G248/G257*100</f>
        <v>12.324611300720516</v>
      </c>
      <c r="I248" s="43">
        <v>80.64069</v>
      </c>
      <c r="J248" s="43">
        <f>I248/I257*100</f>
        <v>1.3482007935367741</v>
      </c>
      <c r="K248" s="43">
        <v>23065</v>
      </c>
      <c r="L248" s="43">
        <f>K248/K257*100</f>
        <v>21.137667479242655</v>
      </c>
      <c r="M248" s="43">
        <v>2714.2378799999997</v>
      </c>
      <c r="N248" s="44">
        <f>M248/M257*100</f>
        <v>10.147272668157656</v>
      </c>
    </row>
    <row r="249" spans="1:14" ht="12">
      <c r="A249" s="21"/>
      <c r="B249" s="7" t="s">
        <v>6</v>
      </c>
      <c r="C249" s="43">
        <v>8187</v>
      </c>
      <c r="D249" s="43">
        <f>C249/C257*100</f>
        <v>7.8839412965602245</v>
      </c>
      <c r="E249" s="43">
        <v>1408.7670699999999</v>
      </c>
      <c r="F249" s="43">
        <f>E249/E257*100</f>
        <v>6.783651382633858</v>
      </c>
      <c r="G249" s="43">
        <v>550</v>
      </c>
      <c r="H249" s="43">
        <f>G249/G257*100</f>
        <v>10.428517254455821</v>
      </c>
      <c r="I249" s="43">
        <v>95.31119</v>
      </c>
      <c r="J249" s="43">
        <f>I249/I257*100</f>
        <v>1.5934712611081856</v>
      </c>
      <c r="K249" s="43">
        <v>8737</v>
      </c>
      <c r="L249" s="43">
        <f>K249/K257*100</f>
        <v>8.006928279477263</v>
      </c>
      <c r="M249" s="43">
        <v>1504.07826</v>
      </c>
      <c r="N249" s="44">
        <f>M249/M257*100</f>
        <v>5.623048860576704</v>
      </c>
    </row>
    <row r="250" spans="1:14" ht="12">
      <c r="A250" s="21"/>
      <c r="B250" s="7" t="s">
        <v>7</v>
      </c>
      <c r="C250" s="43">
        <v>6606</v>
      </c>
      <c r="D250" s="43">
        <f>C250/C257*100</f>
        <v>6.36146527483533</v>
      </c>
      <c r="E250" s="43">
        <v>1598.4350100000001</v>
      </c>
      <c r="F250" s="43">
        <f>E250/E257*100</f>
        <v>7.696961475424654</v>
      </c>
      <c r="G250" s="43">
        <v>605</v>
      </c>
      <c r="H250" s="43">
        <f>G250/G257*100</f>
        <v>11.471368979901403</v>
      </c>
      <c r="I250" s="43">
        <v>148.94608</v>
      </c>
      <c r="J250" s="43">
        <f>I250/I257*100</f>
        <v>2.4901724334227775</v>
      </c>
      <c r="K250" s="43">
        <v>7211</v>
      </c>
      <c r="L250" s="43">
        <f>K250/K257*100</f>
        <v>6.608442236844517</v>
      </c>
      <c r="M250" s="43">
        <v>1747.38109</v>
      </c>
      <c r="N250" s="44">
        <f>M250/M257*100</f>
        <v>6.532644948353804</v>
      </c>
    </row>
    <row r="251" spans="1:14" ht="12">
      <c r="A251" s="21"/>
      <c r="B251" s="7" t="s">
        <v>8</v>
      </c>
      <c r="C251" s="43">
        <v>4696</v>
      </c>
      <c r="D251" s="43">
        <f>C251/C257*100</f>
        <v>4.522167867185393</v>
      </c>
      <c r="E251" s="43">
        <v>1782.71759</v>
      </c>
      <c r="F251" s="43">
        <f>E251/E257*100</f>
        <v>8.584339385679424</v>
      </c>
      <c r="G251" s="43">
        <v>798</v>
      </c>
      <c r="H251" s="43">
        <f>G251/G257*100</f>
        <v>15.130830489192265</v>
      </c>
      <c r="I251" s="43">
        <v>310.20085</v>
      </c>
      <c r="J251" s="43">
        <f>I251/I257*100</f>
        <v>5.186129138103627</v>
      </c>
      <c r="K251" s="43">
        <v>5494</v>
      </c>
      <c r="L251" s="43">
        <f>K251/K257*100</f>
        <v>5.034916329111604</v>
      </c>
      <c r="M251" s="43">
        <v>2092.9184400000004</v>
      </c>
      <c r="N251" s="44">
        <f>M251/M257*100</f>
        <v>7.824448343081546</v>
      </c>
    </row>
    <row r="252" spans="1:14" ht="12">
      <c r="A252" s="21"/>
      <c r="B252" s="7" t="s">
        <v>9</v>
      </c>
      <c r="C252" s="43">
        <v>3275</v>
      </c>
      <c r="D252" s="43">
        <f>C252/C257*100</f>
        <v>3.153769115211279</v>
      </c>
      <c r="E252" s="43">
        <v>2260.76902</v>
      </c>
      <c r="F252" s="43">
        <f>E252/E257*100</f>
        <v>10.886305632015373</v>
      </c>
      <c r="G252" s="43">
        <v>757</v>
      </c>
      <c r="H252" s="43">
        <f>G252/G257*100</f>
        <v>14.35343193022374</v>
      </c>
      <c r="I252" s="43">
        <v>534.52922</v>
      </c>
      <c r="J252" s="43">
        <f>I252/I257*100</f>
        <v>8.936589190551231</v>
      </c>
      <c r="K252" s="43">
        <v>4032</v>
      </c>
      <c r="L252" s="43">
        <f>K252/K257*100</f>
        <v>3.695082387873678</v>
      </c>
      <c r="M252" s="43">
        <v>2795.2982399999996</v>
      </c>
      <c r="N252" s="44">
        <f>M252/M257*100</f>
        <v>10.45031964188091</v>
      </c>
    </row>
    <row r="253" spans="1:14" ht="12">
      <c r="A253" s="21"/>
      <c r="B253" s="7" t="s">
        <v>10</v>
      </c>
      <c r="C253" s="43">
        <v>1570</v>
      </c>
      <c r="D253" s="43">
        <f>C253/C257*100</f>
        <v>1.511883209429529</v>
      </c>
      <c r="E253" s="43">
        <v>2197.97028</v>
      </c>
      <c r="F253" s="43">
        <f>E253/E257*100</f>
        <v>10.583910176797454</v>
      </c>
      <c r="G253" s="43">
        <v>482</v>
      </c>
      <c r="H253" s="43">
        <f>G253/G257*100</f>
        <v>9.139173302995829</v>
      </c>
      <c r="I253" s="43">
        <v>668.0208000000001</v>
      </c>
      <c r="J253" s="43">
        <f>I253/I257*100</f>
        <v>11.168383760841714</v>
      </c>
      <c r="K253" s="43">
        <v>2052</v>
      </c>
      <c r="L253" s="43">
        <f>K253/K257*100</f>
        <v>1.8805330009714256</v>
      </c>
      <c r="M253" s="43">
        <v>2865.99108</v>
      </c>
      <c r="N253" s="44">
        <f>M253/M257*100</f>
        <v>10.714607281682932</v>
      </c>
    </row>
    <row r="254" spans="1:14" ht="12">
      <c r="A254" s="21"/>
      <c r="B254" s="7" t="s">
        <v>11</v>
      </c>
      <c r="C254" s="43">
        <v>1103</v>
      </c>
      <c r="D254" s="43">
        <f>C254/C257*100</f>
        <v>1.0621701783444397</v>
      </c>
      <c r="E254" s="43">
        <v>3367.75601</v>
      </c>
      <c r="F254" s="43">
        <f>E254/E257*100</f>
        <v>16.216792115683106</v>
      </c>
      <c r="G254" s="43">
        <v>261</v>
      </c>
      <c r="H254" s="43">
        <f>G254/G257*100</f>
        <v>4.948805460750854</v>
      </c>
      <c r="I254" s="43">
        <v>785.97534</v>
      </c>
      <c r="J254" s="43">
        <f>I254/I257*100</f>
        <v>13.140420513370307</v>
      </c>
      <c r="K254" s="43">
        <v>1364</v>
      </c>
      <c r="L254" s="43">
        <f>K254/K257*100</f>
        <v>1.2500229109771075</v>
      </c>
      <c r="M254" s="43">
        <v>4153.73135</v>
      </c>
      <c r="N254" s="44">
        <f>M254/M257*100</f>
        <v>15.528869046188614</v>
      </c>
    </row>
    <row r="255" spans="1:14" ht="12">
      <c r="A255" s="21"/>
      <c r="B255" s="7" t="s">
        <v>12</v>
      </c>
      <c r="C255" s="43">
        <v>223</v>
      </c>
      <c r="D255" s="43">
        <f>C255/C257*100</f>
        <v>0.21474519471514963</v>
      </c>
      <c r="E255" s="43">
        <v>1441.27671</v>
      </c>
      <c r="F255" s="43">
        <f>E255/E257*100</f>
        <v>6.940195405440219</v>
      </c>
      <c r="G255" s="43">
        <v>84</v>
      </c>
      <c r="H255" s="43">
        <f>G255/G257*100</f>
        <v>1.5927189988623434</v>
      </c>
      <c r="I255" s="43">
        <v>579.68544</v>
      </c>
      <c r="J255" s="43">
        <f>I255/I257*100</f>
        <v>9.691538728273704</v>
      </c>
      <c r="K255" s="43">
        <v>307</v>
      </c>
      <c r="L255" s="43">
        <f>K255/K257*100</f>
        <v>0.28134679887827857</v>
      </c>
      <c r="M255" s="43">
        <v>2020.96215</v>
      </c>
      <c r="N255" s="44">
        <f>M255/M257*100</f>
        <v>7.555437251533803</v>
      </c>
    </row>
    <row r="256" spans="1:14" ht="12">
      <c r="A256" s="21"/>
      <c r="B256" s="7" t="s">
        <v>13</v>
      </c>
      <c r="C256" s="43">
        <v>23</v>
      </c>
      <c r="D256" s="43">
        <f>C256/C257*100</f>
        <v>0.022148607526674628</v>
      </c>
      <c r="E256" s="43">
        <v>307.6295</v>
      </c>
      <c r="F256" s="43">
        <f>E256/E257*100</f>
        <v>1.48133167466355</v>
      </c>
      <c r="G256" s="43">
        <v>69</v>
      </c>
      <c r="H256" s="43">
        <f>G256/G257*100</f>
        <v>1.3083048919226392</v>
      </c>
      <c r="I256" s="43">
        <v>2722.76219</v>
      </c>
      <c r="J256" s="43">
        <f>I256/I257*100</f>
        <v>45.520817656321206</v>
      </c>
      <c r="K256" s="43">
        <v>92</v>
      </c>
      <c r="L256" s="43">
        <f>K256/K257*100</f>
        <v>0.08431239575505417</v>
      </c>
      <c r="M256" s="43">
        <v>3030.39169</v>
      </c>
      <c r="N256" s="44">
        <f>M256/M257*100</f>
        <v>11.329224677149186</v>
      </c>
    </row>
    <row r="257" spans="1:14" ht="12">
      <c r="A257" s="22"/>
      <c r="B257" s="4" t="s">
        <v>14</v>
      </c>
      <c r="C257" s="43">
        <v>103844</v>
      </c>
      <c r="D257" s="43">
        <f>SUM(D246:D256)</f>
        <v>99.99999999999999</v>
      </c>
      <c r="E257" s="43">
        <v>20767.091210000006</v>
      </c>
      <c r="F257" s="43">
        <f>SUM(F246:F256)</f>
        <v>99.99999999999999</v>
      </c>
      <c r="G257" s="43">
        <v>5274</v>
      </c>
      <c r="H257" s="43">
        <f>SUM(H246:H256)</f>
        <v>99.99999999999999</v>
      </c>
      <c r="I257" s="43">
        <v>5981.35607</v>
      </c>
      <c r="J257" s="43">
        <f>SUM(J246:J256)</f>
        <v>100</v>
      </c>
      <c r="K257" s="43">
        <v>109118</v>
      </c>
      <c r="L257" s="43">
        <f>SUM(L246:L256)</f>
        <v>100</v>
      </c>
      <c r="M257" s="43">
        <v>26748.447279999997</v>
      </c>
      <c r="N257" s="44">
        <f>SUM(N246:N256)</f>
        <v>100.00000000000001</v>
      </c>
    </row>
    <row r="258" spans="1:14" ht="12" customHeight="1">
      <c r="A258" s="20" t="s">
        <v>43</v>
      </c>
      <c r="B258" s="7" t="s">
        <v>16</v>
      </c>
      <c r="C258" s="43">
        <v>9901</v>
      </c>
      <c r="D258" s="43">
        <f>C258/C269*100</f>
        <v>13.55484365587865</v>
      </c>
      <c r="E258" s="43">
        <v>367.39382000000006</v>
      </c>
      <c r="F258" s="43">
        <f>E258/E269*100</f>
        <v>2.8336379866776054</v>
      </c>
      <c r="G258" s="43">
        <v>342</v>
      </c>
      <c r="H258" s="43">
        <f>G258/G269*100</f>
        <v>9.196020435600968</v>
      </c>
      <c r="I258" s="43">
        <v>8.8959</v>
      </c>
      <c r="J258" s="43">
        <f>I258/I269*100</f>
        <v>0.2719201995232002</v>
      </c>
      <c r="K258" s="43">
        <v>10243</v>
      </c>
      <c r="L258" s="43">
        <f>K258/K269*100</f>
        <v>13.34366817346899</v>
      </c>
      <c r="M258" s="43">
        <v>376.28972</v>
      </c>
      <c r="N258" s="44">
        <f>M258/M269*100</f>
        <v>2.3174890443209053</v>
      </c>
    </row>
    <row r="259" spans="1:14" ht="12">
      <c r="A259" s="21"/>
      <c r="B259" s="7" t="s">
        <v>4</v>
      </c>
      <c r="C259" s="43">
        <v>34091</v>
      </c>
      <c r="D259" s="43">
        <f>C259/C269*100</f>
        <v>46.671869010459446</v>
      </c>
      <c r="E259" s="43">
        <v>2501.5725599999996</v>
      </c>
      <c r="F259" s="43">
        <f>E259/E269*100</f>
        <v>19.2941488031735</v>
      </c>
      <c r="G259" s="43">
        <v>589</v>
      </c>
      <c r="H259" s="43">
        <f>G259/G269*100</f>
        <v>15.837590750201667</v>
      </c>
      <c r="I259" s="43">
        <v>45.109179999999995</v>
      </c>
      <c r="J259" s="43">
        <f>I259/I269*100</f>
        <v>1.37884837126406</v>
      </c>
      <c r="K259" s="43">
        <v>34680</v>
      </c>
      <c r="L259" s="43">
        <f>K259/K269*100</f>
        <v>45.17801545015176</v>
      </c>
      <c r="M259" s="43">
        <v>2546.6817399999995</v>
      </c>
      <c r="N259" s="44">
        <f>M259/M269*100</f>
        <v>15.684475865623169</v>
      </c>
    </row>
    <row r="260" spans="1:14" ht="12">
      <c r="A260" s="21"/>
      <c r="B260" s="7" t="s">
        <v>5</v>
      </c>
      <c r="C260" s="43">
        <v>12817</v>
      </c>
      <c r="D260" s="43">
        <f>C260/C269*100</f>
        <v>17.546957997919062</v>
      </c>
      <c r="E260" s="43">
        <v>1524.99004</v>
      </c>
      <c r="F260" s="43">
        <f>E260/E269*100</f>
        <v>11.761955349845024</v>
      </c>
      <c r="G260" s="43">
        <v>477</v>
      </c>
      <c r="H260" s="43">
        <f>G260/G269*100</f>
        <v>12.826028502285562</v>
      </c>
      <c r="I260" s="43">
        <v>59.20949999999999</v>
      </c>
      <c r="J260" s="43">
        <f>I260/I269*100</f>
        <v>1.8098516230700568</v>
      </c>
      <c r="K260" s="43">
        <v>13294</v>
      </c>
      <c r="L260" s="43">
        <f>K260/K269*100</f>
        <v>17.31823925589151</v>
      </c>
      <c r="M260" s="43">
        <v>1584.1995399999998</v>
      </c>
      <c r="N260" s="44">
        <f>M260/M269*100</f>
        <v>9.756750936401392</v>
      </c>
    </row>
    <row r="261" spans="1:14" ht="12">
      <c r="A261" s="21"/>
      <c r="B261" s="7" t="s">
        <v>6</v>
      </c>
      <c r="C261" s="43">
        <v>5462</v>
      </c>
      <c r="D261" s="43">
        <f>C261/C269*100</f>
        <v>7.477684683204644</v>
      </c>
      <c r="E261" s="43">
        <v>942.8400599999999</v>
      </c>
      <c r="F261" s="43">
        <f>E261/E269*100</f>
        <v>7.271944338577583</v>
      </c>
      <c r="G261" s="43">
        <v>408</v>
      </c>
      <c r="H261" s="43">
        <f>G261/G269*100</f>
        <v>10.970691045980102</v>
      </c>
      <c r="I261" s="43">
        <v>70.99705</v>
      </c>
      <c r="J261" s="43">
        <f>I261/I269*100</f>
        <v>2.170160635973721</v>
      </c>
      <c r="K261" s="43">
        <v>5870</v>
      </c>
      <c r="L261" s="43">
        <f>K261/K269*100</f>
        <v>7.646913226424188</v>
      </c>
      <c r="M261" s="43">
        <v>1013.8371099999999</v>
      </c>
      <c r="N261" s="44">
        <f>M261/M269*100</f>
        <v>6.244008991664637</v>
      </c>
    </row>
    <row r="262" spans="1:14" ht="12">
      <c r="A262" s="21"/>
      <c r="B262" s="7" t="s">
        <v>7</v>
      </c>
      <c r="C262" s="43">
        <v>4399</v>
      </c>
      <c r="D262" s="43">
        <f>C262/C269*100</f>
        <v>6.022397459065769</v>
      </c>
      <c r="E262" s="43">
        <v>1060.47362</v>
      </c>
      <c r="F262" s="43">
        <f>E262/E269*100</f>
        <v>8.179229398854645</v>
      </c>
      <c r="G262" s="43">
        <v>453</v>
      </c>
      <c r="H262" s="43">
        <f>G262/G269*100</f>
        <v>12.180693734874966</v>
      </c>
      <c r="I262" s="43">
        <v>112.88468</v>
      </c>
      <c r="J262" s="43">
        <f>I262/I269*100</f>
        <v>3.4505361693266123</v>
      </c>
      <c r="K262" s="43">
        <v>4852</v>
      </c>
      <c r="L262" s="43">
        <f>K262/K269*100</f>
        <v>6.320753488008545</v>
      </c>
      <c r="M262" s="43">
        <v>1173.3583</v>
      </c>
      <c r="N262" s="44">
        <f>M262/M269*100</f>
        <v>7.2264663656317865</v>
      </c>
    </row>
    <row r="263" spans="1:14" ht="12">
      <c r="A263" s="21"/>
      <c r="B263" s="7" t="s">
        <v>8</v>
      </c>
      <c r="C263" s="43">
        <v>2997</v>
      </c>
      <c r="D263" s="43">
        <f>C263/C269*100</f>
        <v>4.103006407097092</v>
      </c>
      <c r="E263" s="43">
        <v>1143.95259</v>
      </c>
      <c r="F263" s="43">
        <f>E263/E269*100</f>
        <v>8.823086664828036</v>
      </c>
      <c r="G263" s="43">
        <v>496</v>
      </c>
      <c r="H263" s="43">
        <f>G263/G269*100</f>
        <v>13.336918526485613</v>
      </c>
      <c r="I263" s="43">
        <v>193.03573999999998</v>
      </c>
      <c r="J263" s="43">
        <f>I263/I269*100</f>
        <v>5.900506630684764</v>
      </c>
      <c r="K263" s="43">
        <v>3493</v>
      </c>
      <c r="L263" s="43">
        <f>K263/K269*100</f>
        <v>4.5503693185519065</v>
      </c>
      <c r="M263" s="43">
        <v>1336.98833</v>
      </c>
      <c r="N263" s="44">
        <f>M263/M269*100</f>
        <v>8.23422921880487</v>
      </c>
    </row>
    <row r="264" spans="1:14" ht="12">
      <c r="A264" s="21"/>
      <c r="B264" s="7" t="s">
        <v>9</v>
      </c>
      <c r="C264" s="43">
        <v>1808</v>
      </c>
      <c r="D264" s="43">
        <f>C264/C269*100</f>
        <v>2.475220415092273</v>
      </c>
      <c r="E264" s="43">
        <v>1237.77361</v>
      </c>
      <c r="F264" s="43">
        <f>E264/E269*100</f>
        <v>9.546710176570391</v>
      </c>
      <c r="G264" s="43">
        <v>488</v>
      </c>
      <c r="H264" s="43">
        <f>G264/G269*100</f>
        <v>13.12180693734875</v>
      </c>
      <c r="I264" s="43">
        <v>336.43512999999996</v>
      </c>
      <c r="J264" s="43">
        <f>I264/I269*100</f>
        <v>10.283783279512337</v>
      </c>
      <c r="K264" s="43">
        <v>2296</v>
      </c>
      <c r="L264" s="43">
        <f>K264/K269*100</f>
        <v>2.9910243216132772</v>
      </c>
      <c r="M264" s="43">
        <v>1574.2087399999998</v>
      </c>
      <c r="N264" s="44">
        <f>M264/M269*100</f>
        <v>9.695219705774093</v>
      </c>
    </row>
    <row r="265" spans="1:14" ht="12">
      <c r="A265" s="21"/>
      <c r="B265" s="7" t="s">
        <v>10</v>
      </c>
      <c r="C265" s="43">
        <v>851</v>
      </c>
      <c r="D265" s="43">
        <f>C265/C269*100</f>
        <v>1.1650512020152237</v>
      </c>
      <c r="E265" s="43">
        <v>1191.1999199999998</v>
      </c>
      <c r="F265" s="43">
        <f>E265/E269*100</f>
        <v>9.187496248683017</v>
      </c>
      <c r="G265" s="43">
        <v>245</v>
      </c>
      <c r="H265" s="43">
        <f>G265/G269*100</f>
        <v>6.587792417316483</v>
      </c>
      <c r="I265" s="43">
        <v>337.79760000000005</v>
      </c>
      <c r="J265" s="43">
        <f>I265/I269*100</f>
        <v>10.325429781186635</v>
      </c>
      <c r="K265" s="43">
        <v>1096</v>
      </c>
      <c r="L265" s="43">
        <f>K265/K269*100</f>
        <v>1.4277711918502403</v>
      </c>
      <c r="M265" s="43">
        <v>1528.99752</v>
      </c>
      <c r="N265" s="44">
        <f>M265/M269*100</f>
        <v>9.416773334636499</v>
      </c>
    </row>
    <row r="266" spans="1:14" ht="12">
      <c r="A266" s="21"/>
      <c r="B266" s="7" t="s">
        <v>11</v>
      </c>
      <c r="C266" s="43">
        <v>558</v>
      </c>
      <c r="D266" s="43">
        <f>C266/C269*100</f>
        <v>0.7639231148348941</v>
      </c>
      <c r="E266" s="43">
        <v>1697.38868</v>
      </c>
      <c r="F266" s="43">
        <f>E266/E269*100</f>
        <v>13.091632956168281</v>
      </c>
      <c r="G266" s="43">
        <v>147</v>
      </c>
      <c r="H266" s="43">
        <f>G266/G269*100</f>
        <v>3.95267545038989</v>
      </c>
      <c r="I266" s="43">
        <v>450.85215</v>
      </c>
      <c r="J266" s="43">
        <f>I266/I269*100</f>
        <v>13.781158351989545</v>
      </c>
      <c r="K266" s="43">
        <v>705</v>
      </c>
      <c r="L266" s="43">
        <f>K266/K269*100</f>
        <v>0.9184112137357842</v>
      </c>
      <c r="M266" s="43">
        <v>2148.2408299999997</v>
      </c>
      <c r="N266" s="44">
        <f>M266/M269*100</f>
        <v>13.23056231269844</v>
      </c>
    </row>
    <row r="267" spans="1:14" ht="12">
      <c r="A267" s="21"/>
      <c r="B267" s="7" t="s">
        <v>12</v>
      </c>
      <c r="C267" s="43">
        <v>129</v>
      </c>
      <c r="D267" s="43">
        <f>C267/C269*100</f>
        <v>0.17660588138656153</v>
      </c>
      <c r="E267" s="43">
        <v>858.94099</v>
      </c>
      <c r="F267" s="43">
        <f>E267/E269*100</f>
        <v>6.6248469219718205</v>
      </c>
      <c r="G267" s="43">
        <v>42</v>
      </c>
      <c r="H267" s="43">
        <f>G267/G269*100</f>
        <v>1.12933584296854</v>
      </c>
      <c r="I267" s="43">
        <v>295.22213</v>
      </c>
      <c r="J267" s="43">
        <f>I267/I269*100</f>
        <v>9.02402910253759</v>
      </c>
      <c r="K267" s="43">
        <v>171</v>
      </c>
      <c r="L267" s="43">
        <f>K267/K269*100</f>
        <v>0.22276357099123276</v>
      </c>
      <c r="M267" s="43">
        <v>1154.16312</v>
      </c>
      <c r="N267" s="44">
        <f>M267/M269*100</f>
        <v>7.108247299339547</v>
      </c>
    </row>
    <row r="268" spans="1:14" ht="12">
      <c r="A268" s="21"/>
      <c r="B268" s="7" t="s">
        <v>13</v>
      </c>
      <c r="C268" s="43">
        <v>31</v>
      </c>
      <c r="D268" s="43">
        <f>C268/C269*100</f>
        <v>0.042440173046383</v>
      </c>
      <c r="E268" s="43">
        <v>438.92071</v>
      </c>
      <c r="F268" s="43">
        <f>E268/E269*100</f>
        <v>3.3853111546500827</v>
      </c>
      <c r="G268" s="43">
        <v>32</v>
      </c>
      <c r="H268" s="43">
        <f>G268/G269*100</f>
        <v>0.860446356547459</v>
      </c>
      <c r="I268" s="43">
        <v>1361.07222</v>
      </c>
      <c r="J268" s="43">
        <f>I268/I269*100</f>
        <v>41.60377585493149</v>
      </c>
      <c r="K268" s="43">
        <v>63</v>
      </c>
      <c r="L268" s="43">
        <f>K268/K269*100</f>
        <v>0.08207078931255944</v>
      </c>
      <c r="M268" s="43">
        <v>1799.99293</v>
      </c>
      <c r="N268" s="44">
        <f>M268/M269*100</f>
        <v>11.085776925104641</v>
      </c>
    </row>
    <row r="269" spans="1:14" ht="12">
      <c r="A269" s="22"/>
      <c r="B269" s="4" t="s">
        <v>14</v>
      </c>
      <c r="C269" s="43">
        <v>73044</v>
      </c>
      <c r="D269" s="43">
        <f>SUM(D258:D268)</f>
        <v>100</v>
      </c>
      <c r="E269" s="43">
        <v>12965.446600000001</v>
      </c>
      <c r="F269" s="43">
        <f>SUM(F258:F268)</f>
        <v>99.99999999999999</v>
      </c>
      <c r="G269" s="43">
        <v>3719</v>
      </c>
      <c r="H269" s="43">
        <f>SUM(H258:H268)</f>
        <v>100</v>
      </c>
      <c r="I269" s="43">
        <v>3271.5112799999997</v>
      </c>
      <c r="J269" s="43">
        <f>SUM(J258:J268)</f>
        <v>100.00000000000001</v>
      </c>
      <c r="K269" s="43">
        <v>76763</v>
      </c>
      <c r="L269" s="43">
        <f>SUM(L258:L268)</f>
        <v>99.99999999999999</v>
      </c>
      <c r="M269" s="43">
        <v>16236.957880000002</v>
      </c>
      <c r="N269" s="44">
        <f>SUM(N258:N268)</f>
        <v>99.99999999999999</v>
      </c>
    </row>
    <row r="270" spans="1:14" ht="12" customHeight="1">
      <c r="A270" s="20" t="s">
        <v>44</v>
      </c>
      <c r="B270" s="7" t="s">
        <v>16</v>
      </c>
      <c r="C270" s="43">
        <v>17172</v>
      </c>
      <c r="D270" s="43">
        <f>C270/C281*100</f>
        <v>17.657765118407386</v>
      </c>
      <c r="E270" s="43">
        <v>658.54618</v>
      </c>
      <c r="F270" s="43">
        <f>E270/E281*100</f>
        <v>3.7679479464461028</v>
      </c>
      <c r="G270" s="43">
        <v>372</v>
      </c>
      <c r="H270" s="43">
        <f>G270/G281*100</f>
        <v>7.820054656295985</v>
      </c>
      <c r="I270" s="43">
        <v>10.691939999999999</v>
      </c>
      <c r="J270" s="43">
        <f>I270/I281*100</f>
        <v>0.2162632634324148</v>
      </c>
      <c r="K270" s="43">
        <v>17544</v>
      </c>
      <c r="L270" s="43">
        <f>K270/K281*100</f>
        <v>17.19898829480619</v>
      </c>
      <c r="M270" s="43">
        <v>669.2381200000001</v>
      </c>
      <c r="N270" s="44">
        <f>M270/M281*100</f>
        <v>2.9848015497619858</v>
      </c>
    </row>
    <row r="271" spans="1:14" ht="12">
      <c r="A271" s="21"/>
      <c r="B271" s="7" t="s">
        <v>4</v>
      </c>
      <c r="C271" s="43">
        <v>44513</v>
      </c>
      <c r="D271" s="43">
        <f>C271/C281*100</f>
        <v>45.77219303026252</v>
      </c>
      <c r="E271" s="43">
        <v>3271.6597700000007</v>
      </c>
      <c r="F271" s="43">
        <f>E271/E281*100</f>
        <v>18.719178830923944</v>
      </c>
      <c r="G271" s="43">
        <v>576</v>
      </c>
      <c r="H271" s="43">
        <f>G271/G281*100</f>
        <v>12.108471725877653</v>
      </c>
      <c r="I271" s="43">
        <v>43.68498</v>
      </c>
      <c r="J271" s="43">
        <f>I271/I281*100</f>
        <v>0.8836054390297529</v>
      </c>
      <c r="K271" s="43">
        <v>45089</v>
      </c>
      <c r="L271" s="43">
        <f>K271/K281*100</f>
        <v>44.202301825382825</v>
      </c>
      <c r="M271" s="43">
        <v>3315.34475</v>
      </c>
      <c r="N271" s="44">
        <f>M271/M281*100</f>
        <v>14.786435279262427</v>
      </c>
    </row>
    <row r="272" spans="1:14" ht="12">
      <c r="A272" s="21"/>
      <c r="B272" s="7" t="s">
        <v>5</v>
      </c>
      <c r="C272" s="43">
        <v>14786</v>
      </c>
      <c r="D272" s="43">
        <f>C272/C281*100</f>
        <v>15.204269452642185</v>
      </c>
      <c r="E272" s="43">
        <v>1757.4767</v>
      </c>
      <c r="F272" s="43">
        <f>E272/E281*100</f>
        <v>10.055605702081321</v>
      </c>
      <c r="G272" s="43">
        <v>547</v>
      </c>
      <c r="H272" s="43">
        <f>G272/G281*100</f>
        <v>11.498843809123398</v>
      </c>
      <c r="I272" s="43">
        <v>67.80435</v>
      </c>
      <c r="J272" s="43">
        <f>I272/I281*100</f>
        <v>1.3714620551474903</v>
      </c>
      <c r="K272" s="43">
        <v>15333</v>
      </c>
      <c r="L272" s="43">
        <f>K272/K281*100</f>
        <v>15.03146873713311</v>
      </c>
      <c r="M272" s="43">
        <v>1825.28105</v>
      </c>
      <c r="N272" s="44">
        <f>M272/M281*100</f>
        <v>8.140752213563662</v>
      </c>
    </row>
    <row r="273" spans="1:14" ht="12">
      <c r="A273" s="21"/>
      <c r="B273" s="7" t="s">
        <v>6</v>
      </c>
      <c r="C273" s="43">
        <v>6085</v>
      </c>
      <c r="D273" s="43">
        <f>C273/C281*100</f>
        <v>6.257133749447295</v>
      </c>
      <c r="E273" s="43">
        <v>1049.84073</v>
      </c>
      <c r="F273" s="43">
        <f>E273/E281*100</f>
        <v>6.006784858578902</v>
      </c>
      <c r="G273" s="43">
        <v>470</v>
      </c>
      <c r="H273" s="43">
        <f>G273/G281*100</f>
        <v>9.880176581879335</v>
      </c>
      <c r="I273" s="43">
        <v>81.97691999999999</v>
      </c>
      <c r="J273" s="43">
        <f>I273/I281*100</f>
        <v>1.658127172930076</v>
      </c>
      <c r="K273" s="43">
        <v>6555</v>
      </c>
      <c r="L273" s="43">
        <f>K273/K281*100</f>
        <v>6.426092582789248</v>
      </c>
      <c r="M273" s="43">
        <v>1131.81765</v>
      </c>
      <c r="N273" s="44">
        <f>M273/M281*100</f>
        <v>5.047905931849741</v>
      </c>
    </row>
    <row r="274" spans="1:14" ht="12">
      <c r="A274" s="21"/>
      <c r="B274" s="7" t="s">
        <v>7</v>
      </c>
      <c r="C274" s="43">
        <v>5171</v>
      </c>
      <c r="D274" s="43">
        <f>C274/C281*100</f>
        <v>5.3172783267694275</v>
      </c>
      <c r="E274" s="43">
        <v>1254.66878</v>
      </c>
      <c r="F274" s="43">
        <f>E274/E281*100</f>
        <v>7.178732178009197</v>
      </c>
      <c r="G274" s="43">
        <v>618</v>
      </c>
      <c r="H274" s="43">
        <f>G274/G281*100</f>
        <v>12.991381122556234</v>
      </c>
      <c r="I274" s="43">
        <v>153.93357</v>
      </c>
      <c r="J274" s="43">
        <f>I274/I281*100</f>
        <v>3.113576787748722</v>
      </c>
      <c r="K274" s="43">
        <v>5789</v>
      </c>
      <c r="L274" s="43">
        <f>K274/K281*100</f>
        <v>5.675156363351175</v>
      </c>
      <c r="M274" s="43">
        <v>1408.6023500000001</v>
      </c>
      <c r="N274" s="44">
        <f>M274/M281*100</f>
        <v>6.282365501353053</v>
      </c>
    </row>
    <row r="275" spans="1:14" ht="12">
      <c r="A275" s="21"/>
      <c r="B275" s="7" t="s">
        <v>8</v>
      </c>
      <c r="C275" s="43">
        <v>4174</v>
      </c>
      <c r="D275" s="43">
        <f>C275/C281*100</f>
        <v>4.292074982776173</v>
      </c>
      <c r="E275" s="43">
        <v>1587.46303</v>
      </c>
      <c r="F275" s="43">
        <f>E275/E281*100</f>
        <v>9.082852874414375</v>
      </c>
      <c r="G275" s="43">
        <v>732</v>
      </c>
      <c r="H275" s="43">
        <f>G275/G281*100</f>
        <v>15.387849484969518</v>
      </c>
      <c r="I275" s="43">
        <v>284.55994999999996</v>
      </c>
      <c r="J275" s="43">
        <f>I275/I281*100</f>
        <v>5.7557247262110325</v>
      </c>
      <c r="K275" s="43">
        <v>4906</v>
      </c>
      <c r="L275" s="43">
        <f>K275/K281*100</f>
        <v>4.809521008568123</v>
      </c>
      <c r="M275" s="43">
        <v>1872.0229800000002</v>
      </c>
      <c r="N275" s="44">
        <f>M275/M281*100</f>
        <v>8.349221188855845</v>
      </c>
    </row>
    <row r="276" spans="1:14" ht="12">
      <c r="A276" s="21"/>
      <c r="B276" s="7" t="s">
        <v>9</v>
      </c>
      <c r="C276" s="43">
        <v>2946</v>
      </c>
      <c r="D276" s="43">
        <f>C276/C281*100</f>
        <v>3.029337062591903</v>
      </c>
      <c r="E276" s="43">
        <v>2045.1971499999997</v>
      </c>
      <c r="F276" s="43">
        <f>E276/E281*100</f>
        <v>11.701831451546678</v>
      </c>
      <c r="G276" s="43">
        <v>739</v>
      </c>
      <c r="H276" s="43">
        <f>G276/G281*100</f>
        <v>15.535001051082615</v>
      </c>
      <c r="I276" s="43">
        <v>524.006</v>
      </c>
      <c r="J276" s="43">
        <f>I276/I281*100</f>
        <v>10.59894159695677</v>
      </c>
      <c r="K276" s="43">
        <v>3685</v>
      </c>
      <c r="L276" s="43">
        <f>K276/K281*100</f>
        <v>3.6125325961217967</v>
      </c>
      <c r="M276" s="43">
        <v>2569.20315</v>
      </c>
      <c r="N276" s="44">
        <f>M276/M281*100</f>
        <v>11.458644262184848</v>
      </c>
    </row>
    <row r="277" spans="1:14" ht="12">
      <c r="A277" s="21"/>
      <c r="B277" s="7" t="s">
        <v>10</v>
      </c>
      <c r="C277" s="43">
        <v>1384</v>
      </c>
      <c r="D277" s="43">
        <f>C277/C281*100</f>
        <v>1.4231508807288507</v>
      </c>
      <c r="E277" s="43">
        <v>1923.66784</v>
      </c>
      <c r="F277" s="43">
        <f>E277/E281*100</f>
        <v>11.006487483341578</v>
      </c>
      <c r="G277" s="43">
        <v>393</v>
      </c>
      <c r="H277" s="43">
        <f>G277/G281*100</f>
        <v>8.261509354635274</v>
      </c>
      <c r="I277" s="43">
        <v>561.3546000000001</v>
      </c>
      <c r="J277" s="43">
        <f>I277/I281*100</f>
        <v>11.354382622685675</v>
      </c>
      <c r="K277" s="43">
        <v>1777</v>
      </c>
      <c r="L277" s="43">
        <f>K277/K281*100</f>
        <v>1.7420543889575122</v>
      </c>
      <c r="M277" s="43">
        <v>2485.02244</v>
      </c>
      <c r="N277" s="44">
        <f>M277/M281*100</f>
        <v>11.083198354130381</v>
      </c>
    </row>
    <row r="278" spans="1:14" ht="12">
      <c r="A278" s="21"/>
      <c r="B278" s="7" t="s">
        <v>11</v>
      </c>
      <c r="C278" s="43">
        <v>854</v>
      </c>
      <c r="D278" s="43">
        <f>C278/C281*100</f>
        <v>0.8781581301607215</v>
      </c>
      <c r="E278" s="43">
        <v>2553.41097</v>
      </c>
      <c r="F278" s="43">
        <f>E278/E281*100</f>
        <v>14.609635456156544</v>
      </c>
      <c r="G278" s="43">
        <v>199</v>
      </c>
      <c r="H278" s="43">
        <f>G278/G281*100</f>
        <v>4.183308808072315</v>
      </c>
      <c r="I278" s="43">
        <v>581.2863800000001</v>
      </c>
      <c r="J278" s="43">
        <f>I278/I281*100</f>
        <v>11.757537876906794</v>
      </c>
      <c r="K278" s="43">
        <v>1053</v>
      </c>
      <c r="L278" s="43">
        <f>K278/K281*100</f>
        <v>1.0322922181048173</v>
      </c>
      <c r="M278" s="43">
        <v>3134.69735</v>
      </c>
      <c r="N278" s="44">
        <f>M278/M281*100</f>
        <v>13.980748000898076</v>
      </c>
    </row>
    <row r="279" spans="1:14" ht="12">
      <c r="A279" s="21"/>
      <c r="B279" s="7" t="s">
        <v>12</v>
      </c>
      <c r="C279" s="43">
        <v>135</v>
      </c>
      <c r="D279" s="43">
        <f>C279/C281*100</f>
        <v>0.13881890816358008</v>
      </c>
      <c r="E279" s="43">
        <v>911.29686</v>
      </c>
      <c r="F279" s="43">
        <f>E279/E281*100</f>
        <v>5.214090122335508</v>
      </c>
      <c r="G279" s="43">
        <v>61</v>
      </c>
      <c r="H279" s="43">
        <f>G279/G281*100</f>
        <v>1.2823207904141265</v>
      </c>
      <c r="I279" s="43">
        <v>402.75212</v>
      </c>
      <c r="J279" s="43">
        <f>I279/I281*100</f>
        <v>8.14636893075752</v>
      </c>
      <c r="K279" s="43">
        <v>196</v>
      </c>
      <c r="L279" s="43">
        <f>K279/K281*100</f>
        <v>0.1921455600650942</v>
      </c>
      <c r="M279" s="43">
        <v>1314.04898</v>
      </c>
      <c r="N279" s="44">
        <f>M279/M281*100</f>
        <v>5.860657536912505</v>
      </c>
    </row>
    <row r="280" spans="1:14" ht="12">
      <c r="A280" s="21"/>
      <c r="B280" s="7" t="s">
        <v>13</v>
      </c>
      <c r="C280" s="43">
        <v>29</v>
      </c>
      <c r="D280" s="43">
        <f>C280/C281*100</f>
        <v>0.02982035804995424</v>
      </c>
      <c r="E280" s="43">
        <v>464.35367</v>
      </c>
      <c r="F280" s="43">
        <f>E280/E281*100</f>
        <v>2.6568530961658774</v>
      </c>
      <c r="G280" s="43">
        <v>50</v>
      </c>
      <c r="H280" s="43">
        <f>G280/G281*100</f>
        <v>1.0510826150935464</v>
      </c>
      <c r="I280" s="43">
        <v>2231.89567</v>
      </c>
      <c r="J280" s="43">
        <f>I280/I281*100</f>
        <v>45.14400952819376</v>
      </c>
      <c r="K280" s="43">
        <v>79</v>
      </c>
      <c r="L280" s="43">
        <f>K280/K281*100</f>
        <v>0.07744642472011451</v>
      </c>
      <c r="M280" s="43">
        <v>2696.2493400000003</v>
      </c>
      <c r="N280" s="44">
        <f>M280/M281*100</f>
        <v>12.02527018122747</v>
      </c>
    </row>
    <row r="281" spans="1:14" ht="12">
      <c r="A281" s="22"/>
      <c r="B281" s="4" t="s">
        <v>14</v>
      </c>
      <c r="C281" s="43">
        <v>97249</v>
      </c>
      <c r="D281" s="43">
        <f>SUM(D270:D280)</f>
        <v>100.00000000000001</v>
      </c>
      <c r="E281" s="43">
        <v>17477.581679999996</v>
      </c>
      <c r="F281" s="43">
        <f>SUM(F270:F280)</f>
        <v>100.00000000000001</v>
      </c>
      <c r="G281" s="43">
        <v>4757</v>
      </c>
      <c r="H281" s="43">
        <f>SUM(H270:H280)</f>
        <v>100.00000000000001</v>
      </c>
      <c r="I281" s="43">
        <v>4943.94648</v>
      </c>
      <c r="J281" s="43">
        <f>SUM(J270:J280)</f>
        <v>100</v>
      </c>
      <c r="K281" s="43">
        <v>102006</v>
      </c>
      <c r="L281" s="43">
        <f>SUM(L270:L280)</f>
        <v>100.00000000000001</v>
      </c>
      <c r="M281" s="43">
        <v>22421.52816</v>
      </c>
      <c r="N281" s="44">
        <f>SUM(N270:N280)</f>
        <v>99.99999999999999</v>
      </c>
    </row>
    <row r="282" spans="1:14" ht="12" customHeight="1">
      <c r="A282" s="20" t="s">
        <v>25</v>
      </c>
      <c r="B282" s="7" t="s">
        <v>16</v>
      </c>
      <c r="C282" s="43">
        <f aca="true" t="shared" si="0" ref="C282:C292">C6+C18+C30+C42+C54+C66+C78+C90+C102+C114+C126+C138+C150+C162+C174+C186+C198+C210+C222+C234+C246+C258+C270</f>
        <v>151641</v>
      </c>
      <c r="D282" s="43">
        <f>C282/C$293*100</f>
        <v>12.65457185536297</v>
      </c>
      <c r="E282" s="43">
        <f aca="true" t="shared" si="1" ref="E282:E292">E6+E18+E30+E42+E54+E66+E78+E90+E102+E114+E126+E138+E150+E162+E174+E186+E198+E210+E222+E234+E246+E258+E270</f>
        <v>5551.897890000001</v>
      </c>
      <c r="F282" s="43">
        <f>E282/E$293*100</f>
        <v>2.679386086172662</v>
      </c>
      <c r="G282" s="43">
        <f aca="true" t="shared" si="2" ref="G282:G292">G6+G18+G30+G42+G54+G66+G78+G90+G102+G114+G126+G138+G150+G162+G174+G186+G198+G210+G222+G234+G246+G258+G270</f>
        <v>7737</v>
      </c>
      <c r="H282" s="43">
        <f aca="true" t="shared" si="3" ref="H282:H292">G282/G$293*100</f>
        <v>7.867122201207979</v>
      </c>
      <c r="I282" s="43">
        <f aca="true" t="shared" si="4" ref="I282:I292">I6+I18+I30+I42+I54+I66+I78+I90+I102+I114+I126+I138+I150+I162+I174+I186+I198+I210+I222+I234+I246+I258+I270</f>
        <v>216.95825999999997</v>
      </c>
      <c r="J282" s="43">
        <f aca="true" t="shared" si="5" ref="J282:J292">I282/I$293*100</f>
        <v>0.23821308855282614</v>
      </c>
      <c r="K282" s="43">
        <f aca="true" t="shared" si="6" ref="K282:K292">K6+K18+K30+K42+K54+K66+K78+K90+K102+K114+K126+K138+K150+K162+K174+K186+K198+K210+K222+K234+K246+K258+K270</f>
        <v>159378</v>
      </c>
      <c r="L282" s="43">
        <f aca="true" t="shared" si="7" ref="L282:L292">K282/K$293*100</f>
        <v>12.291463580163127</v>
      </c>
      <c r="M282" s="43">
        <f>E282+I282</f>
        <v>5768.856150000001</v>
      </c>
      <c r="N282" s="44">
        <f aca="true" t="shared" si="8" ref="N282:N292">M282/M$293*100</f>
        <v>1.9340066835424823</v>
      </c>
    </row>
    <row r="283" spans="1:14" ht="12">
      <c r="A283" s="21"/>
      <c r="B283" s="7" t="s">
        <v>4</v>
      </c>
      <c r="C283" s="43">
        <f t="shared" si="0"/>
        <v>465943</v>
      </c>
      <c r="D283" s="43">
        <f aca="true" t="shared" si="9" ref="D283:F292">C283/C$293*100</f>
        <v>38.883344042860365</v>
      </c>
      <c r="E283" s="43">
        <f t="shared" si="1"/>
        <v>34415.335419999996</v>
      </c>
      <c r="F283" s="43">
        <f t="shared" si="9"/>
        <v>16.609089846807894</v>
      </c>
      <c r="G283" s="43">
        <f t="shared" si="2"/>
        <v>15465</v>
      </c>
      <c r="H283" s="43">
        <f t="shared" si="3"/>
        <v>15.725093038862791</v>
      </c>
      <c r="I283" s="43">
        <f t="shared" si="4"/>
        <v>1180.04288</v>
      </c>
      <c r="J283" s="43">
        <f t="shared" si="5"/>
        <v>1.2956485688517783</v>
      </c>
      <c r="K283" s="43">
        <f t="shared" si="6"/>
        <v>481408</v>
      </c>
      <c r="L283" s="43">
        <f t="shared" si="7"/>
        <v>37.1268863908392</v>
      </c>
      <c r="M283" s="43">
        <f>E283+I283</f>
        <v>35595.3783</v>
      </c>
      <c r="N283" s="44">
        <f t="shared" si="8"/>
        <v>11.933336132055056</v>
      </c>
    </row>
    <row r="284" spans="1:14" ht="12">
      <c r="A284" s="21"/>
      <c r="B284" s="7" t="s">
        <v>5</v>
      </c>
      <c r="C284" s="43">
        <f t="shared" si="0"/>
        <v>256734</v>
      </c>
      <c r="D284" s="43">
        <f>C284/C$293*100</f>
        <v>21.424673081256103</v>
      </c>
      <c r="E284" s="43">
        <f t="shared" si="1"/>
        <v>30716.948490000002</v>
      </c>
      <c r="F284" s="43">
        <f t="shared" si="9"/>
        <v>14.824221558907011</v>
      </c>
      <c r="G284" s="43">
        <f t="shared" si="2"/>
        <v>14256</v>
      </c>
      <c r="H284" s="43">
        <f t="shared" si="3"/>
        <v>14.495759868220365</v>
      </c>
      <c r="I284" s="43">
        <f t="shared" si="4"/>
        <v>1764.4938900000002</v>
      </c>
      <c r="J284" s="43">
        <f t="shared" si="5"/>
        <v>1.9373567029413434</v>
      </c>
      <c r="K284" s="43">
        <f t="shared" si="6"/>
        <v>270990</v>
      </c>
      <c r="L284" s="43">
        <f t="shared" si="7"/>
        <v>20.899143643341027</v>
      </c>
      <c r="M284" s="43">
        <f aca="true" t="shared" si="10" ref="M284:M292">E284+I284</f>
        <v>32481.442380000004</v>
      </c>
      <c r="N284" s="44">
        <f t="shared" si="8"/>
        <v>10.889390378371635</v>
      </c>
    </row>
    <row r="285" spans="1:14" ht="12">
      <c r="A285" s="21"/>
      <c r="B285" s="7" t="s">
        <v>6</v>
      </c>
      <c r="C285" s="43">
        <f t="shared" si="0"/>
        <v>116631</v>
      </c>
      <c r="D285" s="43">
        <f t="shared" si="9"/>
        <v>9.732957248124443</v>
      </c>
      <c r="E285" s="43">
        <f t="shared" si="1"/>
        <v>20126.222039999993</v>
      </c>
      <c r="F285" s="43">
        <f t="shared" si="9"/>
        <v>9.713060356950754</v>
      </c>
      <c r="G285" s="43">
        <f t="shared" si="2"/>
        <v>11034</v>
      </c>
      <c r="H285" s="43">
        <f t="shared" si="3"/>
        <v>11.219571716185712</v>
      </c>
      <c r="I285" s="43">
        <f t="shared" si="4"/>
        <v>1915.27807</v>
      </c>
      <c r="J285" s="43">
        <f t="shared" si="5"/>
        <v>2.102912811396054</v>
      </c>
      <c r="K285" s="43">
        <f t="shared" si="6"/>
        <v>127665</v>
      </c>
      <c r="L285" s="43">
        <f t="shared" si="7"/>
        <v>9.845710813045248</v>
      </c>
      <c r="M285" s="43">
        <f t="shared" si="10"/>
        <v>22041.500109999994</v>
      </c>
      <c r="N285" s="44">
        <f t="shared" si="8"/>
        <v>7.389403968417957</v>
      </c>
    </row>
    <row r="286" spans="1:14" ht="12">
      <c r="A286" s="21"/>
      <c r="B286" s="7" t="s">
        <v>7</v>
      </c>
      <c r="C286" s="43">
        <f t="shared" si="0"/>
        <v>97015</v>
      </c>
      <c r="D286" s="43">
        <f t="shared" si="9"/>
        <v>8.095985179127272</v>
      </c>
      <c r="E286" s="43">
        <f t="shared" si="1"/>
        <v>23422.601720000002</v>
      </c>
      <c r="F286" s="43">
        <f t="shared" si="9"/>
        <v>11.303917037734253</v>
      </c>
      <c r="G286" s="43">
        <f t="shared" si="2"/>
        <v>12934</v>
      </c>
      <c r="H286" s="43">
        <f t="shared" si="3"/>
        <v>13.151526244077033</v>
      </c>
      <c r="I286" s="43">
        <f t="shared" si="4"/>
        <v>3174.3525900000004</v>
      </c>
      <c r="J286" s="43">
        <f t="shared" si="5"/>
        <v>3.4853355415901803</v>
      </c>
      <c r="K286" s="43">
        <f t="shared" si="6"/>
        <v>109949</v>
      </c>
      <c r="L286" s="43">
        <f t="shared" si="7"/>
        <v>8.479427080119939</v>
      </c>
      <c r="M286" s="43">
        <f t="shared" si="10"/>
        <v>26596.95431</v>
      </c>
      <c r="N286" s="44">
        <f t="shared" si="8"/>
        <v>8.916618140567437</v>
      </c>
    </row>
    <row r="287" spans="1:14" ht="12">
      <c r="A287" s="21"/>
      <c r="B287" s="7" t="s">
        <v>8</v>
      </c>
      <c r="C287" s="43">
        <f t="shared" si="0"/>
        <v>60700</v>
      </c>
      <c r="D287" s="43">
        <f t="shared" si="9"/>
        <v>5.065467199639492</v>
      </c>
      <c r="E287" s="43">
        <f t="shared" si="1"/>
        <v>22832.027260000003</v>
      </c>
      <c r="F287" s="43">
        <f t="shared" si="9"/>
        <v>11.018901530906744</v>
      </c>
      <c r="G287" s="43">
        <f t="shared" si="2"/>
        <v>13708</v>
      </c>
      <c r="H287" s="43">
        <f t="shared" si="3"/>
        <v>13.938543509649604</v>
      </c>
      <c r="I287" s="43">
        <f t="shared" si="4"/>
        <v>5276.641619999999</v>
      </c>
      <c r="J287" s="43">
        <f t="shared" si="5"/>
        <v>5.793580283537433</v>
      </c>
      <c r="K287" s="43">
        <f t="shared" si="6"/>
        <v>74408</v>
      </c>
      <c r="L287" s="43">
        <f t="shared" si="7"/>
        <v>5.738453375451932</v>
      </c>
      <c r="M287" s="43">
        <f t="shared" si="10"/>
        <v>28108.66888</v>
      </c>
      <c r="N287" s="44">
        <f t="shared" si="8"/>
        <v>9.42341983677346</v>
      </c>
    </row>
    <row r="288" spans="1:14" ht="12">
      <c r="A288" s="21"/>
      <c r="B288" s="7" t="s">
        <v>9</v>
      </c>
      <c r="C288" s="43">
        <f t="shared" si="0"/>
        <v>29540</v>
      </c>
      <c r="D288" s="43">
        <f t="shared" si="9"/>
        <v>2.465138403251246</v>
      </c>
      <c r="E288" s="43">
        <f t="shared" si="1"/>
        <v>20058.488070000003</v>
      </c>
      <c r="F288" s="43">
        <f t="shared" si="9"/>
        <v>9.680371453016463</v>
      </c>
      <c r="G288" s="43">
        <f t="shared" si="2"/>
        <v>11403</v>
      </c>
      <c r="H288" s="43">
        <f t="shared" si="3"/>
        <v>11.594777621865658</v>
      </c>
      <c r="I288" s="43">
        <f t="shared" si="4"/>
        <v>7972.589340000001</v>
      </c>
      <c r="J288" s="43">
        <f t="shared" si="5"/>
        <v>8.753642891700634</v>
      </c>
      <c r="K288" s="43">
        <f t="shared" si="6"/>
        <v>40943</v>
      </c>
      <c r="L288" s="43">
        <f t="shared" si="7"/>
        <v>3.1575838155995113</v>
      </c>
      <c r="M288" s="43">
        <f t="shared" si="10"/>
        <v>28031.077410000005</v>
      </c>
      <c r="N288" s="44">
        <f t="shared" si="8"/>
        <v>9.397407327939126</v>
      </c>
    </row>
    <row r="289" spans="1:14" ht="12">
      <c r="A289" s="21"/>
      <c r="B289" s="7" t="s">
        <v>10</v>
      </c>
      <c r="C289" s="43">
        <f t="shared" si="0"/>
        <v>11568</v>
      </c>
      <c r="D289" s="43">
        <f t="shared" si="9"/>
        <v>0.9653595480301425</v>
      </c>
      <c r="E289" s="43">
        <f t="shared" si="1"/>
        <v>15998.592809999998</v>
      </c>
      <c r="F289" s="43">
        <f t="shared" si="9"/>
        <v>7.721036629774179</v>
      </c>
      <c r="G289" s="43">
        <f t="shared" si="2"/>
        <v>6022</v>
      </c>
      <c r="H289" s="43">
        <f t="shared" si="3"/>
        <v>6.123279035242918</v>
      </c>
      <c r="I289" s="43">
        <f t="shared" si="4"/>
        <v>8386.57413</v>
      </c>
      <c r="J289" s="43">
        <f t="shared" si="5"/>
        <v>9.208184679783711</v>
      </c>
      <c r="K289" s="43">
        <f t="shared" si="6"/>
        <v>17590</v>
      </c>
      <c r="L289" s="43">
        <f t="shared" si="7"/>
        <v>1.3565664293382362</v>
      </c>
      <c r="M289" s="43">
        <f t="shared" si="10"/>
        <v>24385.16694</v>
      </c>
      <c r="N289" s="44">
        <f t="shared" si="8"/>
        <v>8.175117322219789</v>
      </c>
    </row>
    <row r="290" spans="1:14" ht="12">
      <c r="A290" s="21"/>
      <c r="B290" s="7" t="s">
        <v>11</v>
      </c>
      <c r="C290" s="43">
        <f t="shared" si="0"/>
        <v>6823</v>
      </c>
      <c r="D290" s="43">
        <f t="shared" si="9"/>
        <v>0.5693852175146664</v>
      </c>
      <c r="E290" s="43">
        <f t="shared" si="1"/>
        <v>20589.34392</v>
      </c>
      <c r="F290" s="43">
        <f t="shared" si="9"/>
        <v>9.936566326631716</v>
      </c>
      <c r="G290" s="43">
        <f t="shared" si="2"/>
        <v>3450</v>
      </c>
      <c r="H290" s="43">
        <f t="shared" si="3"/>
        <v>3.5080226953816114</v>
      </c>
      <c r="I290" s="43">
        <f t="shared" si="4"/>
        <v>10555.525979999999</v>
      </c>
      <c r="J290" s="43">
        <f t="shared" si="5"/>
        <v>11.589623022397934</v>
      </c>
      <c r="K290" s="43">
        <f t="shared" si="6"/>
        <v>10273</v>
      </c>
      <c r="L290" s="43">
        <f t="shared" si="7"/>
        <v>0.7922687281746277</v>
      </c>
      <c r="M290" s="43">
        <f t="shared" si="10"/>
        <v>31144.869899999998</v>
      </c>
      <c r="N290" s="44">
        <f t="shared" si="8"/>
        <v>10.441304996773244</v>
      </c>
    </row>
    <row r="291" spans="1:14" ht="12">
      <c r="A291" s="21"/>
      <c r="B291" s="7" t="s">
        <v>12</v>
      </c>
      <c r="C291" s="43">
        <f t="shared" si="0"/>
        <v>1455</v>
      </c>
      <c r="D291" s="43">
        <f t="shared" si="9"/>
        <v>0.12142100124341781</v>
      </c>
      <c r="E291" s="43">
        <f t="shared" si="1"/>
        <v>9636.673840000001</v>
      </c>
      <c r="F291" s="43">
        <f t="shared" si="9"/>
        <v>4.650728510404948</v>
      </c>
      <c r="G291" s="43">
        <f t="shared" si="2"/>
        <v>1209</v>
      </c>
      <c r="H291" s="43">
        <f t="shared" si="3"/>
        <v>1.2293331706424258</v>
      </c>
      <c r="I291" s="43">
        <f t="shared" si="4"/>
        <v>8378.662020000002</v>
      </c>
      <c r="J291" s="43">
        <f t="shared" si="5"/>
        <v>9.19949744123345</v>
      </c>
      <c r="K291" s="43">
        <f t="shared" si="6"/>
        <v>2664</v>
      </c>
      <c r="L291" s="43">
        <f t="shared" si="7"/>
        <v>0.20545156155526217</v>
      </c>
      <c r="M291" s="43">
        <f t="shared" si="10"/>
        <v>18015.335860000003</v>
      </c>
      <c r="N291" s="44">
        <f t="shared" si="8"/>
        <v>6.039634037243683</v>
      </c>
    </row>
    <row r="292" spans="1:14" ht="12">
      <c r="A292" s="21"/>
      <c r="B292" s="7" t="s">
        <v>13</v>
      </c>
      <c r="C292" s="43">
        <f t="shared" si="0"/>
        <v>260</v>
      </c>
      <c r="D292" s="43">
        <f t="shared" si="9"/>
        <v>0.021697223589889094</v>
      </c>
      <c r="E292" s="43">
        <f t="shared" si="1"/>
        <v>3859.7031500000003</v>
      </c>
      <c r="F292" s="43">
        <f t="shared" si="9"/>
        <v>1.8627206626933828</v>
      </c>
      <c r="G292" s="43">
        <f t="shared" si="2"/>
        <v>1128</v>
      </c>
      <c r="H292" s="43">
        <f t="shared" si="3"/>
        <v>1.146970898663901</v>
      </c>
      <c r="I292" s="43">
        <f t="shared" si="4"/>
        <v>42256.26967000001</v>
      </c>
      <c r="J292" s="43">
        <f t="shared" si="5"/>
        <v>46.39600496801465</v>
      </c>
      <c r="K292" s="43">
        <f t="shared" si="6"/>
        <v>1388</v>
      </c>
      <c r="L292" s="43">
        <f t="shared" si="7"/>
        <v>0.10704458237188583</v>
      </c>
      <c r="M292" s="43">
        <f t="shared" si="10"/>
        <v>46115.97282000001</v>
      </c>
      <c r="N292" s="44">
        <f t="shared" si="8"/>
        <v>15.460361176096141</v>
      </c>
    </row>
    <row r="293" spans="1:14" ht="12">
      <c r="A293" s="22"/>
      <c r="B293" s="4" t="s">
        <v>14</v>
      </c>
      <c r="C293" s="43">
        <f aca="true" t="shared" si="11" ref="C293:N293">SUM(C282:C292)</f>
        <v>1198310</v>
      </c>
      <c r="D293" s="43">
        <f t="shared" si="11"/>
        <v>99.99999999999999</v>
      </c>
      <c r="E293" s="43">
        <f t="shared" si="11"/>
        <v>207207.83461</v>
      </c>
      <c r="F293" s="43">
        <f t="shared" si="11"/>
        <v>100</v>
      </c>
      <c r="G293" s="43">
        <f t="shared" si="11"/>
        <v>98346</v>
      </c>
      <c r="H293" s="43">
        <f t="shared" si="11"/>
        <v>99.99999999999999</v>
      </c>
      <c r="I293" s="43">
        <f t="shared" si="11"/>
        <v>91077.38845000001</v>
      </c>
      <c r="J293" s="43">
        <f t="shared" si="11"/>
        <v>100</v>
      </c>
      <c r="K293" s="43">
        <f t="shared" si="11"/>
        <v>1296656</v>
      </c>
      <c r="L293" s="43">
        <f t="shared" si="11"/>
        <v>99.99999999999999</v>
      </c>
      <c r="M293" s="43">
        <f t="shared" si="11"/>
        <v>298285.22306</v>
      </c>
      <c r="N293" s="44">
        <f t="shared" si="11"/>
        <v>100.00000000000001</v>
      </c>
    </row>
    <row r="294" spans="1:14" ht="12">
      <c r="A294" s="8"/>
      <c r="B294" s="5"/>
      <c r="C294" s="45"/>
      <c r="D294" s="46"/>
      <c r="E294" s="45"/>
      <c r="F294" s="46"/>
      <c r="G294" s="45"/>
      <c r="H294" s="46"/>
      <c r="I294" s="45"/>
      <c r="J294" s="46"/>
      <c r="K294" s="45"/>
      <c r="L294" s="46"/>
      <c r="M294" s="45"/>
      <c r="N294" s="9"/>
    </row>
    <row r="295" spans="1:2" ht="12">
      <c r="A295" s="2" t="s">
        <v>76</v>
      </c>
      <c r="B295" s="10"/>
    </row>
    <row r="296" ht="12">
      <c r="A296" s="2" t="s">
        <v>72</v>
      </c>
    </row>
    <row r="297" spans="1:2" ht="12">
      <c r="A297" s="2" t="s">
        <v>73</v>
      </c>
      <c r="B297" s="10"/>
    </row>
    <row r="298" ht="12">
      <c r="A298" s="2" t="s">
        <v>74</v>
      </c>
    </row>
  </sheetData>
  <sheetProtection/>
  <mergeCells count="30">
    <mergeCell ref="A222:A233"/>
    <mergeCell ref="A234:A245"/>
    <mergeCell ref="A246:A257"/>
    <mergeCell ref="A258:A269"/>
    <mergeCell ref="A270:A281"/>
    <mergeCell ref="A282:A293"/>
    <mergeCell ref="A150:A161"/>
    <mergeCell ref="A162:A173"/>
    <mergeCell ref="A174:A185"/>
    <mergeCell ref="A186:A197"/>
    <mergeCell ref="A198:A209"/>
    <mergeCell ref="A210:A221"/>
    <mergeCell ref="A78:A89"/>
    <mergeCell ref="A90:A101"/>
    <mergeCell ref="A102:A113"/>
    <mergeCell ref="A114:A125"/>
    <mergeCell ref="A126:A137"/>
    <mergeCell ref="A138:A149"/>
    <mergeCell ref="A6:A17"/>
    <mergeCell ref="A18:A29"/>
    <mergeCell ref="A30:A41"/>
    <mergeCell ref="A42:A53"/>
    <mergeCell ref="A54:A65"/>
    <mergeCell ref="A66:A77"/>
    <mergeCell ref="A1:N1"/>
    <mergeCell ref="A3:N3"/>
    <mergeCell ref="A4:B5"/>
    <mergeCell ref="C4:F4"/>
    <mergeCell ref="G4:J4"/>
    <mergeCell ref="K4:N4"/>
  </mergeCells>
  <printOptions/>
  <pageMargins left="0.5905511811023623" right="0.5905511811023623" top="0.5905511811023623" bottom="0.5905511811023623" header="0.5118110236220472" footer="0.2755905511811024"/>
  <pageSetup firstPageNumber="145" useFirstPageNumber="1" horizontalDpi="300" verticalDpi="300" orientation="portrait" paperSize="9" scale="99" r:id="rId1"/>
  <headerFooter scaleWithDoc="0">
    <oddFooter>&amp;C&amp;"Times New Roman,標準"&amp;10- &amp;P -</oddFooter>
  </headerFooter>
  <rowBreaks count="5" manualBreakCount="5">
    <brk id="65" max="255" man="1"/>
    <brk id="125" max="255" man="1"/>
    <brk id="185" max="255" man="1"/>
    <brk id="245" max="255" man="1"/>
    <brk id="2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80"/>
  <sheetViews>
    <sheetView view="pageBreakPreview" zoomScale="115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5" sqref="D25"/>
    </sheetView>
  </sheetViews>
  <sheetFormatPr defaultColWidth="9.125" defaultRowHeight="12.75"/>
  <cols>
    <col min="1" max="1" width="3.00390625" style="2" bestFit="1" customWidth="1"/>
    <col min="2" max="2" width="12.375" style="2" bestFit="1" customWidth="1"/>
    <col min="3" max="3" width="8.50390625" style="47" customWidth="1"/>
    <col min="4" max="4" width="5.625" style="47" customWidth="1"/>
    <col min="5" max="5" width="8.50390625" style="47" customWidth="1"/>
    <col min="6" max="6" width="5.625" style="47" customWidth="1"/>
    <col min="7" max="7" width="8.50390625" style="47" customWidth="1"/>
    <col min="8" max="8" width="5.625" style="47" customWidth="1"/>
    <col min="9" max="9" width="8.50390625" style="47" customWidth="1"/>
    <col min="10" max="10" width="5.625" style="47" customWidth="1"/>
    <col min="11" max="11" width="8.50390625" style="47" customWidth="1"/>
    <col min="12" max="12" width="5.625" style="2" customWidth="1"/>
    <col min="13" max="13" width="8.50390625" style="11" customWidth="1"/>
    <col min="14" max="14" width="5.625" style="2" customWidth="1"/>
    <col min="15" max="16384" width="9.125" style="2" customWidth="1"/>
  </cols>
  <sheetData>
    <row r="1" spans="1:14" ht="14.25">
      <c r="A1" s="32" t="s">
        <v>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4.25">
      <c r="A2" s="1"/>
      <c r="B2" s="3"/>
      <c r="C2" s="39"/>
      <c r="D2" s="39"/>
      <c r="E2" s="39"/>
      <c r="F2" s="39"/>
      <c r="G2" s="39"/>
      <c r="H2" s="39"/>
      <c r="I2" s="39"/>
      <c r="J2" s="39"/>
      <c r="K2" s="39"/>
      <c r="L2" s="3"/>
      <c r="M2" s="13"/>
      <c r="N2" s="3"/>
    </row>
    <row r="3" spans="1:14" ht="12">
      <c r="A3" s="33" t="s">
        <v>71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">
      <c r="A4" s="48" t="s">
        <v>21</v>
      </c>
      <c r="B4" s="27"/>
      <c r="C4" s="49" t="s">
        <v>77</v>
      </c>
      <c r="D4" s="50"/>
      <c r="E4" s="50"/>
      <c r="F4" s="51"/>
      <c r="G4" s="49" t="s">
        <v>23</v>
      </c>
      <c r="H4" s="50"/>
      <c r="I4" s="50"/>
      <c r="J4" s="51"/>
      <c r="K4" s="35" t="s">
        <v>24</v>
      </c>
      <c r="L4" s="36"/>
      <c r="M4" s="36"/>
      <c r="N4" s="37"/>
    </row>
    <row r="5" spans="1:14" ht="12">
      <c r="A5" s="52"/>
      <c r="B5" s="34"/>
      <c r="C5" s="53" t="s">
        <v>0</v>
      </c>
      <c r="D5" s="54" t="s">
        <v>1</v>
      </c>
      <c r="E5" s="53" t="s">
        <v>2</v>
      </c>
      <c r="F5" s="54" t="s">
        <v>1</v>
      </c>
      <c r="G5" s="53" t="s">
        <v>0</v>
      </c>
      <c r="H5" s="54" t="s">
        <v>1</v>
      </c>
      <c r="I5" s="53" t="s">
        <v>2</v>
      </c>
      <c r="J5" s="54" t="s">
        <v>1</v>
      </c>
      <c r="K5" s="53" t="s">
        <v>0</v>
      </c>
      <c r="L5" s="14" t="s">
        <v>1</v>
      </c>
      <c r="M5" s="15" t="s">
        <v>2</v>
      </c>
      <c r="N5" s="14" t="s">
        <v>1</v>
      </c>
    </row>
    <row r="6" spans="1:14" ht="12" customHeight="1">
      <c r="A6" s="31" t="s">
        <v>45</v>
      </c>
      <c r="B6" s="16" t="s">
        <v>78</v>
      </c>
      <c r="C6" s="43">
        <v>12042</v>
      </c>
      <c r="D6" s="43">
        <f>C6/C$15*100</f>
        <v>9.863619609288609</v>
      </c>
      <c r="E6" s="55">
        <v>828967.85</v>
      </c>
      <c r="F6" s="43">
        <f>E6/E$15*100</f>
        <v>1.3147106408580547</v>
      </c>
      <c r="G6" s="43">
        <v>514</v>
      </c>
      <c r="H6" s="43">
        <f>G6/G15*100</f>
        <v>12.385542168674698</v>
      </c>
      <c r="I6" s="55">
        <v>20681.61</v>
      </c>
      <c r="J6" s="43">
        <f>I6/I15*100</f>
        <v>0.07505201197609851</v>
      </c>
      <c r="K6" s="43">
        <f>C6+G6</f>
        <v>12556</v>
      </c>
      <c r="L6" s="44">
        <f>K6/K15*100</f>
        <v>9.946528300392126</v>
      </c>
      <c r="M6" s="56">
        <f aca="true" t="shared" si="0" ref="M6:M14">E6+I6</f>
        <v>849649.46</v>
      </c>
      <c r="N6" s="44">
        <f>M6/M15*100</f>
        <v>0.9377033217712823</v>
      </c>
    </row>
    <row r="7" spans="1:14" ht="12">
      <c r="A7" s="57"/>
      <c r="B7" s="17" t="s">
        <v>6</v>
      </c>
      <c r="C7" s="43">
        <v>66259</v>
      </c>
      <c r="D7" s="43">
        <f>C7/C$15*100</f>
        <v>54.27284269156735</v>
      </c>
      <c r="E7" s="55">
        <v>9809594.79</v>
      </c>
      <c r="F7" s="43">
        <f aca="true" t="shared" si="1" ref="D7:F14">E7/E$15*100</f>
        <v>15.557634295369516</v>
      </c>
      <c r="G7" s="43">
        <v>619</v>
      </c>
      <c r="H7" s="43">
        <f>G7/G15*100</f>
        <v>14.91566265060241</v>
      </c>
      <c r="I7" s="55">
        <v>93911.08</v>
      </c>
      <c r="J7" s="43">
        <f>I7/I15*100</f>
        <v>0.3407962678364182</v>
      </c>
      <c r="K7" s="43">
        <f aca="true" t="shared" si="2" ref="K7:K14">C7+G7</f>
        <v>66878</v>
      </c>
      <c r="L7" s="44">
        <f>K7/K15*100</f>
        <v>52.97896779815423</v>
      </c>
      <c r="M7" s="56">
        <f t="shared" si="0"/>
        <v>9903505.87</v>
      </c>
      <c r="N7" s="44">
        <f>M7/M15*100</f>
        <v>10.929860829288813</v>
      </c>
    </row>
    <row r="8" spans="1:14" ht="12">
      <c r="A8" s="57"/>
      <c r="B8" s="17" t="s">
        <v>7</v>
      </c>
      <c r="C8" s="43">
        <v>23090</v>
      </c>
      <c r="D8" s="43">
        <f t="shared" si="1"/>
        <v>18.913052381537454</v>
      </c>
      <c r="E8" s="55">
        <v>5378776.05</v>
      </c>
      <c r="F8" s="43">
        <f t="shared" si="1"/>
        <v>8.530528786764718</v>
      </c>
      <c r="G8" s="43">
        <v>422</v>
      </c>
      <c r="H8" s="43">
        <f>G8/G15*100</f>
        <v>10.168674698795181</v>
      </c>
      <c r="I8" s="55">
        <v>102671.44</v>
      </c>
      <c r="J8" s="43">
        <f>I8/I15*100</f>
        <v>0.37258695742175196</v>
      </c>
      <c r="K8" s="43">
        <f t="shared" si="2"/>
        <v>23512</v>
      </c>
      <c r="L8" s="44">
        <f>K8/K15*100</f>
        <v>18.625579276745754</v>
      </c>
      <c r="M8" s="56">
        <f t="shared" si="0"/>
        <v>5481447.49</v>
      </c>
      <c r="N8" s="44">
        <f>M8/M15*100</f>
        <v>6.049520139149925</v>
      </c>
    </row>
    <row r="9" spans="1:14" ht="12">
      <c r="A9" s="57"/>
      <c r="B9" s="17" t="s">
        <v>8</v>
      </c>
      <c r="C9" s="43">
        <v>8591</v>
      </c>
      <c r="D9" s="43">
        <f t="shared" si="1"/>
        <v>7.036900520129417</v>
      </c>
      <c r="E9" s="55">
        <v>3229028.74</v>
      </c>
      <c r="F9" s="43">
        <f t="shared" si="1"/>
        <v>5.121113495673538</v>
      </c>
      <c r="G9" s="43">
        <v>616</v>
      </c>
      <c r="H9" s="43">
        <f>G9/G15*100</f>
        <v>14.843373493975903</v>
      </c>
      <c r="I9" s="55">
        <v>239893.68</v>
      </c>
      <c r="J9" s="43">
        <f>I9/I15*100</f>
        <v>0.870556177413187</v>
      </c>
      <c r="K9" s="43">
        <f t="shared" si="2"/>
        <v>9207</v>
      </c>
      <c r="L9" s="44">
        <f>K9/K15*100</f>
        <v>7.293539826514041</v>
      </c>
      <c r="M9" s="56">
        <f t="shared" si="0"/>
        <v>3468922.4200000004</v>
      </c>
      <c r="N9" s="44">
        <f>M9/M15*100</f>
        <v>3.8284259913504517</v>
      </c>
    </row>
    <row r="10" spans="1:14" ht="12">
      <c r="A10" s="57"/>
      <c r="B10" s="17" t="s">
        <v>9</v>
      </c>
      <c r="C10" s="43">
        <v>5352</v>
      </c>
      <c r="D10" s="43">
        <f t="shared" si="1"/>
        <v>4.383830937461605</v>
      </c>
      <c r="E10" s="55">
        <v>3697943.83</v>
      </c>
      <c r="F10" s="43">
        <f t="shared" si="1"/>
        <v>5.864794518383782</v>
      </c>
      <c r="G10" s="43">
        <v>696</v>
      </c>
      <c r="H10" s="43">
        <f>G10/G15*100</f>
        <v>16.7710843373494</v>
      </c>
      <c r="I10" s="55">
        <v>502811.38</v>
      </c>
      <c r="J10" s="43">
        <f>I10/I15*100</f>
        <v>1.8246647970578025</v>
      </c>
      <c r="K10" s="43">
        <f t="shared" si="2"/>
        <v>6048</v>
      </c>
      <c r="L10" s="44">
        <f>K10/K15*100</f>
        <v>4.791064284865529</v>
      </c>
      <c r="M10" s="56">
        <f t="shared" si="0"/>
        <v>4200755.21</v>
      </c>
      <c r="N10" s="44">
        <f>M10/M15*100</f>
        <v>4.636102651515863</v>
      </c>
    </row>
    <row r="11" spans="1:14" ht="12">
      <c r="A11" s="57"/>
      <c r="B11" s="17" t="s">
        <v>10</v>
      </c>
      <c r="C11" s="43">
        <v>2851</v>
      </c>
      <c r="D11" s="43">
        <f t="shared" si="1"/>
        <v>2.3352582217307614</v>
      </c>
      <c r="E11" s="55">
        <v>3900738.55</v>
      </c>
      <c r="F11" s="43">
        <f t="shared" si="1"/>
        <v>6.1864190256476395</v>
      </c>
      <c r="G11" s="43">
        <v>458</v>
      </c>
      <c r="H11" s="43">
        <f>G11/G15*100</f>
        <v>11.036144578313253</v>
      </c>
      <c r="I11" s="55">
        <v>644717.57</v>
      </c>
      <c r="J11" s="43">
        <f>I11/I15*100</f>
        <v>2.33963172039513</v>
      </c>
      <c r="K11" s="43">
        <f t="shared" si="2"/>
        <v>3309</v>
      </c>
      <c r="L11" s="44">
        <f>K11/K15*100</f>
        <v>2.621301540777122</v>
      </c>
      <c r="M11" s="56">
        <f t="shared" si="0"/>
        <v>4545456.12</v>
      </c>
      <c r="N11" s="44">
        <f>M11/M15*100</f>
        <v>5.016526818824324</v>
      </c>
    </row>
    <row r="12" spans="1:14" ht="12">
      <c r="A12" s="57"/>
      <c r="B12" s="17" t="s">
        <v>11</v>
      </c>
      <c r="C12" s="43">
        <v>2201</v>
      </c>
      <c r="D12" s="43">
        <f t="shared" si="1"/>
        <v>1.8028422820166277</v>
      </c>
      <c r="E12" s="55">
        <v>6875275.03</v>
      </c>
      <c r="F12" s="43">
        <f t="shared" si="1"/>
        <v>10.903917734284486</v>
      </c>
      <c r="G12" s="43">
        <v>371</v>
      </c>
      <c r="H12" s="43">
        <f>G12/G15*100</f>
        <v>8.93975903614458</v>
      </c>
      <c r="I12" s="55">
        <v>1174172.25</v>
      </c>
      <c r="J12" s="43">
        <f>I12/I15*100</f>
        <v>4.26098305542956</v>
      </c>
      <c r="K12" s="43">
        <f t="shared" si="2"/>
        <v>2572</v>
      </c>
      <c r="L12" s="44">
        <f>K12/K15*100</f>
        <v>2.037469798391888</v>
      </c>
      <c r="M12" s="56">
        <f t="shared" si="0"/>
        <v>8049447.28</v>
      </c>
      <c r="N12" s="44">
        <f>M12/M15*100</f>
        <v>8.883655917204743</v>
      </c>
    </row>
    <row r="13" spans="1:14" ht="12">
      <c r="A13" s="57"/>
      <c r="B13" s="17" t="s">
        <v>12</v>
      </c>
      <c r="C13" s="43">
        <v>867</v>
      </c>
      <c r="D13" s="43">
        <f t="shared" si="1"/>
        <v>0.7101609534340828</v>
      </c>
      <c r="E13" s="55">
        <v>6027529.6</v>
      </c>
      <c r="F13" s="43">
        <f t="shared" si="1"/>
        <v>9.5594265847667</v>
      </c>
      <c r="G13" s="43">
        <v>175</v>
      </c>
      <c r="H13" s="43">
        <f>G13/G15*100</f>
        <v>4.216867469879518</v>
      </c>
      <c r="I13" s="55">
        <v>1262124.25</v>
      </c>
      <c r="J13" s="43">
        <f>I13/I15*100</f>
        <v>4.580154268759751</v>
      </c>
      <c r="K13" s="43">
        <f t="shared" si="2"/>
        <v>1042</v>
      </c>
      <c r="L13" s="44">
        <f>K13/K15*100</f>
        <v>0.825444607280073</v>
      </c>
      <c r="M13" s="56">
        <f t="shared" si="0"/>
        <v>7289653.85</v>
      </c>
      <c r="N13" s="44">
        <f>M13/M15*100</f>
        <v>8.045120901633735</v>
      </c>
    </row>
    <row r="14" spans="1:14" ht="12">
      <c r="A14" s="57"/>
      <c r="B14" s="18" t="s">
        <v>13</v>
      </c>
      <c r="C14" s="43">
        <v>832</v>
      </c>
      <c r="D14" s="43">
        <f t="shared" si="1"/>
        <v>0.6814924028340911</v>
      </c>
      <c r="E14" s="55">
        <v>23305400.34</v>
      </c>
      <c r="F14" s="43">
        <f t="shared" si="1"/>
        <v>36.96145491825156</v>
      </c>
      <c r="G14" s="43">
        <v>279</v>
      </c>
      <c r="H14" s="43">
        <f>G14/G15*100</f>
        <v>6.72289156626506</v>
      </c>
      <c r="I14" s="55">
        <v>23515386.59</v>
      </c>
      <c r="J14" s="43">
        <f>I14/I15*100</f>
        <v>85.3355747437103</v>
      </c>
      <c r="K14" s="43">
        <f t="shared" si="2"/>
        <v>1111</v>
      </c>
      <c r="L14" s="44">
        <f>K14/K15*100</f>
        <v>0.8801045668792331</v>
      </c>
      <c r="M14" s="56">
        <f t="shared" si="0"/>
        <v>46820786.93</v>
      </c>
      <c r="N14" s="44">
        <f>M14/M15*100</f>
        <v>51.67308342926087</v>
      </c>
    </row>
    <row r="15" spans="1:14" ht="12">
      <c r="A15" s="58"/>
      <c r="B15" s="19" t="s">
        <v>14</v>
      </c>
      <c r="C15" s="43">
        <f aca="true" t="shared" si="3" ref="C15:N15">SUM(C6:C14)</f>
        <v>122085</v>
      </c>
      <c r="D15" s="43">
        <f t="shared" si="3"/>
        <v>100.00000000000001</v>
      </c>
      <c r="E15" s="55">
        <f t="shared" si="3"/>
        <v>63053254.78</v>
      </c>
      <c r="F15" s="43">
        <f t="shared" si="3"/>
        <v>100</v>
      </c>
      <c r="G15" s="43">
        <f t="shared" si="3"/>
        <v>4150</v>
      </c>
      <c r="H15" s="43">
        <f t="shared" si="3"/>
        <v>100.00000000000001</v>
      </c>
      <c r="I15" s="55">
        <f>SUM(I6:I14)</f>
        <v>27556369.85</v>
      </c>
      <c r="J15" s="43">
        <f t="shared" si="3"/>
        <v>100</v>
      </c>
      <c r="K15" s="43">
        <f t="shared" si="3"/>
        <v>126235</v>
      </c>
      <c r="L15" s="44">
        <f t="shared" si="3"/>
        <v>99.99999999999999</v>
      </c>
      <c r="M15" s="56">
        <f t="shared" si="3"/>
        <v>90609624.63</v>
      </c>
      <c r="N15" s="44">
        <f t="shared" si="3"/>
        <v>100</v>
      </c>
    </row>
    <row r="16" spans="1:14" ht="12" customHeight="1">
      <c r="A16" s="31" t="s">
        <v>46</v>
      </c>
      <c r="B16" s="16" t="s">
        <v>4</v>
      </c>
      <c r="C16" s="43">
        <v>6650</v>
      </c>
      <c r="D16" s="43">
        <f>C16/C25*100</f>
        <v>21.50711513583441</v>
      </c>
      <c r="E16" s="55">
        <v>484673.88</v>
      </c>
      <c r="F16" s="43">
        <f>E16/E25*100</f>
        <v>4.652497615423275</v>
      </c>
      <c r="G16" s="43">
        <v>205</v>
      </c>
      <c r="H16" s="43">
        <f>G16/G25*100</f>
        <v>15.50680786686838</v>
      </c>
      <c r="I16" s="55">
        <v>9748.52</v>
      </c>
      <c r="J16" s="43">
        <f>I16/I25*100</f>
        <v>0.2799018454849658</v>
      </c>
      <c r="K16" s="43">
        <f>C16+G16</f>
        <v>6855</v>
      </c>
      <c r="L16" s="44">
        <f>K16/K25*100</f>
        <v>21.261088021834873</v>
      </c>
      <c r="M16" s="56">
        <f>E16+I16</f>
        <v>494422.4</v>
      </c>
      <c r="N16" s="44">
        <f>M16/M25*100</f>
        <v>3.5569102331630105</v>
      </c>
    </row>
    <row r="17" spans="1:14" ht="12">
      <c r="A17" s="57"/>
      <c r="B17" s="17" t="s">
        <v>6</v>
      </c>
      <c r="C17" s="43">
        <v>17483</v>
      </c>
      <c r="D17" s="43">
        <f>C17/C25*100</f>
        <v>56.542690815006466</v>
      </c>
      <c r="E17" s="55">
        <v>2274933.97</v>
      </c>
      <c r="F17" s="43">
        <f>E17/E25*100</f>
        <v>21.83762176470167</v>
      </c>
      <c r="G17" s="43">
        <v>310</v>
      </c>
      <c r="H17" s="43">
        <f>G17/G25*100</f>
        <v>23.44931921331316</v>
      </c>
      <c r="I17" s="55">
        <v>45011.99</v>
      </c>
      <c r="J17" s="43">
        <f>I17/I25*100</f>
        <v>1.2923950579114394</v>
      </c>
      <c r="K17" s="43">
        <f aca="true" t="shared" si="4" ref="K17:K24">C17+G17</f>
        <v>17793</v>
      </c>
      <c r="L17" s="44">
        <f>K17/K25*100</f>
        <v>55.185782519694804</v>
      </c>
      <c r="M17" s="56">
        <f aca="true" t="shared" si="5" ref="M17:M24">E17+I17</f>
        <v>2319945.9600000004</v>
      </c>
      <c r="N17" s="44">
        <f>M17/M25*100</f>
        <v>16.68985775221589</v>
      </c>
    </row>
    <row r="18" spans="1:14" ht="12">
      <c r="A18" s="57"/>
      <c r="B18" s="17" t="s">
        <v>7</v>
      </c>
      <c r="C18" s="43">
        <v>2756</v>
      </c>
      <c r="D18" s="43">
        <f>C18/C25*100</f>
        <v>8.913324708926261</v>
      </c>
      <c r="E18" s="55">
        <v>662751.55</v>
      </c>
      <c r="F18" s="43">
        <f>E18/E25*100</f>
        <v>6.361906703107417</v>
      </c>
      <c r="G18" s="43">
        <v>170</v>
      </c>
      <c r="H18" s="43">
        <f>G18/G25*100</f>
        <v>12.859304084720122</v>
      </c>
      <c r="I18" s="55">
        <v>41803.31</v>
      </c>
      <c r="J18" s="43">
        <f>I18/I25*100</f>
        <v>1.2002666677998428</v>
      </c>
      <c r="K18" s="43">
        <f t="shared" si="4"/>
        <v>2926</v>
      </c>
      <c r="L18" s="44">
        <f>K18/K25*100</f>
        <v>9.075119409465913</v>
      </c>
      <c r="M18" s="56">
        <f t="shared" si="5"/>
        <v>704554.8600000001</v>
      </c>
      <c r="N18" s="44">
        <f>M18/M25*100</f>
        <v>5.068618232828311</v>
      </c>
    </row>
    <row r="19" spans="1:14" ht="12">
      <c r="A19" s="57"/>
      <c r="B19" s="17" t="s">
        <v>8</v>
      </c>
      <c r="C19" s="43">
        <v>1768</v>
      </c>
      <c r="D19" s="43">
        <f>C19/C25*100</f>
        <v>5.717981888745149</v>
      </c>
      <c r="E19" s="55">
        <v>659368.16</v>
      </c>
      <c r="F19" s="43">
        <f>E19/E25*100</f>
        <v>6.329428753383683</v>
      </c>
      <c r="G19" s="43">
        <v>187</v>
      </c>
      <c r="H19" s="43">
        <f>G19/G25*100</f>
        <v>14.145234493192133</v>
      </c>
      <c r="I19" s="55">
        <v>72573.13</v>
      </c>
      <c r="J19" s="43">
        <f>I19/I25*100</f>
        <v>2.083737123134623</v>
      </c>
      <c r="K19" s="43">
        <f t="shared" si="4"/>
        <v>1955</v>
      </c>
      <c r="L19" s="44">
        <f>K19/K25*100</f>
        <v>6.063519632777123</v>
      </c>
      <c r="M19" s="56">
        <f t="shared" si="5"/>
        <v>731941.29</v>
      </c>
      <c r="N19" s="44">
        <f>M19/M25*100</f>
        <v>5.265638175931217</v>
      </c>
    </row>
    <row r="20" spans="1:14" ht="12">
      <c r="A20" s="57"/>
      <c r="B20" s="17" t="s">
        <v>9</v>
      </c>
      <c r="C20" s="43">
        <v>969</v>
      </c>
      <c r="D20" s="43">
        <f>C20/C25*100</f>
        <v>3.1338939197930142</v>
      </c>
      <c r="E20" s="55">
        <v>678621.92</v>
      </c>
      <c r="F20" s="43">
        <f>E20/E25*100</f>
        <v>6.514250086210474</v>
      </c>
      <c r="G20" s="43">
        <v>201</v>
      </c>
      <c r="H20" s="43">
        <f>G20/G25*100</f>
        <v>15.204236006051437</v>
      </c>
      <c r="I20" s="55">
        <v>144122.44</v>
      </c>
      <c r="J20" s="43">
        <f>I20/I25*100</f>
        <v>4.138078080754438</v>
      </c>
      <c r="K20" s="43">
        <f t="shared" si="4"/>
        <v>1170</v>
      </c>
      <c r="L20" s="44">
        <f>K20/K25*100</f>
        <v>3.6288071459586875</v>
      </c>
      <c r="M20" s="56">
        <f t="shared" si="5"/>
        <v>822744.3600000001</v>
      </c>
      <c r="N20" s="44">
        <f>M20/M25*100</f>
        <v>5.918881978974156</v>
      </c>
    </row>
    <row r="21" spans="1:14" ht="12">
      <c r="A21" s="57"/>
      <c r="B21" s="17" t="s">
        <v>10</v>
      </c>
      <c r="C21" s="43">
        <v>563</v>
      </c>
      <c r="D21" s="43">
        <f>C21/C25*100</f>
        <v>1.8208279430789134</v>
      </c>
      <c r="E21" s="55">
        <v>794137.66</v>
      </c>
      <c r="F21" s="43">
        <f>E21/E25*100</f>
        <v>7.623112616400578</v>
      </c>
      <c r="G21" s="43">
        <v>114</v>
      </c>
      <c r="H21" s="43">
        <f>G21/G25*100</f>
        <v>8.623298033282904</v>
      </c>
      <c r="I21" s="55">
        <v>158606.51</v>
      </c>
      <c r="J21" s="43">
        <f>I21/I25*100</f>
        <v>4.553948174177176</v>
      </c>
      <c r="K21" s="43">
        <f t="shared" si="4"/>
        <v>677</v>
      </c>
      <c r="L21" s="44">
        <f>K21/K25*100</f>
        <v>2.099745673345326</v>
      </c>
      <c r="M21" s="56">
        <f t="shared" si="5"/>
        <v>952744.17</v>
      </c>
      <c r="N21" s="44">
        <f>M21/M25*100</f>
        <v>6.854109942954442</v>
      </c>
    </row>
    <row r="22" spans="1:14" ht="12">
      <c r="A22" s="57"/>
      <c r="B22" s="17" t="s">
        <v>11</v>
      </c>
      <c r="C22" s="43">
        <v>399</v>
      </c>
      <c r="D22" s="43">
        <f>C22/C25*100</f>
        <v>1.2904269081500646</v>
      </c>
      <c r="E22" s="55">
        <v>1230861.93</v>
      </c>
      <c r="F22" s="43">
        <f>E22/E25*100</f>
        <v>11.815330742065758</v>
      </c>
      <c r="G22" s="43">
        <v>83</v>
      </c>
      <c r="H22" s="43">
        <f>G22/G25*100</f>
        <v>6.278366111951589</v>
      </c>
      <c r="I22" s="55">
        <v>236741.92</v>
      </c>
      <c r="J22" s="43">
        <f>I22/I25*100</f>
        <v>6.797390815390863</v>
      </c>
      <c r="K22" s="43">
        <f t="shared" si="4"/>
        <v>482</v>
      </c>
      <c r="L22" s="44">
        <f>K22/K25*100</f>
        <v>1.4949444823522113</v>
      </c>
      <c r="M22" s="56">
        <f t="shared" si="5"/>
        <v>1467603.8499999999</v>
      </c>
      <c r="N22" s="44">
        <f>M22/M25*100</f>
        <v>10.558047435339562</v>
      </c>
    </row>
    <row r="23" spans="1:14" ht="12">
      <c r="A23" s="57"/>
      <c r="B23" s="17" t="s">
        <v>12</v>
      </c>
      <c r="C23" s="43">
        <v>188</v>
      </c>
      <c r="D23" s="43">
        <f>C23/C25*100</f>
        <v>0.6080206985769728</v>
      </c>
      <c r="E23" s="55">
        <v>1361070.35</v>
      </c>
      <c r="F23" s="43">
        <f>E23/E25*100</f>
        <v>13.065231734374303</v>
      </c>
      <c r="G23" s="43">
        <v>21</v>
      </c>
      <c r="H23" s="43">
        <f>G23/G25*100</f>
        <v>1.588502269288956</v>
      </c>
      <c r="I23" s="55">
        <v>149642.57</v>
      </c>
      <c r="J23" s="43">
        <f>I23/I25*100</f>
        <v>4.2965733779192306</v>
      </c>
      <c r="K23" s="43">
        <f t="shared" si="4"/>
        <v>209</v>
      </c>
      <c r="L23" s="44">
        <f>K23/K25*100</f>
        <v>0.648222814961851</v>
      </c>
      <c r="M23" s="56">
        <f t="shared" si="5"/>
        <v>1510712.9200000002</v>
      </c>
      <c r="N23" s="44">
        <f>M23/M25*100</f>
        <v>10.868177179107526</v>
      </c>
    </row>
    <row r="24" spans="1:14" ht="12">
      <c r="A24" s="57"/>
      <c r="B24" s="18" t="s">
        <v>13</v>
      </c>
      <c r="C24" s="43">
        <v>144</v>
      </c>
      <c r="D24" s="43">
        <f>C24/C25*100</f>
        <v>0.4657179818887452</v>
      </c>
      <c r="E24" s="55">
        <v>2271079.31</v>
      </c>
      <c r="F24" s="43">
        <f>E24/E25*100</f>
        <v>21.80061998433284</v>
      </c>
      <c r="G24" s="43">
        <v>31</v>
      </c>
      <c r="H24" s="43">
        <f>G24/G25*100</f>
        <v>2.344931921331316</v>
      </c>
      <c r="I24" s="55">
        <v>2624584.81</v>
      </c>
      <c r="J24" s="43">
        <f>I24/I25*100</f>
        <v>75.35770885742743</v>
      </c>
      <c r="K24" s="43">
        <f t="shared" si="4"/>
        <v>175</v>
      </c>
      <c r="L24" s="44">
        <f>K24/K25*100</f>
        <v>0.5427702996092054</v>
      </c>
      <c r="M24" s="56">
        <f t="shared" si="5"/>
        <v>4895664.12</v>
      </c>
      <c r="N24" s="44">
        <f>M24/M25*100</f>
        <v>35.219759069485896</v>
      </c>
    </row>
    <row r="25" spans="1:14" ht="12">
      <c r="A25" s="58"/>
      <c r="B25" s="19" t="s">
        <v>14</v>
      </c>
      <c r="C25" s="43">
        <f aca="true" t="shared" si="6" ref="C25:N25">SUM(C16:C24)</f>
        <v>30920</v>
      </c>
      <c r="D25" s="43">
        <f t="shared" si="6"/>
        <v>99.99999999999999</v>
      </c>
      <c r="E25" s="55">
        <f t="shared" si="6"/>
        <v>10417498.73</v>
      </c>
      <c r="F25" s="43">
        <f t="shared" si="6"/>
        <v>100</v>
      </c>
      <c r="G25" s="43">
        <f t="shared" si="6"/>
        <v>1322</v>
      </c>
      <c r="H25" s="43">
        <f t="shared" si="6"/>
        <v>99.99999999999997</v>
      </c>
      <c r="I25" s="55">
        <f t="shared" si="6"/>
        <v>3482835.2</v>
      </c>
      <c r="J25" s="43">
        <f t="shared" si="6"/>
        <v>100</v>
      </c>
      <c r="K25" s="43">
        <f t="shared" si="6"/>
        <v>32242</v>
      </c>
      <c r="L25" s="44">
        <f t="shared" si="6"/>
        <v>99.99999999999999</v>
      </c>
      <c r="M25" s="56">
        <f t="shared" si="6"/>
        <v>13900333.93</v>
      </c>
      <c r="N25" s="44">
        <f t="shared" si="6"/>
        <v>100</v>
      </c>
    </row>
    <row r="26" spans="1:14" ht="12" customHeight="1">
      <c r="A26" s="31" t="s">
        <v>47</v>
      </c>
      <c r="B26" s="16" t="s">
        <v>4</v>
      </c>
      <c r="C26" s="43">
        <v>5169</v>
      </c>
      <c r="D26" s="43">
        <f>C26/C35*100</f>
        <v>23.420933393747166</v>
      </c>
      <c r="E26" s="55">
        <v>352322.29</v>
      </c>
      <c r="F26" s="43">
        <f>E26/E35*100</f>
        <v>6.509809569980908</v>
      </c>
      <c r="G26" s="43">
        <v>155</v>
      </c>
      <c r="H26" s="43">
        <f>G26/G35*100</f>
        <v>14.553990610328638</v>
      </c>
      <c r="I26" s="55">
        <v>9968.58</v>
      </c>
      <c r="J26" s="43">
        <f>I26/I35*100</f>
        <v>0.7292787763297082</v>
      </c>
      <c r="K26" s="43">
        <f>C26+G26</f>
        <v>5324</v>
      </c>
      <c r="L26" s="44">
        <f>K26/K35*100</f>
        <v>23.012751242705857</v>
      </c>
      <c r="M26" s="56">
        <f>E26+I26</f>
        <v>362290.87</v>
      </c>
      <c r="N26" s="44">
        <f>M26/M35*100</f>
        <v>5.3442448343363615</v>
      </c>
    </row>
    <row r="27" spans="1:14" ht="12">
      <c r="A27" s="57"/>
      <c r="B27" s="17" t="s">
        <v>6</v>
      </c>
      <c r="C27" s="43">
        <v>10395</v>
      </c>
      <c r="D27" s="43">
        <f>C27/C35*100</f>
        <v>47.10013593112823</v>
      </c>
      <c r="E27" s="55">
        <v>1453214.13</v>
      </c>
      <c r="F27" s="43">
        <f>E27/E35*100</f>
        <v>26.850833793983004</v>
      </c>
      <c r="G27" s="43">
        <v>267</v>
      </c>
      <c r="H27" s="43">
        <f>G27/G35*100</f>
        <v>25.070422535211268</v>
      </c>
      <c r="I27" s="55">
        <v>39060.94</v>
      </c>
      <c r="J27" s="43">
        <f>I27/I35*100</f>
        <v>2.8576100633679173</v>
      </c>
      <c r="K27" s="43">
        <f>C27+G27</f>
        <v>10662</v>
      </c>
      <c r="L27" s="44">
        <f>K27/K35*100</f>
        <v>46.0860168575751</v>
      </c>
      <c r="M27" s="56">
        <f>E27+I27</f>
        <v>1492275.0699999998</v>
      </c>
      <c r="N27" s="44">
        <f>M27/M35*100</f>
        <v>22.012929374279928</v>
      </c>
    </row>
    <row r="28" spans="1:14" ht="12">
      <c r="A28" s="57"/>
      <c r="B28" s="17" t="s">
        <v>7</v>
      </c>
      <c r="C28" s="43">
        <v>3133</v>
      </c>
      <c r="D28" s="43">
        <f>C28/C35*100</f>
        <v>14.195740824648844</v>
      </c>
      <c r="E28" s="55">
        <v>756827.61</v>
      </c>
      <c r="F28" s="43">
        <f>E28/E35*100</f>
        <v>13.983797671171411</v>
      </c>
      <c r="G28" s="43">
        <v>161</v>
      </c>
      <c r="H28" s="43">
        <f>G28/G35*100</f>
        <v>15.11737089201878</v>
      </c>
      <c r="I28" s="55">
        <v>39387.48</v>
      </c>
      <c r="J28" s="43">
        <f>I28/I35*100</f>
        <v>2.881498991542512</v>
      </c>
      <c r="K28" s="43">
        <f aca="true" t="shared" si="7" ref="K28:K34">C28+G28</f>
        <v>3294</v>
      </c>
      <c r="L28" s="44">
        <f>K28/K35*100</f>
        <v>14.23816727901448</v>
      </c>
      <c r="M28" s="56">
        <f>E28+I28</f>
        <v>796215.09</v>
      </c>
      <c r="N28" s="44">
        <f>M28/M35*100</f>
        <v>11.745171446780208</v>
      </c>
    </row>
    <row r="29" spans="1:14" ht="12">
      <c r="A29" s="57"/>
      <c r="B29" s="17" t="s">
        <v>8</v>
      </c>
      <c r="C29" s="43">
        <v>1963</v>
      </c>
      <c r="D29" s="43">
        <f>C29/C35*100</f>
        <v>8.894426823742638</v>
      </c>
      <c r="E29" s="55">
        <v>735854.58</v>
      </c>
      <c r="F29" s="43">
        <f>E29/E35*100</f>
        <v>13.596281935492307</v>
      </c>
      <c r="G29" s="43">
        <v>192</v>
      </c>
      <c r="H29" s="43">
        <f>G29/G35*100</f>
        <v>18.028169014084508</v>
      </c>
      <c r="I29" s="55">
        <v>74175.51</v>
      </c>
      <c r="J29" s="43">
        <f>I29/I35*100</f>
        <v>5.426512619293022</v>
      </c>
      <c r="K29" s="43">
        <f t="shared" si="7"/>
        <v>2155</v>
      </c>
      <c r="L29" s="44">
        <f>K29/K35*100</f>
        <v>9.314890858007347</v>
      </c>
      <c r="M29" s="56">
        <f aca="true" t="shared" si="8" ref="M29:M34">E29+I29</f>
        <v>810030.09</v>
      </c>
      <c r="N29" s="44">
        <f>M29/M35*100</f>
        <v>11.948960028000478</v>
      </c>
    </row>
    <row r="30" spans="1:14" ht="12">
      <c r="A30" s="57"/>
      <c r="B30" s="17" t="s">
        <v>9</v>
      </c>
      <c r="C30" s="43">
        <v>828</v>
      </c>
      <c r="D30" s="43">
        <f>C30/C35*100</f>
        <v>3.751699139102854</v>
      </c>
      <c r="E30" s="55">
        <v>563784.48</v>
      </c>
      <c r="F30" s="43">
        <f>E30/E35*100</f>
        <v>10.416966815556036</v>
      </c>
      <c r="G30" s="43">
        <v>128</v>
      </c>
      <c r="H30" s="43">
        <f>G30/G35*100</f>
        <v>12.018779342723004</v>
      </c>
      <c r="I30" s="55">
        <v>86685.92</v>
      </c>
      <c r="J30" s="43">
        <f>I30/I35*100</f>
        <v>6.341745931979778</v>
      </c>
      <c r="K30" s="43">
        <f t="shared" si="7"/>
        <v>956</v>
      </c>
      <c r="L30" s="44">
        <f>K30/K35*100</f>
        <v>4.13226712772855</v>
      </c>
      <c r="M30" s="56">
        <f t="shared" si="8"/>
        <v>650470.4</v>
      </c>
      <c r="N30" s="44">
        <f>M30/M35*100</f>
        <v>9.595254429372472</v>
      </c>
    </row>
    <row r="31" spans="1:14" ht="12">
      <c r="A31" s="57"/>
      <c r="B31" s="17" t="s">
        <v>10</v>
      </c>
      <c r="C31" s="43">
        <v>336</v>
      </c>
      <c r="D31" s="43">
        <f>C31/C35*100</f>
        <v>1.5224286361576802</v>
      </c>
      <c r="E31" s="55">
        <v>468195.08</v>
      </c>
      <c r="F31" s="43">
        <f>E31/E35*100</f>
        <v>8.650774869798834</v>
      </c>
      <c r="G31" s="43">
        <v>80</v>
      </c>
      <c r="H31" s="43">
        <f>G31/G35*100</f>
        <v>7.511737089201878</v>
      </c>
      <c r="I31" s="55">
        <v>113598.55</v>
      </c>
      <c r="J31" s="43">
        <f>I31/I35*100</f>
        <v>8.310613100043254</v>
      </c>
      <c r="K31" s="43">
        <f t="shared" si="7"/>
        <v>416</v>
      </c>
      <c r="L31" s="44">
        <f>K31/K35*100</f>
        <v>1.798141344283553</v>
      </c>
      <c r="M31" s="56">
        <f t="shared" si="8"/>
        <v>581793.63</v>
      </c>
      <c r="N31" s="44">
        <f>M31/M35*100</f>
        <v>8.582185915359391</v>
      </c>
    </row>
    <row r="32" spans="1:14" ht="12">
      <c r="A32" s="57"/>
      <c r="B32" s="17" t="s">
        <v>11</v>
      </c>
      <c r="C32" s="43">
        <v>186</v>
      </c>
      <c r="D32" s="43">
        <f>C32/C35*100</f>
        <v>0.8427729950158586</v>
      </c>
      <c r="E32" s="55">
        <v>557078.24</v>
      </c>
      <c r="F32" s="43">
        <f>E32/E35*100</f>
        <v>10.293056559038945</v>
      </c>
      <c r="G32" s="43">
        <v>41</v>
      </c>
      <c r="H32" s="43">
        <f>G32/G35*100</f>
        <v>3.8497652582159625</v>
      </c>
      <c r="I32" s="55">
        <v>119073.42</v>
      </c>
      <c r="J32" s="43">
        <f>I32/I35*100</f>
        <v>8.711142211929221</v>
      </c>
      <c r="K32" s="43">
        <f t="shared" si="7"/>
        <v>227</v>
      </c>
      <c r="L32" s="44">
        <f>K32/K35*100</f>
        <v>0.9811973200778041</v>
      </c>
      <c r="M32" s="56">
        <f t="shared" si="8"/>
        <v>676151.66</v>
      </c>
      <c r="N32" s="44">
        <f>M32/M35*100</f>
        <v>9.974085232075971</v>
      </c>
    </row>
    <row r="33" spans="1:14" ht="12">
      <c r="A33" s="57"/>
      <c r="B33" s="17" t="s">
        <v>12</v>
      </c>
      <c r="C33" s="43">
        <v>46</v>
      </c>
      <c r="D33" s="43">
        <f>C33/C35*100</f>
        <v>0.20842772995015857</v>
      </c>
      <c r="E33" s="55">
        <v>326431.07</v>
      </c>
      <c r="F33" s="43">
        <f>E33/E35*100</f>
        <v>6.031421127017277</v>
      </c>
      <c r="G33" s="43">
        <v>22</v>
      </c>
      <c r="H33" s="43">
        <f>G33/G35*100</f>
        <v>2.0657276995305165</v>
      </c>
      <c r="I33" s="55">
        <v>155611.89</v>
      </c>
      <c r="J33" s="43">
        <f>I33/I35*100</f>
        <v>11.384214072771966</v>
      </c>
      <c r="K33" s="43">
        <f t="shared" si="7"/>
        <v>68</v>
      </c>
      <c r="L33" s="44">
        <f>K33/K35*100</f>
        <v>0.2939269505078885</v>
      </c>
      <c r="M33" s="56">
        <f t="shared" si="8"/>
        <v>482042.96</v>
      </c>
      <c r="N33" s="44">
        <f>M33/M35*100</f>
        <v>7.110738393457747</v>
      </c>
    </row>
    <row r="34" spans="1:14" ht="12">
      <c r="A34" s="57"/>
      <c r="B34" s="18" t="s">
        <v>13</v>
      </c>
      <c r="C34" s="43">
        <v>14</v>
      </c>
      <c r="D34" s="43">
        <f>C34/C35*100</f>
        <v>0.06343452650657</v>
      </c>
      <c r="E34" s="55">
        <v>198467.58</v>
      </c>
      <c r="F34" s="43">
        <f>E34/E35*100</f>
        <v>3.66705765796127</v>
      </c>
      <c r="G34" s="43">
        <v>19</v>
      </c>
      <c r="H34" s="43">
        <f>G34/G35*100</f>
        <v>1.784037558685446</v>
      </c>
      <c r="I34" s="55">
        <v>729347.09</v>
      </c>
      <c r="J34" s="43">
        <f>I34/I35*100</f>
        <v>53.35738423274263</v>
      </c>
      <c r="K34" s="43">
        <f t="shared" si="7"/>
        <v>33</v>
      </c>
      <c r="L34" s="44">
        <f>K34/K35*100</f>
        <v>0.14264102009941645</v>
      </c>
      <c r="M34" s="56">
        <f t="shared" si="8"/>
        <v>927814.6699999999</v>
      </c>
      <c r="N34" s="44">
        <f>M34/M35*100</f>
        <v>13.686430346337447</v>
      </c>
    </row>
    <row r="35" spans="1:14" ht="12">
      <c r="A35" s="58"/>
      <c r="B35" s="19" t="s">
        <v>14</v>
      </c>
      <c r="C35" s="43">
        <f aca="true" t="shared" si="9" ref="C35:N35">SUM(C26:C34)</f>
        <v>22070</v>
      </c>
      <c r="D35" s="43">
        <f t="shared" si="9"/>
        <v>100</v>
      </c>
      <c r="E35" s="55">
        <f t="shared" si="9"/>
        <v>5412175.0600000005</v>
      </c>
      <c r="F35" s="43">
        <f t="shared" si="9"/>
        <v>99.99999999999999</v>
      </c>
      <c r="G35" s="43">
        <f t="shared" si="9"/>
        <v>1065</v>
      </c>
      <c r="H35" s="43">
        <f t="shared" si="9"/>
        <v>100</v>
      </c>
      <c r="I35" s="55">
        <f t="shared" si="9"/>
        <v>1366909.38</v>
      </c>
      <c r="J35" s="43">
        <f t="shared" si="9"/>
        <v>100.00000000000001</v>
      </c>
      <c r="K35" s="43">
        <f t="shared" si="9"/>
        <v>23135</v>
      </c>
      <c r="L35" s="44">
        <f t="shared" si="9"/>
        <v>100</v>
      </c>
      <c r="M35" s="56">
        <f t="shared" si="9"/>
        <v>6779084.4399999995</v>
      </c>
      <c r="N35" s="44">
        <f t="shared" si="9"/>
        <v>100.00000000000001</v>
      </c>
    </row>
    <row r="36" spans="1:14" ht="12" customHeight="1">
      <c r="A36" s="31" t="s">
        <v>48</v>
      </c>
      <c r="B36" s="16" t="s">
        <v>4</v>
      </c>
      <c r="C36" s="43">
        <v>7899</v>
      </c>
      <c r="D36" s="43">
        <f>C36/C45*100</f>
        <v>24.424105624439566</v>
      </c>
      <c r="E36" s="55">
        <v>567017.68</v>
      </c>
      <c r="F36" s="43">
        <f>E36/E45*100</f>
        <v>6.487602558060873</v>
      </c>
      <c r="G36" s="43">
        <v>140</v>
      </c>
      <c r="H36" s="43">
        <f>G36/G45*100</f>
        <v>12.987012987012985</v>
      </c>
      <c r="I36" s="55">
        <v>8180.46</v>
      </c>
      <c r="J36" s="43">
        <f>I36/I45*100</f>
        <v>0.5218478353166869</v>
      </c>
      <c r="K36" s="43">
        <f>C36+G36</f>
        <v>8039</v>
      </c>
      <c r="L36" s="44">
        <f>K36/K45*100</f>
        <v>24.05517819204644</v>
      </c>
      <c r="M36" s="56">
        <f>E36+I36</f>
        <v>575198.14</v>
      </c>
      <c r="N36" s="44">
        <f>M36/M45*100</f>
        <v>5.580323051378942</v>
      </c>
    </row>
    <row r="37" spans="1:14" ht="12">
      <c r="A37" s="57"/>
      <c r="B37" s="17" t="s">
        <v>6</v>
      </c>
      <c r="C37" s="43">
        <v>17375</v>
      </c>
      <c r="D37" s="43">
        <f>C37/C45*100</f>
        <v>53.72437463281903</v>
      </c>
      <c r="E37" s="55">
        <v>2252596.58</v>
      </c>
      <c r="F37" s="43">
        <f>E37/E45*100</f>
        <v>25.773360955318314</v>
      </c>
      <c r="G37" s="43">
        <v>289</v>
      </c>
      <c r="H37" s="43">
        <f>G37/G45*100</f>
        <v>26.808905380333954</v>
      </c>
      <c r="I37" s="55">
        <v>42289.66</v>
      </c>
      <c r="J37" s="43">
        <f>I37/I45*100</f>
        <v>2.697741634000861</v>
      </c>
      <c r="K37" s="43">
        <f aca="true" t="shared" si="10" ref="K37:K44">C37+G37</f>
        <v>17664</v>
      </c>
      <c r="L37" s="44">
        <f>K37/K45*100</f>
        <v>52.856159669649</v>
      </c>
      <c r="M37" s="56">
        <f aca="true" t="shared" si="11" ref="M37:M44">E37+I37</f>
        <v>2294886.24</v>
      </c>
      <c r="N37" s="44">
        <f>M37/M45*100</f>
        <v>22.263991648798353</v>
      </c>
    </row>
    <row r="38" spans="1:14" ht="12">
      <c r="A38" s="57"/>
      <c r="B38" s="17" t="s">
        <v>7</v>
      </c>
      <c r="C38" s="43">
        <v>3056</v>
      </c>
      <c r="D38" s="43">
        <f>C38/C45*100</f>
        <v>9.449305834698988</v>
      </c>
      <c r="E38" s="55">
        <v>732935.14</v>
      </c>
      <c r="F38" s="43">
        <f>E38/E45*100</f>
        <v>8.385967593032909</v>
      </c>
      <c r="G38" s="43">
        <v>133</v>
      </c>
      <c r="H38" s="43">
        <f>G38/G45*100</f>
        <v>12.337662337662337</v>
      </c>
      <c r="I38" s="55">
        <v>32883.13</v>
      </c>
      <c r="J38" s="43">
        <f>I38/I45*100</f>
        <v>2.0976803515862437</v>
      </c>
      <c r="K38" s="43">
        <f t="shared" si="10"/>
        <v>3189</v>
      </c>
      <c r="L38" s="44">
        <f>K38/K45*100</f>
        <v>9.542475837098657</v>
      </c>
      <c r="M38" s="56">
        <f t="shared" si="11"/>
        <v>765818.27</v>
      </c>
      <c r="N38" s="44">
        <f>M38/M45*100</f>
        <v>7.429636933888803</v>
      </c>
    </row>
    <row r="39" spans="1:14" ht="12">
      <c r="A39" s="57"/>
      <c r="B39" s="17" t="s">
        <v>8</v>
      </c>
      <c r="C39" s="43">
        <v>1749</v>
      </c>
      <c r="D39" s="43">
        <f>C39/C45*100</f>
        <v>5.407996042175567</v>
      </c>
      <c r="E39" s="55">
        <v>661754.25</v>
      </c>
      <c r="F39" s="43">
        <f>E39/E45*100</f>
        <v>7.571542681187038</v>
      </c>
      <c r="G39" s="43">
        <v>152</v>
      </c>
      <c r="H39" s="43">
        <f>G39/G45*100</f>
        <v>14.100185528756956</v>
      </c>
      <c r="I39" s="55">
        <v>60149.88</v>
      </c>
      <c r="J39" s="43">
        <f>I39/I45*100</f>
        <v>3.837080637587431</v>
      </c>
      <c r="K39" s="43">
        <f t="shared" si="10"/>
        <v>1901</v>
      </c>
      <c r="L39" s="44">
        <f>K39/K45*100</f>
        <v>5.68838086118675</v>
      </c>
      <c r="M39" s="56">
        <f t="shared" si="11"/>
        <v>721904.13</v>
      </c>
      <c r="N39" s="44">
        <f>M39/M45*100</f>
        <v>7.003600980915308</v>
      </c>
    </row>
    <row r="40" spans="1:14" ht="12">
      <c r="A40" s="57"/>
      <c r="B40" s="17" t="s">
        <v>9</v>
      </c>
      <c r="C40" s="43">
        <v>1039</v>
      </c>
      <c r="D40" s="43">
        <f>C40/C45*100</f>
        <v>3.2126403017841128</v>
      </c>
      <c r="E40" s="55">
        <v>730907.8</v>
      </c>
      <c r="F40" s="43">
        <f>E40/E45*100</f>
        <v>8.362771532955806</v>
      </c>
      <c r="G40" s="43">
        <v>163</v>
      </c>
      <c r="H40" s="43">
        <f>G40/G45*100</f>
        <v>15.120593692022263</v>
      </c>
      <c r="I40" s="55">
        <v>114809.89</v>
      </c>
      <c r="J40" s="43">
        <f>I40/I45*100</f>
        <v>7.323951534442677</v>
      </c>
      <c r="K40" s="43">
        <f t="shared" si="10"/>
        <v>1202</v>
      </c>
      <c r="L40" s="44">
        <f>K40/K45*100</f>
        <v>3.596756336215925</v>
      </c>
      <c r="M40" s="56">
        <f t="shared" si="11"/>
        <v>845717.6900000001</v>
      </c>
      <c r="N40" s="44">
        <f>M40/M45*100</f>
        <v>8.204786476649508</v>
      </c>
    </row>
    <row r="41" spans="1:14" ht="12">
      <c r="A41" s="57"/>
      <c r="B41" s="17" t="s">
        <v>10</v>
      </c>
      <c r="C41" s="43">
        <v>576</v>
      </c>
      <c r="D41" s="43">
        <f>C41/C45*100</f>
        <v>1.7810209950217988</v>
      </c>
      <c r="E41" s="55">
        <v>808497</v>
      </c>
      <c r="F41" s="43">
        <f>E41/E45*100</f>
        <v>9.250517912218434</v>
      </c>
      <c r="G41" s="43">
        <v>79</v>
      </c>
      <c r="H41" s="43">
        <f>G41/G45*100</f>
        <v>7.328385899814471</v>
      </c>
      <c r="I41" s="55">
        <v>110145.29</v>
      </c>
      <c r="J41" s="43">
        <f>I41/I45*100</f>
        <v>7.026387410589223</v>
      </c>
      <c r="K41" s="43">
        <f t="shared" si="10"/>
        <v>655</v>
      </c>
      <c r="L41" s="44">
        <f>K41/K45*100</f>
        <v>1.9599628953589274</v>
      </c>
      <c r="M41" s="56">
        <f t="shared" si="11"/>
        <v>918642.29</v>
      </c>
      <c r="N41" s="44">
        <f>M41/M45*100</f>
        <v>8.912269338803041</v>
      </c>
    </row>
    <row r="42" spans="1:14" ht="12">
      <c r="A42" s="57"/>
      <c r="B42" s="17" t="s">
        <v>11</v>
      </c>
      <c r="C42" s="43">
        <v>451</v>
      </c>
      <c r="D42" s="43">
        <f>C42/C45*100</f>
        <v>1.39451470269936</v>
      </c>
      <c r="E42" s="55">
        <v>1381137.35</v>
      </c>
      <c r="F42" s="43">
        <f>E42/E45*100</f>
        <v>15.802452940961938</v>
      </c>
      <c r="G42" s="43">
        <v>78</v>
      </c>
      <c r="H42" s="43">
        <f>G42/G45*100</f>
        <v>7.235621521335807</v>
      </c>
      <c r="I42" s="55">
        <v>255667.07</v>
      </c>
      <c r="J42" s="43">
        <f>I42/I45*100</f>
        <v>16.309511572852855</v>
      </c>
      <c r="K42" s="43">
        <f t="shared" si="10"/>
        <v>529</v>
      </c>
      <c r="L42" s="44">
        <f>K42/K45*100</f>
        <v>1.5829318651066757</v>
      </c>
      <c r="M42" s="56">
        <f t="shared" si="11"/>
        <v>1636804.4200000002</v>
      </c>
      <c r="N42" s="44">
        <f>M42/M45*100</f>
        <v>15.879567057579392</v>
      </c>
    </row>
    <row r="43" spans="1:14" ht="12">
      <c r="A43" s="57"/>
      <c r="B43" s="17" t="s">
        <v>12</v>
      </c>
      <c r="C43" s="43">
        <v>163</v>
      </c>
      <c r="D43" s="43">
        <f>C43/C45*100</f>
        <v>0.5040042051884605</v>
      </c>
      <c r="E43" s="55">
        <v>1087947.11</v>
      </c>
      <c r="F43" s="43">
        <f>E43/E45*100</f>
        <v>12.44788073252131</v>
      </c>
      <c r="G43" s="43">
        <v>23</v>
      </c>
      <c r="H43" s="43">
        <f>G43/G45*100</f>
        <v>2.1335807050092765</v>
      </c>
      <c r="I43" s="55">
        <v>154155.59</v>
      </c>
      <c r="J43" s="43">
        <f>I43/I45*100</f>
        <v>9.833892096956248</v>
      </c>
      <c r="K43" s="43">
        <f t="shared" si="10"/>
        <v>186</v>
      </c>
      <c r="L43" s="44">
        <f>K43/K45*100</f>
        <v>0.5565696160866573</v>
      </c>
      <c r="M43" s="56">
        <f t="shared" si="11"/>
        <v>1242102.7000000002</v>
      </c>
      <c r="N43" s="44">
        <f>M43/M45*100</f>
        <v>12.05034204211791</v>
      </c>
    </row>
    <row r="44" spans="1:14" ht="12">
      <c r="A44" s="57"/>
      <c r="B44" s="18" t="s">
        <v>13</v>
      </c>
      <c r="C44" s="43">
        <v>33</v>
      </c>
      <c r="D44" s="43">
        <f>C44/C45*100</f>
        <v>0.10203766117312389</v>
      </c>
      <c r="E44" s="55">
        <v>517225.84</v>
      </c>
      <c r="F44" s="43">
        <f>E44/E45*100</f>
        <v>5.917903093743361</v>
      </c>
      <c r="G44" s="43">
        <v>21</v>
      </c>
      <c r="H44" s="43">
        <f>G44/G45*100</f>
        <v>1.948051948051948</v>
      </c>
      <c r="I44" s="55">
        <v>789313.92</v>
      </c>
      <c r="J44" s="43">
        <f>I44/I45*100</f>
        <v>50.351906926667766</v>
      </c>
      <c r="K44" s="43">
        <f t="shared" si="10"/>
        <v>54</v>
      </c>
      <c r="L44" s="44">
        <f>K44/K45*100</f>
        <v>0.161584727250965</v>
      </c>
      <c r="M44" s="56">
        <f t="shared" si="11"/>
        <v>1306539.76</v>
      </c>
      <c r="N44" s="44">
        <f>M44/M45*100</f>
        <v>12.675482469868749</v>
      </c>
    </row>
    <row r="45" spans="1:14" ht="12">
      <c r="A45" s="58"/>
      <c r="B45" s="19" t="s">
        <v>14</v>
      </c>
      <c r="C45" s="43">
        <f aca="true" t="shared" si="12" ref="C45:N45">SUM(C36:C44)</f>
        <v>32341</v>
      </c>
      <c r="D45" s="43">
        <f t="shared" si="12"/>
        <v>100.00000000000001</v>
      </c>
      <c r="E45" s="55">
        <f t="shared" si="12"/>
        <v>8740018.750000002</v>
      </c>
      <c r="F45" s="43">
        <f t="shared" si="12"/>
        <v>99.99999999999999</v>
      </c>
      <c r="G45" s="43">
        <f t="shared" si="12"/>
        <v>1078</v>
      </c>
      <c r="H45" s="43">
        <f>SUM(H36:H44)</f>
        <v>100.00000000000001</v>
      </c>
      <c r="I45" s="55">
        <f t="shared" si="12"/>
        <v>1567594.8900000001</v>
      </c>
      <c r="J45" s="43">
        <f t="shared" si="12"/>
        <v>100</v>
      </c>
      <c r="K45" s="43">
        <f t="shared" si="12"/>
        <v>33419</v>
      </c>
      <c r="L45" s="44">
        <f t="shared" si="12"/>
        <v>100</v>
      </c>
      <c r="M45" s="56">
        <f t="shared" si="12"/>
        <v>10307613.64</v>
      </c>
      <c r="N45" s="44">
        <f t="shared" si="12"/>
        <v>100</v>
      </c>
    </row>
    <row r="46" spans="1:14" ht="12" customHeight="1">
      <c r="A46" s="31" t="s">
        <v>49</v>
      </c>
      <c r="B46" s="16" t="s">
        <v>4</v>
      </c>
      <c r="C46" s="43">
        <v>3815</v>
      </c>
      <c r="D46" s="43">
        <f>C46/C55*100</f>
        <v>10.609305041853222</v>
      </c>
      <c r="E46" s="55">
        <v>267157.8900000003</v>
      </c>
      <c r="F46" s="43">
        <f>E46/E55*100</f>
        <v>0.6460506433189206</v>
      </c>
      <c r="G46" s="43">
        <v>115</v>
      </c>
      <c r="H46" s="43">
        <f>G46/G55*100</f>
        <v>9.069400630914828</v>
      </c>
      <c r="I46" s="55">
        <v>4880.149999999997</v>
      </c>
      <c r="J46" s="43">
        <f>I46/I55*100</f>
        <v>0.02567400841649144</v>
      </c>
      <c r="K46" s="43">
        <f>C46+G46</f>
        <v>3930</v>
      </c>
      <c r="L46" s="44">
        <f>K46/K55*100</f>
        <v>10.55685389636554</v>
      </c>
      <c r="M46" s="56">
        <f>E46+I46</f>
        <v>272038.0400000003</v>
      </c>
      <c r="N46" s="44">
        <f>M46/M55*100</f>
        <v>0.4506880755400489</v>
      </c>
    </row>
    <row r="47" spans="1:14" ht="12">
      <c r="A47" s="57"/>
      <c r="B47" s="17" t="s">
        <v>6</v>
      </c>
      <c r="C47" s="43">
        <v>17340</v>
      </c>
      <c r="D47" s="43">
        <f>C47/C55*100</f>
        <v>48.2215856948191</v>
      </c>
      <c r="E47" s="55">
        <v>2430230.3900000206</v>
      </c>
      <c r="F47" s="43">
        <f>E47/E55*100</f>
        <v>5.876868943951843</v>
      </c>
      <c r="G47" s="43">
        <v>181</v>
      </c>
      <c r="H47" s="43">
        <f>G47/G55*100</f>
        <v>14.274447949526813</v>
      </c>
      <c r="I47" s="55">
        <v>26792.019999999986</v>
      </c>
      <c r="J47" s="43">
        <f>I47/I55*100</f>
        <v>0.14095028779336846</v>
      </c>
      <c r="K47" s="43">
        <f aca="true" t="shared" si="13" ref="K47:K54">C47+G47</f>
        <v>17521</v>
      </c>
      <c r="L47" s="44">
        <f>K47/K55*100</f>
        <v>47.065302065705</v>
      </c>
      <c r="M47" s="56">
        <f aca="true" t="shared" si="14" ref="M47:M54">E47+I47</f>
        <v>2457022.4100000206</v>
      </c>
      <c r="N47" s="44">
        <f>M47/M55*100</f>
        <v>4.070573003399381</v>
      </c>
    </row>
    <row r="48" spans="1:14" ht="12">
      <c r="A48" s="57"/>
      <c r="B48" s="17" t="s">
        <v>7</v>
      </c>
      <c r="C48" s="43">
        <v>4522</v>
      </c>
      <c r="D48" s="43">
        <f>C48/C55*100</f>
        <v>12.575433132178315</v>
      </c>
      <c r="E48" s="55">
        <v>1096704.45</v>
      </c>
      <c r="F48" s="43">
        <f>E48/E55*100</f>
        <v>2.652089427166916</v>
      </c>
      <c r="G48" s="43">
        <v>84</v>
      </c>
      <c r="H48" s="43">
        <f>G48/G55*100</f>
        <v>6.624605678233439</v>
      </c>
      <c r="I48" s="55">
        <v>20875.56</v>
      </c>
      <c r="J48" s="43">
        <f>I48/I55*100</f>
        <v>0.10982435030459563</v>
      </c>
      <c r="K48" s="43">
        <f t="shared" si="13"/>
        <v>4606</v>
      </c>
      <c r="L48" s="44">
        <f>K48/K55*100</f>
        <v>12.372740215435034</v>
      </c>
      <c r="M48" s="56">
        <f t="shared" si="14"/>
        <v>1117580.01</v>
      </c>
      <c r="N48" s="44">
        <f>M48/M55*100</f>
        <v>1.8515057084256599</v>
      </c>
    </row>
    <row r="49" spans="1:14" ht="12">
      <c r="A49" s="57"/>
      <c r="B49" s="17" t="s">
        <v>8</v>
      </c>
      <c r="C49" s="43">
        <v>3493</v>
      </c>
      <c r="D49" s="43">
        <f>C49/C55*100</f>
        <v>9.713840763091298</v>
      </c>
      <c r="E49" s="55">
        <v>1331377.2200000004</v>
      </c>
      <c r="F49" s="43">
        <f>E49/E55*100</f>
        <v>3.219583406206552</v>
      </c>
      <c r="G49" s="43">
        <v>155</v>
      </c>
      <c r="H49" s="43">
        <f>G49/G55*100</f>
        <v>12.22397476340694</v>
      </c>
      <c r="I49" s="55">
        <v>60536.49999999997</v>
      </c>
      <c r="J49" s="43">
        <f>I49/I55*100</f>
        <v>0.31847681126705824</v>
      </c>
      <c r="K49" s="43">
        <f t="shared" si="13"/>
        <v>3648</v>
      </c>
      <c r="L49" s="44">
        <f>K49/K55*100</f>
        <v>9.79933918929809</v>
      </c>
      <c r="M49" s="56">
        <f t="shared" si="14"/>
        <v>1391913.7200000004</v>
      </c>
      <c r="N49" s="44">
        <f>M49/M55*100</f>
        <v>2.30599704285691</v>
      </c>
    </row>
    <row r="50" spans="1:14" ht="12">
      <c r="A50" s="57"/>
      <c r="B50" s="17" t="s">
        <v>9</v>
      </c>
      <c r="C50" s="43">
        <v>2648</v>
      </c>
      <c r="D50" s="43">
        <f>C50/C55*100</f>
        <v>7.363942267582524</v>
      </c>
      <c r="E50" s="55">
        <v>1846854.9699999995</v>
      </c>
      <c r="F50" s="43">
        <f>E50/E55*100</f>
        <v>4.4661299035010495</v>
      </c>
      <c r="G50" s="43">
        <v>204</v>
      </c>
      <c r="H50" s="43">
        <f>G50/G55*100</f>
        <v>16.08832807570978</v>
      </c>
      <c r="I50" s="55">
        <v>142665.75000000003</v>
      </c>
      <c r="J50" s="43">
        <f>I50/I55*100</f>
        <v>0.7505510417190182</v>
      </c>
      <c r="K50" s="43">
        <f t="shared" si="13"/>
        <v>2852</v>
      </c>
      <c r="L50" s="44">
        <f>K50/K55*100</f>
        <v>7.661106186370108</v>
      </c>
      <c r="M50" s="56">
        <f t="shared" si="14"/>
        <v>1989520.7199999995</v>
      </c>
      <c r="N50" s="44">
        <f>M50/M55*100</f>
        <v>3.2960583914802917</v>
      </c>
    </row>
    <row r="51" spans="1:14" ht="12">
      <c r="A51" s="57"/>
      <c r="B51" s="17" t="s">
        <v>10</v>
      </c>
      <c r="C51" s="43">
        <v>1588</v>
      </c>
      <c r="D51" s="43">
        <f>C51/C55*100</f>
        <v>4.416140604577436</v>
      </c>
      <c r="E51" s="55">
        <v>2222116.9699999997</v>
      </c>
      <c r="F51" s="43">
        <f>E51/E55*100</f>
        <v>5.373601722930169</v>
      </c>
      <c r="G51" s="43">
        <v>157</v>
      </c>
      <c r="H51" s="43">
        <f>G51/G55*100</f>
        <v>12.381703470031544</v>
      </c>
      <c r="I51" s="55">
        <v>227324.32</v>
      </c>
      <c r="J51" s="43">
        <f>I51/I55*100</f>
        <v>1.1959317858986294</v>
      </c>
      <c r="K51" s="43">
        <f t="shared" si="13"/>
        <v>1745</v>
      </c>
      <c r="L51" s="44">
        <f>K51/K55*100</f>
        <v>4.6874580277755395</v>
      </c>
      <c r="M51" s="56">
        <f t="shared" si="14"/>
        <v>2449441.2899999996</v>
      </c>
      <c r="N51" s="44">
        <f>M51/M55*100</f>
        <v>4.058013287915298</v>
      </c>
    </row>
    <row r="52" spans="1:14" ht="12">
      <c r="A52" s="57"/>
      <c r="B52" s="17" t="s">
        <v>11</v>
      </c>
      <c r="C52" s="43">
        <v>1228</v>
      </c>
      <c r="D52" s="43">
        <f>C52/C55*100</f>
        <v>3.4150004171417447</v>
      </c>
      <c r="E52" s="55">
        <v>3881093.210000006</v>
      </c>
      <c r="F52" s="43">
        <f>E52/E55*100</f>
        <v>9.38539664728298</v>
      </c>
      <c r="G52" s="43">
        <v>128</v>
      </c>
      <c r="H52" s="43">
        <f>G52/G55*100</f>
        <v>10.094637223974763</v>
      </c>
      <c r="I52" s="55">
        <v>423682.59</v>
      </c>
      <c r="J52" s="43">
        <f>I52/I55*100</f>
        <v>2.22895410624282</v>
      </c>
      <c r="K52" s="43">
        <f t="shared" si="13"/>
        <v>1356</v>
      </c>
      <c r="L52" s="44">
        <f>K52/K55*100</f>
        <v>3.642517527600935</v>
      </c>
      <c r="M52" s="56">
        <f t="shared" si="14"/>
        <v>4304775.800000006</v>
      </c>
      <c r="N52" s="44">
        <f>M52/M55*100</f>
        <v>7.131764075837978</v>
      </c>
    </row>
    <row r="53" spans="1:14" ht="12">
      <c r="A53" s="57"/>
      <c r="B53" s="17" t="s">
        <v>12</v>
      </c>
      <c r="C53" s="43">
        <v>585</v>
      </c>
      <c r="D53" s="43">
        <f>C53/C55*100</f>
        <v>1.6268528045829973</v>
      </c>
      <c r="E53" s="55">
        <v>4104440.469999999</v>
      </c>
      <c r="F53" s="43">
        <f>E53/E55*100</f>
        <v>9.925502878120906</v>
      </c>
      <c r="G53" s="43">
        <v>73</v>
      </c>
      <c r="H53" s="43">
        <f>G53/G55*100</f>
        <v>5.757097791798108</v>
      </c>
      <c r="I53" s="55">
        <v>517678.88999999984</v>
      </c>
      <c r="J53" s="43">
        <f>I53/I55*100</f>
        <v>2.7234597663801217</v>
      </c>
      <c r="K53" s="43">
        <f t="shared" si="13"/>
        <v>658</v>
      </c>
      <c r="L53" s="44">
        <f>K53/K55*100</f>
        <v>1.7675343164907191</v>
      </c>
      <c r="M53" s="56">
        <f t="shared" si="14"/>
        <v>4622119.3599999985</v>
      </c>
      <c r="N53" s="44">
        <f>M53/M55*100</f>
        <v>7.657510248474071</v>
      </c>
    </row>
    <row r="54" spans="1:14" ht="12">
      <c r="A54" s="57"/>
      <c r="B54" s="18" t="s">
        <v>13</v>
      </c>
      <c r="C54" s="43">
        <v>740</v>
      </c>
      <c r="D54" s="43">
        <f>C54/C55*100</f>
        <v>2.057899274173364</v>
      </c>
      <c r="E54" s="55">
        <v>24172493.119999994</v>
      </c>
      <c r="F54" s="43">
        <f>E54/E55*100</f>
        <v>58.45477642752066</v>
      </c>
      <c r="G54" s="43">
        <v>171</v>
      </c>
      <c r="H54" s="43">
        <f>G54/G55*100</f>
        <v>13.485804416403784</v>
      </c>
      <c r="I54" s="55">
        <v>17583698.520000003</v>
      </c>
      <c r="J54" s="43">
        <f>I54/I55*100</f>
        <v>92.50617784197789</v>
      </c>
      <c r="K54" s="43">
        <f t="shared" si="13"/>
        <v>911</v>
      </c>
      <c r="L54" s="44">
        <f>K54/K55*100</f>
        <v>2.4471485749590354</v>
      </c>
      <c r="M54" s="56">
        <f t="shared" si="14"/>
        <v>41756191.64</v>
      </c>
      <c r="N54" s="44">
        <f>M54/M55*100</f>
        <v>69.17789016607037</v>
      </c>
    </row>
    <row r="55" spans="1:14" ht="12">
      <c r="A55" s="58"/>
      <c r="B55" s="19" t="s">
        <v>14</v>
      </c>
      <c r="C55" s="43">
        <f aca="true" t="shared" si="15" ref="C55:N55">SUM(C46:C54)</f>
        <v>35959</v>
      </c>
      <c r="D55" s="43">
        <f t="shared" si="15"/>
        <v>100</v>
      </c>
      <c r="E55" s="55">
        <f t="shared" si="15"/>
        <v>41352468.69000002</v>
      </c>
      <c r="F55" s="43">
        <f t="shared" si="15"/>
        <v>100</v>
      </c>
      <c r="G55" s="43">
        <f t="shared" si="15"/>
        <v>1268</v>
      </c>
      <c r="H55" s="43">
        <f t="shared" si="15"/>
        <v>99.99999999999999</v>
      </c>
      <c r="I55" s="55">
        <f t="shared" si="15"/>
        <v>19008134.300000004</v>
      </c>
      <c r="J55" s="43">
        <f t="shared" si="15"/>
        <v>99.99999999999999</v>
      </c>
      <c r="K55" s="43">
        <f t="shared" si="15"/>
        <v>37227</v>
      </c>
      <c r="L55" s="44">
        <f t="shared" si="15"/>
        <v>99.99999999999999</v>
      </c>
      <c r="M55" s="56">
        <f t="shared" si="15"/>
        <v>60360602.990000024</v>
      </c>
      <c r="N55" s="44">
        <f t="shared" si="15"/>
        <v>100.00000000000001</v>
      </c>
    </row>
    <row r="56" spans="1:14" ht="12" customHeight="1">
      <c r="A56" s="31" t="s">
        <v>50</v>
      </c>
      <c r="B56" s="16" t="s">
        <v>4</v>
      </c>
      <c r="C56" s="43">
        <v>12679</v>
      </c>
      <c r="D56" s="43">
        <f>C56/C65*100</f>
        <v>28.355138096835514</v>
      </c>
      <c r="E56" s="55">
        <v>844986.95</v>
      </c>
      <c r="F56" s="43">
        <f>E56/E65*100</f>
        <v>7.609449133374864</v>
      </c>
      <c r="G56" s="43">
        <v>315</v>
      </c>
      <c r="H56" s="43">
        <f>G56/G65*100</f>
        <v>21.2694125590817</v>
      </c>
      <c r="I56" s="55">
        <v>13706.37</v>
      </c>
      <c r="J56" s="43">
        <f>I56/I65*100</f>
        <v>0.3407399834875587</v>
      </c>
      <c r="K56" s="43">
        <f>C56+G56</f>
        <v>12994</v>
      </c>
      <c r="L56" s="44">
        <f>K56/K65*100</f>
        <v>28.127976448177332</v>
      </c>
      <c r="M56" s="56">
        <f>E56+I56</f>
        <v>858693.32</v>
      </c>
      <c r="N56" s="44">
        <f>M56/M65*100</f>
        <v>5.676570463894666</v>
      </c>
    </row>
    <row r="57" spans="1:14" ht="12">
      <c r="A57" s="57"/>
      <c r="B57" s="17" t="s">
        <v>6</v>
      </c>
      <c r="C57" s="43">
        <v>22065</v>
      </c>
      <c r="D57" s="43">
        <f>C57/C65*100</f>
        <v>49.34585709493459</v>
      </c>
      <c r="E57" s="55">
        <v>2883784.74</v>
      </c>
      <c r="F57" s="43">
        <f>E57/E65*100</f>
        <v>25.96964756749517</v>
      </c>
      <c r="G57" s="43">
        <v>301</v>
      </c>
      <c r="H57" s="43">
        <f>G57/G65*100</f>
        <v>20.324105334233625</v>
      </c>
      <c r="I57" s="55">
        <v>44263.43</v>
      </c>
      <c r="J57" s="43">
        <f>I57/I65*100</f>
        <v>1.1003876597014899</v>
      </c>
      <c r="K57" s="43">
        <f aca="true" t="shared" si="16" ref="K57:K64">C57+G57</f>
        <v>22366</v>
      </c>
      <c r="L57" s="44">
        <f>K57/K65*100</f>
        <v>48.415447224867954</v>
      </c>
      <c r="M57" s="56">
        <f aca="true" t="shared" si="17" ref="M57:M64">E57+I57</f>
        <v>2928048.1700000004</v>
      </c>
      <c r="N57" s="44">
        <f>M57/M65*100</f>
        <v>19.35647031548217</v>
      </c>
    </row>
    <row r="58" spans="1:14" ht="12">
      <c r="A58" s="57"/>
      <c r="B58" s="17" t="s">
        <v>7</v>
      </c>
      <c r="C58" s="43">
        <v>4477</v>
      </c>
      <c r="D58" s="43">
        <f>C58/C65*100</f>
        <v>10.01230012300123</v>
      </c>
      <c r="E58" s="55">
        <v>1062474.1</v>
      </c>
      <c r="F58" s="43">
        <f>E58/E65*100</f>
        <v>9.56800885443052</v>
      </c>
      <c r="G58" s="43">
        <v>148</v>
      </c>
      <c r="H58" s="43">
        <f>G58/G65*100</f>
        <v>9.9932478055368</v>
      </c>
      <c r="I58" s="55">
        <v>36158.16</v>
      </c>
      <c r="J58" s="43">
        <f>I58/I65*100</f>
        <v>0.8988908690879136</v>
      </c>
      <c r="K58" s="43">
        <f t="shared" si="16"/>
        <v>4625</v>
      </c>
      <c r="L58" s="44">
        <f>K58/K65*100</f>
        <v>10.011689323750975</v>
      </c>
      <c r="M58" s="56">
        <f t="shared" si="17"/>
        <v>1098632.26</v>
      </c>
      <c r="N58" s="44">
        <f>M58/M65*100</f>
        <v>7.262736640128802</v>
      </c>
    </row>
    <row r="59" spans="1:14" ht="12">
      <c r="A59" s="57"/>
      <c r="B59" s="17" t="s">
        <v>8</v>
      </c>
      <c r="C59" s="43">
        <v>2292</v>
      </c>
      <c r="D59" s="43">
        <f>C59/C65*100</f>
        <v>5.12579671251258</v>
      </c>
      <c r="E59" s="55">
        <v>864567.41</v>
      </c>
      <c r="F59" s="43">
        <f>E59/E65*100</f>
        <v>7.785779092527585</v>
      </c>
      <c r="G59" s="43">
        <v>212</v>
      </c>
      <c r="H59" s="43">
        <f>G59/G65*100</f>
        <v>14.314652261985145</v>
      </c>
      <c r="I59" s="55">
        <v>82897.02</v>
      </c>
      <c r="J59" s="43">
        <f>I59/I65*100</f>
        <v>2.0608176509147076</v>
      </c>
      <c r="K59" s="43">
        <f t="shared" si="16"/>
        <v>2504</v>
      </c>
      <c r="L59" s="44">
        <f>K59/K65*100</f>
        <v>5.420382717118366</v>
      </c>
      <c r="M59" s="56">
        <f t="shared" si="17"/>
        <v>947464.43</v>
      </c>
      <c r="N59" s="44">
        <f>M59/M65*100</f>
        <v>6.26341031618692</v>
      </c>
    </row>
    <row r="60" spans="1:14" ht="12">
      <c r="A60" s="57"/>
      <c r="B60" s="17" t="s">
        <v>9</v>
      </c>
      <c r="C60" s="43">
        <v>1555</v>
      </c>
      <c r="D60" s="43">
        <f>C60/C65*100</f>
        <v>3.477580230347758</v>
      </c>
      <c r="E60" s="55">
        <v>1097676.75</v>
      </c>
      <c r="F60" s="43">
        <f>E60/E65*100</f>
        <v>9.885022950961831</v>
      </c>
      <c r="G60" s="43">
        <v>207</v>
      </c>
      <c r="H60" s="43">
        <f>G60/G65*100</f>
        <v>13.977042538825119</v>
      </c>
      <c r="I60" s="55">
        <v>147078.25</v>
      </c>
      <c r="J60" s="43">
        <f>I60/I65*100</f>
        <v>3.656361274092194</v>
      </c>
      <c r="K60" s="43">
        <f t="shared" si="16"/>
        <v>1762</v>
      </c>
      <c r="L60" s="44">
        <f>K60/K65*100</f>
        <v>3.8141830461511814</v>
      </c>
      <c r="M60" s="56">
        <f t="shared" si="17"/>
        <v>1244755</v>
      </c>
      <c r="N60" s="44">
        <f>M60/M65*100</f>
        <v>8.2287113492221</v>
      </c>
    </row>
    <row r="61" spans="1:14" ht="12">
      <c r="A61" s="57"/>
      <c r="B61" s="17" t="s">
        <v>10</v>
      </c>
      <c r="C61" s="43">
        <v>873</v>
      </c>
      <c r="D61" s="43">
        <f>C61/C65*100</f>
        <v>1.9523649781952364</v>
      </c>
      <c r="E61" s="55">
        <v>1221255.54</v>
      </c>
      <c r="F61" s="43">
        <f>E61/E65*100</f>
        <v>10.99789992080026</v>
      </c>
      <c r="G61" s="43">
        <v>116</v>
      </c>
      <c r="H61" s="43">
        <f>G61/G65*100</f>
        <v>7.832545577312626</v>
      </c>
      <c r="I61" s="55">
        <v>162232.05</v>
      </c>
      <c r="J61" s="43">
        <f>I61/I65*100</f>
        <v>4.033084327809098</v>
      </c>
      <c r="K61" s="43">
        <f t="shared" si="16"/>
        <v>989</v>
      </c>
      <c r="L61" s="44">
        <f>K61/K65*100</f>
        <v>2.1408779980950734</v>
      </c>
      <c r="M61" s="56">
        <f t="shared" si="17"/>
        <v>1383487.59</v>
      </c>
      <c r="N61" s="44">
        <f>M61/M65*100</f>
        <v>9.145831937482422</v>
      </c>
    </row>
    <row r="62" spans="1:14" ht="12">
      <c r="A62" s="57"/>
      <c r="B62" s="17" t="s">
        <v>11</v>
      </c>
      <c r="C62" s="43">
        <v>641</v>
      </c>
      <c r="D62" s="43">
        <f>C62/C65*100</f>
        <v>1.4335234261433523</v>
      </c>
      <c r="E62" s="55">
        <v>1955722.48</v>
      </c>
      <c r="F62" s="43">
        <f>E62/E65*100</f>
        <v>17.612071678216736</v>
      </c>
      <c r="G62" s="43">
        <v>100</v>
      </c>
      <c r="H62" s="43">
        <f>G62/G65*100</f>
        <v>6.75219446320054</v>
      </c>
      <c r="I62" s="55">
        <v>293148.71</v>
      </c>
      <c r="J62" s="43">
        <f>I62/I65*100</f>
        <v>7.2876689163359165</v>
      </c>
      <c r="K62" s="43">
        <f t="shared" si="16"/>
        <v>741</v>
      </c>
      <c r="L62" s="44">
        <f>K62/K65*100</f>
        <v>1.6040349813836694</v>
      </c>
      <c r="M62" s="56">
        <f t="shared" si="17"/>
        <v>2248871.19</v>
      </c>
      <c r="N62" s="44">
        <f>M62/M65*100</f>
        <v>14.866629886276103</v>
      </c>
    </row>
    <row r="63" spans="1:14" ht="12">
      <c r="A63" s="57"/>
      <c r="B63" s="17" t="s">
        <v>12</v>
      </c>
      <c r="C63" s="43">
        <v>110</v>
      </c>
      <c r="D63" s="43">
        <f>C63/C65*100</f>
        <v>0.24600246002460024</v>
      </c>
      <c r="E63" s="55">
        <v>727757.84</v>
      </c>
      <c r="F63" s="43">
        <f>E63/E65*100</f>
        <v>6.553753599265365</v>
      </c>
      <c r="G63" s="43">
        <v>35</v>
      </c>
      <c r="H63" s="43">
        <f>G63/G65*100</f>
        <v>2.363268062120189</v>
      </c>
      <c r="I63" s="55">
        <v>243354.42</v>
      </c>
      <c r="J63" s="43">
        <f>I63/I65*100</f>
        <v>6.049784228240185</v>
      </c>
      <c r="K63" s="43">
        <f t="shared" si="16"/>
        <v>145</v>
      </c>
      <c r="L63" s="44">
        <f>K63/K65*100</f>
        <v>0.31387998960949</v>
      </c>
      <c r="M63" s="56">
        <f t="shared" si="17"/>
        <v>971112.26</v>
      </c>
      <c r="N63" s="44">
        <f>M63/M65*100</f>
        <v>6.419739205892504</v>
      </c>
    </row>
    <row r="64" spans="1:14" ht="12" customHeight="1">
      <c r="A64" s="57"/>
      <c r="B64" s="18" t="s">
        <v>13</v>
      </c>
      <c r="C64" s="43">
        <v>23</v>
      </c>
      <c r="D64" s="43">
        <f>C64/C65*100</f>
        <v>0.051436878005143696</v>
      </c>
      <c r="E64" s="55">
        <v>446217.3</v>
      </c>
      <c r="F64" s="43">
        <f>E64/E65*100</f>
        <v>4.018367202927657</v>
      </c>
      <c r="G64" s="43">
        <v>47</v>
      </c>
      <c r="H64" s="43">
        <f>G64/G65*100</f>
        <v>3.1735313977042536</v>
      </c>
      <c r="I64" s="55">
        <v>2999692.16</v>
      </c>
      <c r="J64" s="43">
        <f>I64/I65*100</f>
        <v>74.57226509033093</v>
      </c>
      <c r="K64" s="43">
        <f t="shared" si="16"/>
        <v>70</v>
      </c>
      <c r="L64" s="44">
        <f>K64/K65*100</f>
        <v>0.15152827084596068</v>
      </c>
      <c r="M64" s="56">
        <f t="shared" si="17"/>
        <v>3445909.46</v>
      </c>
      <c r="N64" s="44">
        <f>M64/M65*100</f>
        <v>22.77989988543432</v>
      </c>
    </row>
    <row r="65" spans="1:14" ht="12" customHeight="1">
      <c r="A65" s="58"/>
      <c r="B65" s="4" t="s">
        <v>14</v>
      </c>
      <c r="C65" s="43">
        <f aca="true" t="shared" si="18" ref="C65:N65">SUM(C56:C64)</f>
        <v>44715</v>
      </c>
      <c r="D65" s="43">
        <f t="shared" si="18"/>
        <v>100</v>
      </c>
      <c r="E65" s="55">
        <f t="shared" si="18"/>
        <v>11104443.110000001</v>
      </c>
      <c r="F65" s="43">
        <f t="shared" si="18"/>
        <v>100</v>
      </c>
      <c r="G65" s="43">
        <f t="shared" si="18"/>
        <v>1481</v>
      </c>
      <c r="H65" s="43">
        <f t="shared" si="18"/>
        <v>99.99999999999999</v>
      </c>
      <c r="I65" s="55">
        <f t="shared" si="18"/>
        <v>4022530.5700000003</v>
      </c>
      <c r="J65" s="43">
        <f t="shared" si="18"/>
        <v>100</v>
      </c>
      <c r="K65" s="43">
        <f t="shared" si="18"/>
        <v>46196</v>
      </c>
      <c r="L65" s="44">
        <f t="shared" si="18"/>
        <v>100</v>
      </c>
      <c r="M65" s="56">
        <f t="shared" si="18"/>
        <v>15126973.68</v>
      </c>
      <c r="N65" s="44">
        <f t="shared" si="18"/>
        <v>100</v>
      </c>
    </row>
    <row r="66" spans="1:14" ht="12" customHeight="1">
      <c r="A66" s="38" t="s">
        <v>51</v>
      </c>
      <c r="B66" s="16" t="s">
        <v>4</v>
      </c>
      <c r="C66" s="43">
        <v>3888</v>
      </c>
      <c r="D66" s="43">
        <f>C66/C75*100</f>
        <v>18.387325608890993</v>
      </c>
      <c r="E66" s="55">
        <v>275910.05</v>
      </c>
      <c r="F66" s="43">
        <f>E66/E75*100</f>
        <v>4.705011086403114</v>
      </c>
      <c r="G66" s="43">
        <v>152</v>
      </c>
      <c r="H66" s="43">
        <f>G66/G75*100</f>
        <v>17.491369390103568</v>
      </c>
      <c r="I66" s="55">
        <v>6192.360000000001</v>
      </c>
      <c r="J66" s="43">
        <f>I66/I75*100</f>
        <v>0.1879038548716944</v>
      </c>
      <c r="K66" s="43">
        <f>C66+G66</f>
        <v>4040</v>
      </c>
      <c r="L66" s="44">
        <f>K66/K75*100</f>
        <v>18.35195784500772</v>
      </c>
      <c r="M66" s="56">
        <f>E66+I66</f>
        <v>282102.41</v>
      </c>
      <c r="N66" s="44">
        <f>M66/M75*100</f>
        <v>3.0798322132225193</v>
      </c>
    </row>
    <row r="67" spans="1:14" ht="12">
      <c r="A67" s="57"/>
      <c r="B67" s="17" t="s">
        <v>6</v>
      </c>
      <c r="C67" s="43">
        <v>11917</v>
      </c>
      <c r="D67" s="43">
        <f>C67/C75*100</f>
        <v>56.35847718136675</v>
      </c>
      <c r="E67" s="55">
        <v>1564747.34</v>
      </c>
      <c r="F67" s="43">
        <f>E67/E75*100</f>
        <v>26.68316569882026</v>
      </c>
      <c r="G67" s="43">
        <v>139</v>
      </c>
      <c r="H67" s="43">
        <f>G67/G75*100</f>
        <v>15.995397008055237</v>
      </c>
      <c r="I67" s="55">
        <v>20115.109999999997</v>
      </c>
      <c r="J67" s="43">
        <f>I67/I75*100</f>
        <v>0.6103822630092837</v>
      </c>
      <c r="K67" s="43">
        <f aca="true" t="shared" si="19" ref="K67:K74">C67+G67</f>
        <v>12056</v>
      </c>
      <c r="L67" s="44">
        <f>K67/K75*100</f>
        <v>54.76514945034978</v>
      </c>
      <c r="M67" s="56">
        <f aca="true" t="shared" si="20" ref="M67:M74">E67+I67</f>
        <v>1584862.4500000002</v>
      </c>
      <c r="N67" s="44">
        <f>M67/M75*100</f>
        <v>17.30261867325687</v>
      </c>
    </row>
    <row r="68" spans="1:14" ht="12">
      <c r="A68" s="57"/>
      <c r="B68" s="17" t="s">
        <v>7</v>
      </c>
      <c r="C68" s="43">
        <v>2166</v>
      </c>
      <c r="D68" s="43">
        <f>C68/C75*100</f>
        <v>10.243556396311185</v>
      </c>
      <c r="E68" s="55">
        <v>522565.01999999996</v>
      </c>
      <c r="F68" s="43">
        <f>E68/E75*100</f>
        <v>8.911144093759777</v>
      </c>
      <c r="G68" s="43">
        <v>89</v>
      </c>
      <c r="H68" s="43">
        <f>G68/G75*100</f>
        <v>10.241657077100115</v>
      </c>
      <c r="I68" s="55">
        <v>21881.829999999998</v>
      </c>
      <c r="J68" s="43">
        <f>I68/I75*100</f>
        <v>0.6639924372367059</v>
      </c>
      <c r="K68" s="43">
        <f t="shared" si="19"/>
        <v>2255</v>
      </c>
      <c r="L68" s="44">
        <f>K68/K75*100</f>
        <v>10.243481420913964</v>
      </c>
      <c r="M68" s="56">
        <f t="shared" si="20"/>
        <v>544446.85</v>
      </c>
      <c r="N68" s="44">
        <f>M68/M75*100</f>
        <v>5.94395824912495</v>
      </c>
    </row>
    <row r="69" spans="1:14" ht="12">
      <c r="A69" s="57"/>
      <c r="B69" s="17" t="s">
        <v>8</v>
      </c>
      <c r="C69" s="43">
        <v>1453</v>
      </c>
      <c r="D69" s="43">
        <f>C69/C75*100</f>
        <v>6.871600851265075</v>
      </c>
      <c r="E69" s="55">
        <v>546976.9400000001</v>
      </c>
      <c r="F69" s="43">
        <f>E69/E75*100</f>
        <v>9.327433222192708</v>
      </c>
      <c r="G69" s="43">
        <v>120</v>
      </c>
      <c r="H69" s="43">
        <f>G69/G75*100</f>
        <v>13.808975834292289</v>
      </c>
      <c r="I69" s="55">
        <v>47359.8</v>
      </c>
      <c r="J69" s="43">
        <f>I69/I75*100</f>
        <v>1.4371078209200485</v>
      </c>
      <c r="K69" s="43">
        <f t="shared" si="19"/>
        <v>1573</v>
      </c>
      <c r="L69" s="44">
        <f>K69/K75*100</f>
        <v>7.145452893613155</v>
      </c>
      <c r="M69" s="56">
        <f t="shared" si="20"/>
        <v>594336.7400000001</v>
      </c>
      <c r="N69" s="44">
        <f>M69/M75*100</f>
        <v>6.488627436233734</v>
      </c>
    </row>
    <row r="70" spans="1:14" ht="12">
      <c r="A70" s="57"/>
      <c r="B70" s="17" t="s">
        <v>9</v>
      </c>
      <c r="C70" s="43">
        <v>893</v>
      </c>
      <c r="D70" s="43">
        <f>C70/C75*100</f>
        <v>4.223220619531804</v>
      </c>
      <c r="E70" s="55">
        <v>621713.66</v>
      </c>
      <c r="F70" s="43">
        <f>E70/E75*100</f>
        <v>10.601896026869106</v>
      </c>
      <c r="G70" s="43">
        <v>136</v>
      </c>
      <c r="H70" s="43">
        <f>G70/G75*100</f>
        <v>15.65017261219793</v>
      </c>
      <c r="I70" s="55">
        <v>96626.60999999999</v>
      </c>
      <c r="J70" s="43">
        <f>I70/I75*100</f>
        <v>2.9320828411435724</v>
      </c>
      <c r="K70" s="43">
        <f t="shared" si="19"/>
        <v>1029</v>
      </c>
      <c r="L70" s="44">
        <f>K70/K75*100</f>
        <v>4.674298173889343</v>
      </c>
      <c r="M70" s="56">
        <f t="shared" si="20"/>
        <v>718340.27</v>
      </c>
      <c r="N70" s="44">
        <f>M70/M75*100</f>
        <v>7.842426810890989</v>
      </c>
    </row>
    <row r="71" spans="1:14" ht="12">
      <c r="A71" s="57"/>
      <c r="B71" s="17" t="s">
        <v>10</v>
      </c>
      <c r="C71" s="43">
        <v>458</v>
      </c>
      <c r="D71" s="43">
        <f>C71/C75*100</f>
        <v>2.1659966895247105</v>
      </c>
      <c r="E71" s="55">
        <v>639224.0800000001</v>
      </c>
      <c r="F71" s="43">
        <f>E71/E75*100</f>
        <v>10.900495951835866</v>
      </c>
      <c r="G71" s="43">
        <v>94</v>
      </c>
      <c r="H71" s="43">
        <f>G71/G75*100</f>
        <v>10.817031070195627</v>
      </c>
      <c r="I71" s="55">
        <v>134758.06</v>
      </c>
      <c r="J71" s="43">
        <f>I71/I75*100</f>
        <v>4.089161313139269</v>
      </c>
      <c r="K71" s="43">
        <f t="shared" si="19"/>
        <v>552</v>
      </c>
      <c r="L71" s="44">
        <f>K71/K75*100</f>
        <v>2.5074952303079856</v>
      </c>
      <c r="M71" s="56">
        <f t="shared" si="20"/>
        <v>773982.1400000001</v>
      </c>
      <c r="N71" s="44">
        <f>M71/M75*100</f>
        <v>8.449892814566534</v>
      </c>
    </row>
    <row r="72" spans="1:14" ht="12">
      <c r="A72" s="57"/>
      <c r="B72" s="17" t="s">
        <v>11</v>
      </c>
      <c r="C72" s="43">
        <v>277</v>
      </c>
      <c r="D72" s="43">
        <f>C72/C75*100</f>
        <v>1.310002364625207</v>
      </c>
      <c r="E72" s="55">
        <v>846542.9099999999</v>
      </c>
      <c r="F72" s="43">
        <f>E72/E75*100</f>
        <v>14.43584159644041</v>
      </c>
      <c r="G72" s="43">
        <v>58</v>
      </c>
      <c r="H72" s="43">
        <f>G72/G75*100</f>
        <v>6.67433831990794</v>
      </c>
      <c r="I72" s="55">
        <v>175952.41</v>
      </c>
      <c r="J72" s="43">
        <f>I72/I75*100</f>
        <v>5.33918184875635</v>
      </c>
      <c r="K72" s="43">
        <f t="shared" si="19"/>
        <v>335</v>
      </c>
      <c r="L72" s="44">
        <f>K72/K75*100</f>
        <v>1.5217588807122742</v>
      </c>
      <c r="M72" s="56">
        <f t="shared" si="20"/>
        <v>1022495.32</v>
      </c>
      <c r="N72" s="44">
        <f>M72/M75*100</f>
        <v>11.163017091577728</v>
      </c>
    </row>
    <row r="73" spans="1:14" ht="12">
      <c r="A73" s="57"/>
      <c r="B73" s="17" t="s">
        <v>12</v>
      </c>
      <c r="C73" s="43">
        <v>76</v>
      </c>
      <c r="D73" s="43">
        <f>C73/C75*100</f>
        <v>0.35942303144951526</v>
      </c>
      <c r="E73" s="55">
        <v>491741.99</v>
      </c>
      <c r="F73" s="43">
        <f>E73/E75*100</f>
        <v>8.385528235016917</v>
      </c>
      <c r="G73" s="43">
        <v>26</v>
      </c>
      <c r="H73" s="43">
        <f>G73/G75*100</f>
        <v>2.991944764096663</v>
      </c>
      <c r="I73" s="55">
        <v>183800.19</v>
      </c>
      <c r="J73" s="43">
        <f>I73/I75*100</f>
        <v>5.5773185388365425</v>
      </c>
      <c r="K73" s="43">
        <f t="shared" si="19"/>
        <v>102</v>
      </c>
      <c r="L73" s="44">
        <f>K73/K75*100</f>
        <v>0.46334150994821477</v>
      </c>
      <c r="M73" s="56">
        <f t="shared" si="20"/>
        <v>675542.1799999999</v>
      </c>
      <c r="N73" s="44">
        <f>M73/M75*100</f>
        <v>7.375181826183496</v>
      </c>
    </row>
    <row r="74" spans="1:14" ht="12">
      <c r="A74" s="57"/>
      <c r="B74" s="18" t="s">
        <v>13</v>
      </c>
      <c r="C74" s="43">
        <v>17</v>
      </c>
      <c r="D74" s="43">
        <f>C74/C75*100</f>
        <v>0.08039725703475999</v>
      </c>
      <c r="E74" s="55">
        <v>354752.29</v>
      </c>
      <c r="F74" s="43">
        <f>E74/E75*100</f>
        <v>6.049484088661839</v>
      </c>
      <c r="G74" s="43">
        <v>55</v>
      </c>
      <c r="H74" s="43">
        <f>G74/G75*100</f>
        <v>6.329113924050633</v>
      </c>
      <c r="I74" s="55">
        <v>2608807.49</v>
      </c>
      <c r="J74" s="43">
        <f>I74/I75*100</f>
        <v>79.16286908208653</v>
      </c>
      <c r="K74" s="43">
        <f t="shared" si="19"/>
        <v>72</v>
      </c>
      <c r="L74" s="44">
        <f>K74/K75*100</f>
        <v>0.3270645952575634</v>
      </c>
      <c r="M74" s="56">
        <f t="shared" si="20"/>
        <v>2963559.7800000003</v>
      </c>
      <c r="N74" s="44">
        <f>M74/M75*100</f>
        <v>32.35444488494318</v>
      </c>
    </row>
    <row r="75" spans="1:14" ht="12">
      <c r="A75" s="58"/>
      <c r="B75" s="19" t="s">
        <v>14</v>
      </c>
      <c r="C75" s="43">
        <f aca="true" t="shared" si="21" ref="C75:N75">SUM(C66:C74)</f>
        <v>21145</v>
      </c>
      <c r="D75" s="43">
        <f>SUM(D66:D74)</f>
        <v>99.99999999999997</v>
      </c>
      <c r="E75" s="55">
        <f t="shared" si="21"/>
        <v>5864174.28</v>
      </c>
      <c r="F75" s="43">
        <f t="shared" si="21"/>
        <v>100.00000000000001</v>
      </c>
      <c r="G75" s="43">
        <f t="shared" si="21"/>
        <v>869</v>
      </c>
      <c r="H75" s="43">
        <f t="shared" si="21"/>
        <v>100</v>
      </c>
      <c r="I75" s="55">
        <f t="shared" si="21"/>
        <v>3295493.8600000003</v>
      </c>
      <c r="J75" s="43">
        <f t="shared" si="21"/>
        <v>100</v>
      </c>
      <c r="K75" s="43">
        <f t="shared" si="21"/>
        <v>22014</v>
      </c>
      <c r="L75" s="44">
        <f t="shared" si="21"/>
        <v>99.99999999999999</v>
      </c>
      <c r="M75" s="56">
        <f t="shared" si="21"/>
        <v>9159668.14</v>
      </c>
      <c r="N75" s="44">
        <f t="shared" si="21"/>
        <v>100</v>
      </c>
    </row>
    <row r="76" spans="1:14" ht="12" customHeight="1">
      <c r="A76" s="31" t="s">
        <v>52</v>
      </c>
      <c r="B76" s="16" t="s">
        <v>4</v>
      </c>
      <c r="C76" s="43">
        <v>9839</v>
      </c>
      <c r="D76" s="43">
        <f>C76/C85*100</f>
        <v>26.183569736807087</v>
      </c>
      <c r="E76" s="55">
        <v>714016.25</v>
      </c>
      <c r="F76" s="43">
        <f>E76/E85*100</f>
        <v>7.219822388665878</v>
      </c>
      <c r="G76" s="43">
        <v>237</v>
      </c>
      <c r="H76" s="43">
        <f>G76/G85*100</f>
        <v>17.375366568914956</v>
      </c>
      <c r="I76" s="55">
        <v>14193.27</v>
      </c>
      <c r="J76" s="43">
        <f>I76/I85*100</f>
        <v>0.6773249100335357</v>
      </c>
      <c r="K76" s="43">
        <f>C76+G76</f>
        <v>10076</v>
      </c>
      <c r="L76" s="44">
        <f>K76/K85*100</f>
        <v>25.87504172979636</v>
      </c>
      <c r="M76" s="56">
        <f>E76+I76</f>
        <v>728209.52</v>
      </c>
      <c r="N76" s="44">
        <f>M76/M85*100</f>
        <v>6.075929512990211</v>
      </c>
    </row>
    <row r="77" spans="1:14" ht="12">
      <c r="A77" s="57"/>
      <c r="B77" s="17" t="s">
        <v>6</v>
      </c>
      <c r="C77" s="43">
        <v>19359</v>
      </c>
      <c r="D77" s="43">
        <f>C77/C85*100</f>
        <v>51.51821592995716</v>
      </c>
      <c r="E77" s="55">
        <v>2511831.87</v>
      </c>
      <c r="F77" s="43">
        <f>E77/E85*100</f>
        <v>25.398553564558902</v>
      </c>
      <c r="G77" s="43">
        <v>313</v>
      </c>
      <c r="H77" s="43">
        <f>G77/G85*100</f>
        <v>22.947214076246333</v>
      </c>
      <c r="I77" s="55">
        <v>46235.23</v>
      </c>
      <c r="J77" s="43">
        <f>I77/I85*100</f>
        <v>2.2064170554163933</v>
      </c>
      <c r="K77" s="43">
        <f aca="true" t="shared" si="22" ref="K77:K84">C77+G77</f>
        <v>19672</v>
      </c>
      <c r="L77" s="44">
        <f>K77/K85*100</f>
        <v>50.517449474846565</v>
      </c>
      <c r="M77" s="56">
        <f aca="true" t="shared" si="23" ref="M77:M84">E77+I77</f>
        <v>2558067.1</v>
      </c>
      <c r="N77" s="44">
        <f>M77/M85*100</f>
        <v>21.34363114217359</v>
      </c>
    </row>
    <row r="78" spans="1:14" ht="12">
      <c r="A78" s="57"/>
      <c r="B78" s="17" t="s">
        <v>7</v>
      </c>
      <c r="C78" s="43">
        <v>3689</v>
      </c>
      <c r="D78" s="43">
        <f>C78/C85*100</f>
        <v>9.81717539984565</v>
      </c>
      <c r="E78" s="55">
        <v>882343.43</v>
      </c>
      <c r="F78" s="43">
        <f>E78/E85*100</f>
        <v>8.921873767447511</v>
      </c>
      <c r="G78" s="43">
        <v>174</v>
      </c>
      <c r="H78" s="43">
        <f>G78/G85*100</f>
        <v>12.756598240469208</v>
      </c>
      <c r="I78" s="55">
        <v>42496.62</v>
      </c>
      <c r="J78" s="43">
        <f>I78/I85*100</f>
        <v>2.0280047739688847</v>
      </c>
      <c r="K78" s="43">
        <f t="shared" si="22"/>
        <v>3863</v>
      </c>
      <c r="L78" s="44">
        <f>K78/K85*100</f>
        <v>9.920135589738322</v>
      </c>
      <c r="M78" s="56">
        <f t="shared" si="23"/>
        <v>924840.05</v>
      </c>
      <c r="N78" s="44">
        <f>M78/M85*100</f>
        <v>7.7165469555936905</v>
      </c>
    </row>
    <row r="79" spans="1:14" ht="12">
      <c r="A79" s="57"/>
      <c r="B79" s="17" t="s">
        <v>8</v>
      </c>
      <c r="C79" s="43">
        <v>1916</v>
      </c>
      <c r="D79" s="43">
        <f>C79/C85*100</f>
        <v>5.098863666604572</v>
      </c>
      <c r="E79" s="55">
        <v>718703.63</v>
      </c>
      <c r="F79" s="43">
        <f>E79/E85*100</f>
        <v>7.267219140585998</v>
      </c>
      <c r="G79" s="43">
        <v>193</v>
      </c>
      <c r="H79" s="43">
        <f>G79/G85*100</f>
        <v>14.149560117302054</v>
      </c>
      <c r="I79" s="55">
        <v>75870.49</v>
      </c>
      <c r="J79" s="43">
        <f>I79/I85*100</f>
        <v>3.6206577352118483</v>
      </c>
      <c r="K79" s="43">
        <f t="shared" si="22"/>
        <v>2109</v>
      </c>
      <c r="L79" s="44">
        <f>K79/K85*100</f>
        <v>5.415885570478416</v>
      </c>
      <c r="M79" s="56">
        <f t="shared" si="23"/>
        <v>794574.12</v>
      </c>
      <c r="N79" s="44">
        <f>M79/M85*100</f>
        <v>6.629652886117481</v>
      </c>
    </row>
    <row r="80" spans="1:14" ht="12">
      <c r="A80" s="57"/>
      <c r="B80" s="17" t="s">
        <v>9</v>
      </c>
      <c r="C80" s="43">
        <v>1270</v>
      </c>
      <c r="D80" s="43">
        <f>C80/C85*100</f>
        <v>3.379726960640818</v>
      </c>
      <c r="E80" s="55">
        <v>883760.3</v>
      </c>
      <c r="F80" s="43">
        <f>E80/E85*100</f>
        <v>8.936200541870123</v>
      </c>
      <c r="G80" s="43">
        <v>173</v>
      </c>
      <c r="H80" s="43">
        <f>G80/G85*100</f>
        <v>12.683284457478006</v>
      </c>
      <c r="I80" s="55">
        <v>122146.88</v>
      </c>
      <c r="J80" s="43">
        <f>I80/I85*100</f>
        <v>5.829039009817827</v>
      </c>
      <c r="K80" s="43">
        <f t="shared" si="22"/>
        <v>1443</v>
      </c>
      <c r="L80" s="44">
        <f>K80/K85*100</f>
        <v>3.7056059166431266</v>
      </c>
      <c r="M80" s="56">
        <f t="shared" si="23"/>
        <v>1005907.18</v>
      </c>
      <c r="N80" s="44">
        <f>M80/M85*100</f>
        <v>8.392943176972963</v>
      </c>
    </row>
    <row r="81" spans="1:14" ht="12">
      <c r="A81" s="57"/>
      <c r="B81" s="17" t="s">
        <v>10</v>
      </c>
      <c r="C81" s="43">
        <v>794</v>
      </c>
      <c r="D81" s="43">
        <f>C81/C85*100</f>
        <v>2.112994650983314</v>
      </c>
      <c r="E81" s="55">
        <v>1114958.97</v>
      </c>
      <c r="F81" s="43">
        <f>E81/E85*100</f>
        <v>11.27398113705374</v>
      </c>
      <c r="G81" s="43">
        <v>130</v>
      </c>
      <c r="H81" s="43">
        <f>G81/G85*100</f>
        <v>9.530791788856305</v>
      </c>
      <c r="I81" s="55">
        <v>183204.98</v>
      </c>
      <c r="J81" s="43">
        <f>I81/I85*100</f>
        <v>8.74282646607834</v>
      </c>
      <c r="K81" s="43">
        <f t="shared" si="22"/>
        <v>924</v>
      </c>
      <c r="L81" s="44">
        <f>K81/K85*100</f>
        <v>2.3728204206363475</v>
      </c>
      <c r="M81" s="56">
        <f t="shared" si="23"/>
        <v>1298163.95</v>
      </c>
      <c r="N81" s="44">
        <f>M81/M85*100</f>
        <v>10.831433042107095</v>
      </c>
    </row>
    <row r="82" spans="1:14" ht="12">
      <c r="A82" s="57"/>
      <c r="B82" s="17" t="s">
        <v>11</v>
      </c>
      <c r="C82" s="43">
        <v>539</v>
      </c>
      <c r="D82" s="43">
        <f>C82/C85*100</f>
        <v>1.4343880565239375</v>
      </c>
      <c r="E82" s="55">
        <v>1596217.75</v>
      </c>
      <c r="F82" s="43">
        <f>E82/E85*100</f>
        <v>16.140261021560605</v>
      </c>
      <c r="G82" s="43">
        <v>90</v>
      </c>
      <c r="H82" s="43">
        <f>G82/G85*100</f>
        <v>6.598240469208211</v>
      </c>
      <c r="I82" s="55">
        <v>271228.29</v>
      </c>
      <c r="J82" s="43">
        <f>I82/I85*100</f>
        <v>12.943435665128591</v>
      </c>
      <c r="K82" s="43">
        <f t="shared" si="22"/>
        <v>629</v>
      </c>
      <c r="L82" s="44">
        <f>K82/K85*100</f>
        <v>1.6152641175111067</v>
      </c>
      <c r="M82" s="56">
        <f t="shared" si="23"/>
        <v>1867446.04</v>
      </c>
      <c r="N82" s="44">
        <f>M82/M85*100</f>
        <v>15.581326797750044</v>
      </c>
    </row>
    <row r="83" spans="1:14" ht="12">
      <c r="A83" s="57"/>
      <c r="B83" s="17" t="s">
        <v>12</v>
      </c>
      <c r="C83" s="43">
        <v>140</v>
      </c>
      <c r="D83" s="43">
        <f>C83/C85*100</f>
        <v>0.37256832636985393</v>
      </c>
      <c r="E83" s="55">
        <v>915719.55</v>
      </c>
      <c r="F83" s="43">
        <f>E83/E85*100</f>
        <v>9.259358605394546</v>
      </c>
      <c r="G83" s="43">
        <v>23</v>
      </c>
      <c r="H83" s="43">
        <f>G83/G85*100</f>
        <v>1.6862170087976538</v>
      </c>
      <c r="I83" s="55">
        <v>153586.84</v>
      </c>
      <c r="J83" s="43">
        <f>I83/I85*100</f>
        <v>7.329402779298571</v>
      </c>
      <c r="K83" s="43">
        <f t="shared" si="22"/>
        <v>163</v>
      </c>
      <c r="L83" s="44">
        <f>K83/K85*100</f>
        <v>0.4185819573200483</v>
      </c>
      <c r="M83" s="56">
        <f t="shared" si="23"/>
        <v>1069306.3900000001</v>
      </c>
      <c r="N83" s="44">
        <f>M83/M85*100</f>
        <v>8.921924356921371</v>
      </c>
    </row>
    <row r="84" spans="1:14" ht="12">
      <c r="A84" s="57"/>
      <c r="B84" s="18" t="s">
        <v>13</v>
      </c>
      <c r="C84" s="43">
        <v>31</v>
      </c>
      <c r="D84" s="43">
        <f>C84/C85*100</f>
        <v>0.0824972722676105</v>
      </c>
      <c r="E84" s="55">
        <v>552113.28</v>
      </c>
      <c r="F84" s="43">
        <f>E84/E85*100</f>
        <v>5.582729832862702</v>
      </c>
      <c r="G84" s="43">
        <v>31</v>
      </c>
      <c r="H84" s="43">
        <f>G84/G85*100</f>
        <v>2.272727272727273</v>
      </c>
      <c r="I84" s="55">
        <v>1186526.55</v>
      </c>
      <c r="J84" s="43">
        <f>I84/I85*100</f>
        <v>56.62289160504601</v>
      </c>
      <c r="K84" s="43">
        <f t="shared" si="22"/>
        <v>62</v>
      </c>
      <c r="L84" s="44">
        <f>K84/K85*100</f>
        <v>0.1592152230297116</v>
      </c>
      <c r="M84" s="56">
        <f t="shared" si="23"/>
        <v>1738639.83</v>
      </c>
      <c r="N84" s="44">
        <f>M84/M85*100</f>
        <v>14.506612129373538</v>
      </c>
    </row>
    <row r="85" spans="1:14" ht="12">
      <c r="A85" s="58"/>
      <c r="B85" s="19" t="s">
        <v>14</v>
      </c>
      <c r="C85" s="43">
        <f aca="true" t="shared" si="24" ref="C85:N85">SUM(C76:C84)</f>
        <v>37577</v>
      </c>
      <c r="D85" s="43">
        <f t="shared" si="24"/>
        <v>100.00000000000001</v>
      </c>
      <c r="E85" s="55">
        <f t="shared" si="24"/>
        <v>9889665.03</v>
      </c>
      <c r="F85" s="43">
        <f t="shared" si="24"/>
        <v>100</v>
      </c>
      <c r="G85" s="43">
        <f t="shared" si="24"/>
        <v>1364</v>
      </c>
      <c r="H85" s="43">
        <f t="shared" si="24"/>
        <v>100</v>
      </c>
      <c r="I85" s="55">
        <f t="shared" si="24"/>
        <v>2095489.15</v>
      </c>
      <c r="J85" s="43">
        <f t="shared" si="24"/>
        <v>100</v>
      </c>
      <c r="K85" s="43">
        <f t="shared" si="24"/>
        <v>38941</v>
      </c>
      <c r="L85" s="44">
        <f t="shared" si="24"/>
        <v>99.99999999999997</v>
      </c>
      <c r="M85" s="56">
        <f t="shared" si="24"/>
        <v>11985154.180000002</v>
      </c>
      <c r="N85" s="44">
        <f t="shared" si="24"/>
        <v>99.99999999999999</v>
      </c>
    </row>
    <row r="86" spans="1:14" ht="12" customHeight="1">
      <c r="A86" s="31" t="s">
        <v>53</v>
      </c>
      <c r="B86" s="16" t="s">
        <v>4</v>
      </c>
      <c r="C86" s="43">
        <v>8700</v>
      </c>
      <c r="D86" s="43">
        <f>C86/C95*100</f>
        <v>8.622569327439592</v>
      </c>
      <c r="E86" s="55">
        <v>568001.24</v>
      </c>
      <c r="F86" s="43">
        <f>E86/E95*100</f>
        <v>1.6528609112379355</v>
      </c>
      <c r="G86" s="43">
        <v>529</v>
      </c>
      <c r="H86" s="43">
        <f>G86/G95*100</f>
        <v>17.85352683091461</v>
      </c>
      <c r="I86" s="55">
        <v>18051.2</v>
      </c>
      <c r="J86" s="43">
        <f>I86/I95*100</f>
        <v>0.23939072122641383</v>
      </c>
      <c r="K86" s="43">
        <f>C86+G86</f>
        <v>9229</v>
      </c>
      <c r="L86" s="44">
        <f>K86/K95*100</f>
        <v>8.88591482847267</v>
      </c>
      <c r="M86" s="56">
        <f>E86+I86</f>
        <v>586052.44</v>
      </c>
      <c r="N86" s="44">
        <f>M86/M95*100</f>
        <v>1.3985193068995998</v>
      </c>
    </row>
    <row r="87" spans="1:14" ht="12">
      <c r="A87" s="57"/>
      <c r="B87" s="17" t="s">
        <v>6</v>
      </c>
      <c r="C87" s="43">
        <v>60704</v>
      </c>
      <c r="D87" s="43">
        <f>C87/C95*100</f>
        <v>60.16372970722909</v>
      </c>
      <c r="E87" s="55">
        <v>8877136.49</v>
      </c>
      <c r="F87" s="43">
        <f>E87/E95*100</f>
        <v>25.832112458143452</v>
      </c>
      <c r="G87" s="43">
        <v>545</v>
      </c>
      <c r="H87" s="43">
        <f>G87/G95*100</f>
        <v>18.393520080998986</v>
      </c>
      <c r="I87" s="55">
        <v>82339.19</v>
      </c>
      <c r="J87" s="43">
        <f>I87/I95*100</f>
        <v>1.0919627547918542</v>
      </c>
      <c r="K87" s="43">
        <f aca="true" t="shared" si="25" ref="K87:K94">C87+G87</f>
        <v>61249</v>
      </c>
      <c r="L87" s="44">
        <f>K87/K95*100</f>
        <v>58.97208769412965</v>
      </c>
      <c r="M87" s="56">
        <f aca="true" t="shared" si="26" ref="M87:M94">E87+I87</f>
        <v>8959475.68</v>
      </c>
      <c r="N87" s="44">
        <f>M87/M95*100</f>
        <v>21.38033879387555</v>
      </c>
    </row>
    <row r="88" spans="1:14" ht="12">
      <c r="A88" s="57"/>
      <c r="B88" s="17" t="s">
        <v>7</v>
      </c>
      <c r="C88" s="43">
        <v>15704</v>
      </c>
      <c r="D88" s="43">
        <f>C88/C95*100</f>
        <v>15.564233185989812</v>
      </c>
      <c r="E88" s="55">
        <v>3680424.2</v>
      </c>
      <c r="F88" s="43">
        <f>E88/E95*100</f>
        <v>10.709887353334212</v>
      </c>
      <c r="G88" s="43">
        <v>361</v>
      </c>
      <c r="H88" s="43">
        <f>G88/G95*100</f>
        <v>12.183597705028687</v>
      </c>
      <c r="I88" s="55">
        <v>87767.09</v>
      </c>
      <c r="J88" s="43">
        <f>I88/I95*100</f>
        <v>1.163946273657351</v>
      </c>
      <c r="K88" s="43">
        <f t="shared" si="25"/>
        <v>16065</v>
      </c>
      <c r="L88" s="44">
        <f>K88/K95*100</f>
        <v>15.46778867909995</v>
      </c>
      <c r="M88" s="56">
        <f t="shared" si="26"/>
        <v>3768191.29</v>
      </c>
      <c r="N88" s="44">
        <f>M88/M95*100</f>
        <v>8.992178705297958</v>
      </c>
    </row>
    <row r="89" spans="1:14" ht="12">
      <c r="A89" s="57"/>
      <c r="B89" s="17" t="s">
        <v>8</v>
      </c>
      <c r="C89" s="43">
        <v>6714</v>
      </c>
      <c r="D89" s="43">
        <f>C89/C95*100</f>
        <v>6.654244880968899</v>
      </c>
      <c r="E89" s="55">
        <v>2509671.07</v>
      </c>
      <c r="F89" s="43">
        <f>E89/E95*100</f>
        <v>7.303042527984066</v>
      </c>
      <c r="G89" s="43">
        <v>346</v>
      </c>
      <c r="H89" s="43">
        <f>G89/G95*100</f>
        <v>11.677354033074588</v>
      </c>
      <c r="I89" s="55">
        <v>134180.35</v>
      </c>
      <c r="J89" s="43">
        <f>I89/I95*100</f>
        <v>1.7794678891659632</v>
      </c>
      <c r="K89" s="43">
        <f t="shared" si="25"/>
        <v>7060</v>
      </c>
      <c r="L89" s="44">
        <f>K89/K95*100</f>
        <v>6.79754672109839</v>
      </c>
      <c r="M89" s="56">
        <f t="shared" si="26"/>
        <v>2643851.42</v>
      </c>
      <c r="N89" s="44">
        <f>M89/M95*100</f>
        <v>6.309123558028225</v>
      </c>
    </row>
    <row r="90" spans="1:14" ht="12">
      <c r="A90" s="57"/>
      <c r="B90" s="17" t="s">
        <v>9</v>
      </c>
      <c r="C90" s="43">
        <v>4132</v>
      </c>
      <c r="D90" s="43">
        <f>C90/C95*100</f>
        <v>4.095224880572459</v>
      </c>
      <c r="E90" s="55">
        <v>2895307.72</v>
      </c>
      <c r="F90" s="43">
        <f>E90/E95*100</f>
        <v>8.425229769557244</v>
      </c>
      <c r="G90" s="43">
        <v>439</v>
      </c>
      <c r="H90" s="43">
        <f>G90/G95*100</f>
        <v>14.81606479919001</v>
      </c>
      <c r="I90" s="55">
        <v>318946.48</v>
      </c>
      <c r="J90" s="43">
        <f>I90/I95*100</f>
        <v>4.229792361717003</v>
      </c>
      <c r="K90" s="43">
        <f t="shared" si="25"/>
        <v>4571</v>
      </c>
      <c r="L90" s="44">
        <f>K90/K95*100</f>
        <v>4.401074513051097</v>
      </c>
      <c r="M90" s="56">
        <f t="shared" si="26"/>
        <v>3214254.2</v>
      </c>
      <c r="N90" s="44">
        <f>M90/M95*100</f>
        <v>7.670297483930155</v>
      </c>
    </row>
    <row r="91" spans="1:14" ht="12">
      <c r="A91" s="57"/>
      <c r="B91" s="17" t="s">
        <v>10</v>
      </c>
      <c r="C91" s="43">
        <v>2512</v>
      </c>
      <c r="D91" s="43">
        <f>C91/C95*100</f>
        <v>2.489643005807846</v>
      </c>
      <c r="E91" s="55">
        <v>3514909.2</v>
      </c>
      <c r="F91" s="43">
        <f>E91/E95*100</f>
        <v>10.228245317264806</v>
      </c>
      <c r="G91" s="43">
        <v>322</v>
      </c>
      <c r="H91" s="43">
        <f>G91/G95*100</f>
        <v>10.867364157948026</v>
      </c>
      <c r="I91" s="55">
        <v>455109.47</v>
      </c>
      <c r="J91" s="43">
        <f>I91/I95*100</f>
        <v>6.035553551025469</v>
      </c>
      <c r="K91" s="43">
        <f t="shared" si="25"/>
        <v>2834</v>
      </c>
      <c r="L91" s="44">
        <f>K91/K95*100</f>
        <v>2.7286469415853882</v>
      </c>
      <c r="M91" s="56">
        <f t="shared" si="26"/>
        <v>3970018.67</v>
      </c>
      <c r="N91" s="44">
        <f>M91/M95*100</f>
        <v>9.473807085841791</v>
      </c>
    </row>
    <row r="92" spans="1:14" ht="12">
      <c r="A92" s="57"/>
      <c r="B92" s="17" t="s">
        <v>11</v>
      </c>
      <c r="C92" s="43">
        <v>1745</v>
      </c>
      <c r="D92" s="43">
        <f>C92/C95*100</f>
        <v>1.7294693651013895</v>
      </c>
      <c r="E92" s="55">
        <v>5361802.16</v>
      </c>
      <c r="F92" s="43">
        <f>E92/E95*100</f>
        <v>15.602630029566717</v>
      </c>
      <c r="G92" s="43">
        <v>240</v>
      </c>
      <c r="H92" s="43">
        <f>G92/G95*100</f>
        <v>8.09989875126561</v>
      </c>
      <c r="I92" s="55">
        <v>749183.95</v>
      </c>
      <c r="J92" s="43">
        <f>I92/I95*100</f>
        <v>9.935499364128344</v>
      </c>
      <c r="K92" s="43">
        <f t="shared" si="25"/>
        <v>1985</v>
      </c>
      <c r="L92" s="44">
        <f>K92/K95*100</f>
        <v>1.9112082494872955</v>
      </c>
      <c r="M92" s="56">
        <f t="shared" si="26"/>
        <v>6110986.11</v>
      </c>
      <c r="N92" s="44">
        <f>M92/M95*100</f>
        <v>14.582879407566809</v>
      </c>
    </row>
    <row r="93" spans="1:14" ht="12">
      <c r="A93" s="57"/>
      <c r="B93" s="17" t="s">
        <v>12</v>
      </c>
      <c r="C93" s="43">
        <v>497</v>
      </c>
      <c r="D93" s="43">
        <f>C93/C95*100</f>
        <v>0.4925766615790204</v>
      </c>
      <c r="E93" s="55">
        <v>3347068.01</v>
      </c>
      <c r="F93" s="43">
        <f>E93/E95*100</f>
        <v>9.739834161249266</v>
      </c>
      <c r="G93" s="43">
        <v>88</v>
      </c>
      <c r="H93" s="43">
        <f>G93/G95*100</f>
        <v>2.9699628754640566</v>
      </c>
      <c r="I93" s="55">
        <v>615539.95</v>
      </c>
      <c r="J93" s="43">
        <f>I93/I95*100</f>
        <v>8.163144421100576</v>
      </c>
      <c r="K93" s="43">
        <f t="shared" si="25"/>
        <v>585</v>
      </c>
      <c r="L93" s="44">
        <f>K93/K95*100</f>
        <v>0.5632528090428554</v>
      </c>
      <c r="M93" s="56">
        <f t="shared" si="26"/>
        <v>3962607.96</v>
      </c>
      <c r="N93" s="44">
        <f>M93/M95*100</f>
        <v>9.45612262570571</v>
      </c>
    </row>
    <row r="94" spans="1:14" ht="12">
      <c r="A94" s="57"/>
      <c r="B94" s="18" t="s">
        <v>13</v>
      </c>
      <c r="C94" s="43">
        <v>190</v>
      </c>
      <c r="D94" s="43">
        <f>C94/C95*100</f>
        <v>0.18830898531189913</v>
      </c>
      <c r="E94" s="55">
        <v>3610412.97</v>
      </c>
      <c r="F94" s="43">
        <f>E94/E95*100</f>
        <v>10.506157471662318</v>
      </c>
      <c r="G94" s="43">
        <v>93</v>
      </c>
      <c r="H94" s="43">
        <f>G94/G95*100</f>
        <v>3.138710766115423</v>
      </c>
      <c r="I94" s="55">
        <v>5079358.37</v>
      </c>
      <c r="J94" s="43">
        <f>I94/I95*100</f>
        <v>67.36124266318703</v>
      </c>
      <c r="K94" s="43">
        <f t="shared" si="25"/>
        <v>283</v>
      </c>
      <c r="L94" s="44">
        <f>K94/K95*100</f>
        <v>0.2724795640326975</v>
      </c>
      <c r="M94" s="56">
        <f t="shared" si="26"/>
        <v>8689771.34</v>
      </c>
      <c r="N94" s="44">
        <f>M94/M95*100</f>
        <v>20.736733032854207</v>
      </c>
    </row>
    <row r="95" spans="1:14" ht="12">
      <c r="A95" s="58"/>
      <c r="B95" s="19" t="s">
        <v>14</v>
      </c>
      <c r="C95" s="43">
        <f aca="true" t="shared" si="27" ref="C95:N95">SUM(C86:C94)</f>
        <v>100898</v>
      </c>
      <c r="D95" s="43">
        <f t="shared" si="27"/>
        <v>100.00000000000001</v>
      </c>
      <c r="E95" s="55">
        <f t="shared" si="27"/>
        <v>34364733.059999995</v>
      </c>
      <c r="F95" s="43">
        <f t="shared" si="27"/>
        <v>100.00000000000001</v>
      </c>
      <c r="G95" s="43">
        <f t="shared" si="27"/>
        <v>2963</v>
      </c>
      <c r="H95" s="43">
        <f t="shared" si="27"/>
        <v>100.00000000000001</v>
      </c>
      <c r="I95" s="55">
        <f t="shared" si="27"/>
        <v>7540476.05</v>
      </c>
      <c r="J95" s="43">
        <f t="shared" si="27"/>
        <v>100</v>
      </c>
      <c r="K95" s="43">
        <f t="shared" si="27"/>
        <v>103861</v>
      </c>
      <c r="L95" s="44">
        <f t="shared" si="27"/>
        <v>99.99999999999999</v>
      </c>
      <c r="M95" s="56">
        <f t="shared" si="27"/>
        <v>41905209.11</v>
      </c>
      <c r="N95" s="44">
        <f t="shared" si="27"/>
        <v>100</v>
      </c>
    </row>
    <row r="96" spans="1:14" ht="12" customHeight="1">
      <c r="A96" s="31" t="s">
        <v>54</v>
      </c>
      <c r="B96" s="16" t="s">
        <v>4</v>
      </c>
      <c r="C96" s="43">
        <v>5142</v>
      </c>
      <c r="D96" s="43">
        <f>C96/C105*100</f>
        <v>21.653261464606054</v>
      </c>
      <c r="E96" s="55">
        <v>371713.34</v>
      </c>
      <c r="F96" s="43">
        <f>E96/E105*100</f>
        <v>6.446383222171638</v>
      </c>
      <c r="G96" s="43">
        <v>118</v>
      </c>
      <c r="H96" s="43">
        <f>G96/G105*100</f>
        <v>15.608465608465607</v>
      </c>
      <c r="I96" s="55">
        <v>6284.73</v>
      </c>
      <c r="J96" s="43">
        <f>I96/I105*100</f>
        <v>0.6962041540392775</v>
      </c>
      <c r="K96" s="43">
        <f>C96+G96</f>
        <v>5260</v>
      </c>
      <c r="L96" s="44">
        <f>K96/K105*100</f>
        <v>21.466759172346244</v>
      </c>
      <c r="M96" s="56">
        <f>E96+I96</f>
        <v>377998.07</v>
      </c>
      <c r="N96" s="44">
        <f>M96/M105*100</f>
        <v>5.668034390341474</v>
      </c>
    </row>
    <row r="97" spans="1:14" ht="12">
      <c r="A97" s="57"/>
      <c r="B97" s="17" t="s">
        <v>6</v>
      </c>
      <c r="C97" s="43">
        <v>12820</v>
      </c>
      <c r="D97" s="43">
        <f>C97/C105*100</f>
        <v>53.9857666231524</v>
      </c>
      <c r="E97" s="55">
        <v>1678295.99</v>
      </c>
      <c r="F97" s="43">
        <f>E97/E105*100</f>
        <v>29.105598178892205</v>
      </c>
      <c r="G97" s="43">
        <v>162</v>
      </c>
      <c r="H97" s="43">
        <f>G97/G105*100</f>
        <v>21.428571428571427</v>
      </c>
      <c r="I97" s="55">
        <v>23290.83</v>
      </c>
      <c r="J97" s="43">
        <f>I97/I105*100</f>
        <v>2.5800905682539472</v>
      </c>
      <c r="K97" s="43">
        <f aca="true" t="shared" si="28" ref="K97:K104">C97+G97</f>
        <v>12982</v>
      </c>
      <c r="L97" s="44">
        <f>K97/K105*100</f>
        <v>52.981267599885726</v>
      </c>
      <c r="M97" s="56">
        <f aca="true" t="shared" si="29" ref="M97:M104">E97+I97</f>
        <v>1701586.82</v>
      </c>
      <c r="N97" s="44">
        <f>M97/M105*100</f>
        <v>25.515084280487965</v>
      </c>
    </row>
    <row r="98" spans="1:14" ht="12">
      <c r="A98" s="57"/>
      <c r="B98" s="17" t="s">
        <v>7</v>
      </c>
      <c r="C98" s="43">
        <v>2790</v>
      </c>
      <c r="D98" s="43">
        <f>C98/C105*100</f>
        <v>11.74885248662989</v>
      </c>
      <c r="E98" s="55">
        <v>673533.32</v>
      </c>
      <c r="F98" s="43">
        <f>E98/E105*100</f>
        <v>11.68065126105391</v>
      </c>
      <c r="G98" s="43">
        <v>108</v>
      </c>
      <c r="H98" s="43">
        <f>G98/G105*100</f>
        <v>14.285714285714285</v>
      </c>
      <c r="I98" s="55">
        <v>26486.34</v>
      </c>
      <c r="J98" s="43">
        <f>I98/I105*100</f>
        <v>2.9340798941715365</v>
      </c>
      <c r="K98" s="43">
        <f t="shared" si="28"/>
        <v>2898</v>
      </c>
      <c r="L98" s="44">
        <f>K98/K105*100</f>
        <v>11.82712320940293</v>
      </c>
      <c r="M98" s="56">
        <f t="shared" si="29"/>
        <v>700019.6599999999</v>
      </c>
      <c r="N98" s="44">
        <f>M98/M105*100</f>
        <v>10.496708374186</v>
      </c>
    </row>
    <row r="99" spans="1:14" ht="12">
      <c r="A99" s="57"/>
      <c r="B99" s="17" t="s">
        <v>8</v>
      </c>
      <c r="C99" s="43">
        <v>1515</v>
      </c>
      <c r="D99" s="43">
        <f>C99/C105*100</f>
        <v>6.379753231987198</v>
      </c>
      <c r="E99" s="55">
        <v>565644.94</v>
      </c>
      <c r="F99" s="43">
        <f>E99/E105*100</f>
        <v>9.80961310380274</v>
      </c>
      <c r="G99" s="43">
        <v>128</v>
      </c>
      <c r="H99" s="43">
        <f>G99/G105*100</f>
        <v>16.93121693121693</v>
      </c>
      <c r="I99" s="55">
        <v>50100.59</v>
      </c>
      <c r="J99" s="43">
        <f>I99/I105*100</f>
        <v>5.549997991611205</v>
      </c>
      <c r="K99" s="43">
        <f t="shared" si="28"/>
        <v>1643</v>
      </c>
      <c r="L99" s="44">
        <f>K99/K105*100</f>
        <v>6.705301391666326</v>
      </c>
      <c r="M99" s="56">
        <f t="shared" si="29"/>
        <v>615745.5299999999</v>
      </c>
      <c r="N99" s="44">
        <f>M99/M105*100</f>
        <v>9.2330281996917</v>
      </c>
    </row>
    <row r="100" spans="1:14" ht="12">
      <c r="A100" s="57"/>
      <c r="B100" s="17" t="s">
        <v>9</v>
      </c>
      <c r="C100" s="43">
        <v>757</v>
      </c>
      <c r="D100" s="43">
        <f>C100/C105*100</f>
        <v>3.187771086874131</v>
      </c>
      <c r="E100" s="55">
        <v>518727.7</v>
      </c>
      <c r="F100" s="43">
        <f>E100/E105*100</f>
        <v>8.995957858697466</v>
      </c>
      <c r="G100" s="43">
        <v>120</v>
      </c>
      <c r="H100" s="43">
        <f>G100/G105*100</f>
        <v>15.873015873015872</v>
      </c>
      <c r="I100" s="55">
        <v>84970.96</v>
      </c>
      <c r="J100" s="43">
        <f>I100/I105*100</f>
        <v>9.41283640263071</v>
      </c>
      <c r="K100" s="43">
        <f t="shared" si="28"/>
        <v>877</v>
      </c>
      <c r="L100" s="44">
        <f>K100/K105*100</f>
        <v>3.5791535730318733</v>
      </c>
      <c r="M100" s="56">
        <f t="shared" si="29"/>
        <v>603698.66</v>
      </c>
      <c r="N100" s="44">
        <f>M100/M105*100</f>
        <v>9.052386871401394</v>
      </c>
    </row>
    <row r="101" spans="1:14" ht="12">
      <c r="A101" s="57"/>
      <c r="B101" s="17" t="s">
        <v>10</v>
      </c>
      <c r="C101" s="43">
        <v>356</v>
      </c>
      <c r="D101" s="43">
        <f>C101/C105*100</f>
        <v>1.4991367330610181</v>
      </c>
      <c r="E101" s="55">
        <v>493304.84</v>
      </c>
      <c r="F101" s="43">
        <f>E101/E105*100</f>
        <v>8.555065696571623</v>
      </c>
      <c r="G101" s="43">
        <v>53</v>
      </c>
      <c r="H101" s="43">
        <f>G101/G105*100</f>
        <v>7.01058201058201</v>
      </c>
      <c r="I101" s="55">
        <v>76805.62</v>
      </c>
      <c r="J101" s="43">
        <f>I101/I105*100</f>
        <v>8.508303729446167</v>
      </c>
      <c r="K101" s="43">
        <f t="shared" si="28"/>
        <v>409</v>
      </c>
      <c r="L101" s="44">
        <f>K101/K105*100</f>
        <v>1.6691833653022081</v>
      </c>
      <c r="M101" s="56">
        <f t="shared" si="29"/>
        <v>570110.46</v>
      </c>
      <c r="N101" s="44">
        <f>M101/M105*100</f>
        <v>8.548735959348674</v>
      </c>
    </row>
    <row r="102" spans="1:14" ht="12">
      <c r="A102" s="57"/>
      <c r="B102" s="17" t="s">
        <v>11</v>
      </c>
      <c r="C102" s="43">
        <v>294</v>
      </c>
      <c r="D102" s="43">
        <f>C102/C105*100</f>
        <v>1.2380511222470207</v>
      </c>
      <c r="E102" s="55">
        <v>897053.07</v>
      </c>
      <c r="F102" s="43">
        <f>E102/E105*100</f>
        <v>15.557009226102997</v>
      </c>
      <c r="G102" s="43">
        <v>36</v>
      </c>
      <c r="H102" s="43">
        <f>G102/G105*100</f>
        <v>4.761904761904762</v>
      </c>
      <c r="I102" s="55">
        <v>110725.18</v>
      </c>
      <c r="J102" s="43">
        <f>I102/I105*100</f>
        <v>12.26581416747366</v>
      </c>
      <c r="K102" s="43">
        <f t="shared" si="28"/>
        <v>330</v>
      </c>
      <c r="L102" s="44">
        <f>K102/K105*100</f>
        <v>1.3467738644247642</v>
      </c>
      <c r="M102" s="56">
        <f t="shared" si="29"/>
        <v>1007778.25</v>
      </c>
      <c r="N102" s="44">
        <f>M102/M105*100</f>
        <v>15.1115104340034</v>
      </c>
    </row>
    <row r="103" spans="1:14" ht="12">
      <c r="A103" s="57"/>
      <c r="B103" s="17" t="s">
        <v>12</v>
      </c>
      <c r="C103" s="43">
        <v>62</v>
      </c>
      <c r="D103" s="43">
        <f>C103/C105*100</f>
        <v>0.26108561081399756</v>
      </c>
      <c r="E103" s="55">
        <v>400185.76</v>
      </c>
      <c r="F103" s="43">
        <f>E103/E105*100</f>
        <v>6.940161924282852</v>
      </c>
      <c r="G103" s="43">
        <v>19</v>
      </c>
      <c r="H103" s="43">
        <f>G103/G105*100</f>
        <v>2.513227513227513</v>
      </c>
      <c r="I103" s="55">
        <v>130230.79</v>
      </c>
      <c r="J103" s="43">
        <f>I103/I105*100</f>
        <v>14.426589047073909</v>
      </c>
      <c r="K103" s="43">
        <f t="shared" si="28"/>
        <v>81</v>
      </c>
      <c r="L103" s="44">
        <f>K103/K105*100</f>
        <v>0.33057176672244215</v>
      </c>
      <c r="M103" s="56">
        <f t="shared" si="29"/>
        <v>530416.55</v>
      </c>
      <c r="N103" s="44">
        <f>M103/M105*100</f>
        <v>7.953530679683837</v>
      </c>
    </row>
    <row r="104" spans="1:14" ht="12">
      <c r="A104" s="57"/>
      <c r="B104" s="18" t="s">
        <v>13</v>
      </c>
      <c r="C104" s="43">
        <v>11</v>
      </c>
      <c r="D104" s="43">
        <f>C104/C105*100</f>
        <v>0.04632164062828989</v>
      </c>
      <c r="E104" s="55">
        <v>167771.92</v>
      </c>
      <c r="F104" s="43">
        <f>E104/E105*100</f>
        <v>2.9095595284245714</v>
      </c>
      <c r="G104" s="43">
        <v>12</v>
      </c>
      <c r="H104" s="43">
        <f>G104/G105*100</f>
        <v>1.5873015873015872</v>
      </c>
      <c r="I104" s="55">
        <v>393818.62</v>
      </c>
      <c r="J104" s="43">
        <f>I104/I105*100</f>
        <v>43.62608404529959</v>
      </c>
      <c r="K104" s="43">
        <f t="shared" si="28"/>
        <v>23</v>
      </c>
      <c r="L104" s="44">
        <f>K104/K105*100</f>
        <v>0.09386605721748358</v>
      </c>
      <c r="M104" s="56">
        <f t="shared" si="29"/>
        <v>561590.54</v>
      </c>
      <c r="N104" s="44">
        <f>M104/M105*100</f>
        <v>8.420980810855568</v>
      </c>
    </row>
    <row r="105" spans="1:14" ht="12">
      <c r="A105" s="58"/>
      <c r="B105" s="19" t="s">
        <v>14</v>
      </c>
      <c r="C105" s="43">
        <f aca="true" t="shared" si="30" ref="C105:N105">SUM(C96:C104)</f>
        <v>23747</v>
      </c>
      <c r="D105" s="43">
        <f t="shared" si="30"/>
        <v>99.99999999999999</v>
      </c>
      <c r="E105" s="55">
        <f t="shared" si="30"/>
        <v>5766230.88</v>
      </c>
      <c r="F105" s="43">
        <f t="shared" si="30"/>
        <v>99.99999999999997</v>
      </c>
      <c r="G105" s="43">
        <f t="shared" si="30"/>
        <v>756</v>
      </c>
      <c r="H105" s="43">
        <f t="shared" si="30"/>
        <v>100</v>
      </c>
      <c r="I105" s="55">
        <f t="shared" si="30"/>
        <v>902713.6599999999</v>
      </c>
      <c r="J105" s="43">
        <f t="shared" si="30"/>
        <v>100</v>
      </c>
      <c r="K105" s="43">
        <f t="shared" si="30"/>
        <v>24503</v>
      </c>
      <c r="L105" s="44">
        <f t="shared" si="30"/>
        <v>99.99999999999999</v>
      </c>
      <c r="M105" s="56">
        <f t="shared" si="30"/>
        <v>6668944.539999999</v>
      </c>
      <c r="N105" s="44">
        <f t="shared" si="30"/>
        <v>100.00000000000001</v>
      </c>
    </row>
    <row r="106" spans="1:14" ht="12" customHeight="1">
      <c r="A106" s="31" t="s">
        <v>55</v>
      </c>
      <c r="B106" s="16" t="s">
        <v>4</v>
      </c>
      <c r="C106" s="43">
        <v>15034</v>
      </c>
      <c r="D106" s="43">
        <f>C106/C115*100</f>
        <v>31.079321108883057</v>
      </c>
      <c r="E106" s="55">
        <v>1125404.7899999998</v>
      </c>
      <c r="F106" s="43">
        <f>E106/E115*100</f>
        <v>10.730102530184018</v>
      </c>
      <c r="G106" s="43">
        <v>463</v>
      </c>
      <c r="H106" s="43">
        <f>G106/G115*100</f>
        <v>27.267373380447584</v>
      </c>
      <c r="I106" s="55">
        <v>60567.64</v>
      </c>
      <c r="J106" s="43">
        <f>I106/I115*100</f>
        <v>2.294869308503777</v>
      </c>
      <c r="K106" s="43">
        <f>C106+G106</f>
        <v>15497</v>
      </c>
      <c r="L106" s="44">
        <f>K106/K115*100</f>
        <v>30.950050927682693</v>
      </c>
      <c r="M106" s="56">
        <f>E106+I106</f>
        <v>1185972.4299999997</v>
      </c>
      <c r="N106" s="44">
        <f>M106/M115*100</f>
        <v>9.034219699531489</v>
      </c>
    </row>
    <row r="107" spans="1:14" ht="12">
      <c r="A107" s="57"/>
      <c r="B107" s="17" t="s">
        <v>6</v>
      </c>
      <c r="C107" s="43">
        <v>25039</v>
      </c>
      <c r="D107" s="43">
        <f>C107/C115*100</f>
        <v>51.762346763690495</v>
      </c>
      <c r="E107" s="55">
        <v>3451437.2699999996</v>
      </c>
      <c r="F107" s="43">
        <f>E107/E115*100</f>
        <v>32.90751568917564</v>
      </c>
      <c r="G107" s="43">
        <v>471</v>
      </c>
      <c r="H107" s="43">
        <f>G107/G115*100</f>
        <v>27.73851590106007</v>
      </c>
      <c r="I107" s="55">
        <v>186097.97</v>
      </c>
      <c r="J107" s="43">
        <f>I107/I115*100</f>
        <v>7.051133571125715</v>
      </c>
      <c r="K107" s="43">
        <f aca="true" t="shared" si="31" ref="K107:K114">C107+G107</f>
        <v>25510</v>
      </c>
      <c r="L107" s="44">
        <f>K107/K115*100</f>
        <v>50.94765433085019</v>
      </c>
      <c r="M107" s="56">
        <f aca="true" t="shared" si="32" ref="M107:M114">E107+I107</f>
        <v>3637535.2399999998</v>
      </c>
      <c r="N107" s="44">
        <f>M107/M115*100</f>
        <v>27.709153848498826</v>
      </c>
    </row>
    <row r="108" spans="1:14" ht="12">
      <c r="A108" s="57"/>
      <c r="B108" s="17" t="s">
        <v>7</v>
      </c>
      <c r="C108" s="43">
        <v>3841</v>
      </c>
      <c r="D108" s="43">
        <f>C108/C115*100</f>
        <v>7.94037996402952</v>
      </c>
      <c r="E108" s="55">
        <v>1067910.4799999997</v>
      </c>
      <c r="F108" s="43">
        <f>E108/E115*100</f>
        <v>10.181926579020539</v>
      </c>
      <c r="G108" s="43">
        <v>221</v>
      </c>
      <c r="H108" s="43">
        <f>G108/G115*100</f>
        <v>13.015312131919906</v>
      </c>
      <c r="I108" s="55">
        <v>118528.35999999999</v>
      </c>
      <c r="J108" s="43">
        <f>I108/I115*100</f>
        <v>4.490964078364069</v>
      </c>
      <c r="K108" s="43">
        <f t="shared" si="31"/>
        <v>4062</v>
      </c>
      <c r="L108" s="44">
        <f>K108/K115*100</f>
        <v>8.112480278005233</v>
      </c>
      <c r="M108" s="56">
        <f t="shared" si="32"/>
        <v>1186438.8399999999</v>
      </c>
      <c r="N108" s="44">
        <f>M108/M115*100</f>
        <v>9.037772607089432</v>
      </c>
    </row>
    <row r="109" spans="1:14" ht="12">
      <c r="A109" s="57"/>
      <c r="B109" s="17" t="s">
        <v>8</v>
      </c>
      <c r="C109" s="43">
        <v>2207</v>
      </c>
      <c r="D109" s="43">
        <f>C109/C115*100</f>
        <v>4.562462530750625</v>
      </c>
      <c r="E109" s="55">
        <v>1110898.41</v>
      </c>
      <c r="F109" s="43">
        <f>E109/E115*100</f>
        <v>10.59179234515112</v>
      </c>
      <c r="G109" s="43">
        <v>229</v>
      </c>
      <c r="H109" s="43">
        <f>G109/G115*100</f>
        <v>13.48645465253239</v>
      </c>
      <c r="I109" s="55">
        <v>200123.43</v>
      </c>
      <c r="J109" s="43">
        <f>I109/I115*100</f>
        <v>7.582549318736937</v>
      </c>
      <c r="K109" s="43">
        <f t="shared" si="31"/>
        <v>2436</v>
      </c>
      <c r="L109" s="44">
        <f>K109/K115*100</f>
        <v>4.865091569970641</v>
      </c>
      <c r="M109" s="56">
        <f t="shared" si="32"/>
        <v>1311021.8399999999</v>
      </c>
      <c r="N109" s="44">
        <f>M109/M115*100</f>
        <v>9.986791458081383</v>
      </c>
    </row>
    <row r="110" spans="1:14" ht="12">
      <c r="A110" s="57"/>
      <c r="B110" s="17" t="s">
        <v>9</v>
      </c>
      <c r="C110" s="43">
        <v>1363</v>
      </c>
      <c r="D110" s="43">
        <f>C110/C115*100</f>
        <v>2.8176875529737666</v>
      </c>
      <c r="E110" s="55">
        <v>1445339.19</v>
      </c>
      <c r="F110" s="43">
        <f>E110/E115*100</f>
        <v>13.780497326293698</v>
      </c>
      <c r="G110" s="43">
        <v>143</v>
      </c>
      <c r="H110" s="43">
        <f>G110/G115*100</f>
        <v>8.421672555948174</v>
      </c>
      <c r="I110" s="55">
        <v>439677.84</v>
      </c>
      <c r="J110" s="43">
        <f>I110/I115*100</f>
        <v>16.65911335896915</v>
      </c>
      <c r="K110" s="43">
        <f t="shared" si="31"/>
        <v>1506</v>
      </c>
      <c r="L110" s="44">
        <f>K110/K115*100</f>
        <v>3.0077290247848056</v>
      </c>
      <c r="M110" s="56">
        <f t="shared" si="32"/>
        <v>1885017.03</v>
      </c>
      <c r="N110" s="44">
        <f>M110/M115*100</f>
        <v>14.35923597851119</v>
      </c>
    </row>
    <row r="111" spans="1:14" ht="12">
      <c r="A111" s="57"/>
      <c r="B111" s="17" t="s">
        <v>10</v>
      </c>
      <c r="C111" s="43">
        <v>663</v>
      </c>
      <c r="D111" s="43">
        <f>C111/C115*100</f>
        <v>1.3705993012631015</v>
      </c>
      <c r="E111" s="55">
        <v>1235755.05</v>
      </c>
      <c r="F111" s="43">
        <f>E111/E115*100</f>
        <v>11.782230275288486</v>
      </c>
      <c r="G111" s="43">
        <v>81</v>
      </c>
      <c r="H111" s="43">
        <f>G111/G115*100</f>
        <v>4.770318021201414</v>
      </c>
      <c r="I111" s="55">
        <v>481772.08999999997</v>
      </c>
      <c r="J111" s="43">
        <f>I111/I115*100</f>
        <v>18.25403768472272</v>
      </c>
      <c r="K111" s="43">
        <f t="shared" si="31"/>
        <v>744</v>
      </c>
      <c r="L111" s="44">
        <f>K111/K115*100</f>
        <v>1.4858900361486689</v>
      </c>
      <c r="M111" s="56">
        <f t="shared" si="32"/>
        <v>1717527.1400000001</v>
      </c>
      <c r="N111" s="44">
        <f>M111/M115*100</f>
        <v>13.08337118989181</v>
      </c>
    </row>
    <row r="112" spans="1:14" ht="12">
      <c r="A112" s="57"/>
      <c r="B112" s="17" t="s">
        <v>11</v>
      </c>
      <c r="C112" s="43">
        <v>197</v>
      </c>
      <c r="D112" s="43">
        <f>C112/C115*100</f>
        <v>0.4072519794100014</v>
      </c>
      <c r="E112" s="55">
        <v>728633.4600000001</v>
      </c>
      <c r="F112" s="43">
        <f>E112/E115*100</f>
        <v>6.9471107660051254</v>
      </c>
      <c r="G112" s="43">
        <v>49</v>
      </c>
      <c r="H112" s="43">
        <f>G112/G115*100</f>
        <v>2.8857479387514724</v>
      </c>
      <c r="I112" s="55">
        <v>425345.95999999996</v>
      </c>
      <c r="J112" s="43">
        <f>I112/I115*100</f>
        <v>16.116087552694395</v>
      </c>
      <c r="K112" s="43">
        <f t="shared" si="31"/>
        <v>246</v>
      </c>
      <c r="L112" s="44">
        <f>K112/K115*100</f>
        <v>0.49130235066205985</v>
      </c>
      <c r="M112" s="56">
        <f t="shared" si="32"/>
        <v>1153979.42</v>
      </c>
      <c r="N112" s="44">
        <f>M112/M115*100</f>
        <v>8.790510930357733</v>
      </c>
    </row>
    <row r="113" spans="1:14" ht="12">
      <c r="A113" s="57"/>
      <c r="B113" s="17" t="s">
        <v>12</v>
      </c>
      <c r="C113" s="43">
        <v>18</v>
      </c>
      <c r="D113" s="43">
        <f>C113/C115*100</f>
        <v>0.037210840758274244</v>
      </c>
      <c r="E113" s="55">
        <v>138881.75</v>
      </c>
      <c r="F113" s="43">
        <f>E113/E115*100</f>
        <v>1.3241594760507325</v>
      </c>
      <c r="G113" s="43">
        <v>23</v>
      </c>
      <c r="H113" s="43">
        <f>G113/G115*100</f>
        <v>1.3545347467608952</v>
      </c>
      <c r="I113" s="55">
        <v>239067.27000000002</v>
      </c>
      <c r="J113" s="43">
        <f>I113/I115*100</f>
        <v>9.05810661585602</v>
      </c>
      <c r="K113" s="43">
        <f t="shared" si="31"/>
        <v>41</v>
      </c>
      <c r="L113" s="44">
        <f>K113/K115*100</f>
        <v>0.08188372511034332</v>
      </c>
      <c r="M113" s="56">
        <f t="shared" si="32"/>
        <v>377949.02</v>
      </c>
      <c r="N113" s="44">
        <f>M113/M115*100</f>
        <v>2.879050469919121</v>
      </c>
    </row>
    <row r="114" spans="1:14" ht="12">
      <c r="A114" s="57"/>
      <c r="B114" s="18" t="s">
        <v>13</v>
      </c>
      <c r="C114" s="43">
        <v>11</v>
      </c>
      <c r="D114" s="43">
        <f>C114/C115*100</f>
        <v>0.022739958241167594</v>
      </c>
      <c r="E114" s="55">
        <v>184034.44</v>
      </c>
      <c r="F114" s="43">
        <f>E114/E115*100</f>
        <v>1.7546650128306271</v>
      </c>
      <c r="G114" s="43">
        <v>18</v>
      </c>
      <c r="H114" s="43">
        <f>G114/G115*100</f>
        <v>1.0600706713780919</v>
      </c>
      <c r="I114" s="55">
        <v>488082.58999999997</v>
      </c>
      <c r="J114" s="43">
        <f>I114/I115*100</f>
        <v>18.493138511027215</v>
      </c>
      <c r="K114" s="43">
        <f t="shared" si="31"/>
        <v>29</v>
      </c>
      <c r="L114" s="44">
        <f>K114/K115*100</f>
        <v>0.05791775678536478</v>
      </c>
      <c r="M114" s="56">
        <f t="shared" si="32"/>
        <v>672117.03</v>
      </c>
      <c r="N114" s="44">
        <f>M114/M115*100</f>
        <v>5.119893818119025</v>
      </c>
    </row>
    <row r="115" spans="1:14" ht="12">
      <c r="A115" s="58"/>
      <c r="B115" s="19" t="s">
        <v>14</v>
      </c>
      <c r="C115" s="43">
        <f aca="true" t="shared" si="33" ref="C115:N115">SUM(C106:C114)</f>
        <v>48373</v>
      </c>
      <c r="D115" s="43">
        <f t="shared" si="33"/>
        <v>100</v>
      </c>
      <c r="E115" s="55">
        <f t="shared" si="33"/>
        <v>10488294.84</v>
      </c>
      <c r="F115" s="43">
        <f t="shared" si="33"/>
        <v>99.99999999999999</v>
      </c>
      <c r="G115" s="43">
        <f t="shared" si="33"/>
        <v>1698</v>
      </c>
      <c r="H115" s="43">
        <f t="shared" si="33"/>
        <v>99.99999999999999</v>
      </c>
      <c r="I115" s="55">
        <f t="shared" si="33"/>
        <v>2639263.15</v>
      </c>
      <c r="J115" s="43">
        <f t="shared" si="33"/>
        <v>100</v>
      </c>
      <c r="K115" s="43">
        <f t="shared" si="33"/>
        <v>50071</v>
      </c>
      <c r="L115" s="44">
        <f t="shared" si="33"/>
        <v>100</v>
      </c>
      <c r="M115" s="56">
        <f t="shared" si="33"/>
        <v>13127557.989999998</v>
      </c>
      <c r="N115" s="44">
        <f t="shared" si="33"/>
        <v>100.00000000000001</v>
      </c>
    </row>
    <row r="116" spans="1:14" ht="12" customHeight="1">
      <c r="A116" s="31" t="s">
        <v>56</v>
      </c>
      <c r="B116" s="16" t="s">
        <v>4</v>
      </c>
      <c r="C116" s="43">
        <v>12454</v>
      </c>
      <c r="D116" s="43">
        <f>C116/C125*100</f>
        <v>26.196335794366966</v>
      </c>
      <c r="E116" s="55">
        <v>949996.69</v>
      </c>
      <c r="F116" s="43">
        <f>E116/E125*100</f>
        <v>8.537723237896735</v>
      </c>
      <c r="G116" s="43">
        <v>460</v>
      </c>
      <c r="H116" s="43">
        <f>G116/G125*100</f>
        <v>27.170702894270526</v>
      </c>
      <c r="I116" s="55">
        <v>66958.96</v>
      </c>
      <c r="J116" s="43">
        <f>I116/I125*100</f>
        <v>2.038054700387183</v>
      </c>
      <c r="K116" s="43">
        <f>C116+G116</f>
        <v>12914</v>
      </c>
      <c r="L116" s="44">
        <f>K116/K125*100</f>
        <v>26.229841166673435</v>
      </c>
      <c r="M116" s="56">
        <f>E116+I116</f>
        <v>1016955.6499999999</v>
      </c>
      <c r="N116" s="44">
        <f>M116/M125*100</f>
        <v>7.056074607906061</v>
      </c>
    </row>
    <row r="117" spans="1:14" ht="12">
      <c r="A117" s="57"/>
      <c r="B117" s="17" t="s">
        <v>6</v>
      </c>
      <c r="C117" s="43">
        <v>23861</v>
      </c>
      <c r="D117" s="43">
        <f>C117/C125*100</f>
        <v>50.19036200332345</v>
      </c>
      <c r="E117" s="55">
        <v>3631674.22</v>
      </c>
      <c r="F117" s="43">
        <f>E117/E125*100</f>
        <v>32.63824990860179</v>
      </c>
      <c r="G117" s="43">
        <v>426</v>
      </c>
      <c r="H117" s="43">
        <f>G117/G125*100</f>
        <v>25.162433549911402</v>
      </c>
      <c r="I117" s="55">
        <v>179724.58</v>
      </c>
      <c r="J117" s="43">
        <f>I117/I125*100</f>
        <v>5.470343700740159</v>
      </c>
      <c r="K117" s="43">
        <f aca="true" t="shared" si="34" ref="K117:K124">C117+G117</f>
        <v>24287</v>
      </c>
      <c r="L117" s="44">
        <f>K117/K125*100</f>
        <v>49.32973148637121</v>
      </c>
      <c r="M117" s="56">
        <f aca="true" t="shared" si="35" ref="M117:M124">E117+I117</f>
        <v>3811398.8000000003</v>
      </c>
      <c r="N117" s="44">
        <f>M117/M125*100</f>
        <v>26.445120092782453</v>
      </c>
    </row>
    <row r="118" spans="1:14" ht="12">
      <c r="A118" s="57"/>
      <c r="B118" s="17" t="s">
        <v>7</v>
      </c>
      <c r="C118" s="43">
        <v>6533</v>
      </c>
      <c r="D118" s="43">
        <f>C118/C125*100</f>
        <v>13.741822847647295</v>
      </c>
      <c r="E118" s="55">
        <v>1811035.44</v>
      </c>
      <c r="F118" s="43">
        <f>E118/E125*100</f>
        <v>16.275971825483452</v>
      </c>
      <c r="G118" s="43">
        <v>241</v>
      </c>
      <c r="H118" s="43">
        <f>G118/G125*100</f>
        <v>14.235085646780862</v>
      </c>
      <c r="I118" s="55">
        <v>118952.04</v>
      </c>
      <c r="J118" s="43">
        <f>I118/I125*100</f>
        <v>3.620587360416652</v>
      </c>
      <c r="K118" s="43">
        <f t="shared" si="34"/>
        <v>6774</v>
      </c>
      <c r="L118" s="44">
        <f>K118/K125*100</f>
        <v>13.758784579761954</v>
      </c>
      <c r="M118" s="56">
        <f t="shared" si="35"/>
        <v>1929987.48</v>
      </c>
      <c r="N118" s="44">
        <f>M118/M125*100</f>
        <v>13.391081165835118</v>
      </c>
    </row>
    <row r="119" spans="1:14" ht="12">
      <c r="A119" s="57"/>
      <c r="B119" s="17" t="s">
        <v>8</v>
      </c>
      <c r="C119" s="43">
        <v>2739</v>
      </c>
      <c r="D119" s="43">
        <f>C119/C125*100</f>
        <v>5.761342840916262</v>
      </c>
      <c r="E119" s="55">
        <v>1469875.5</v>
      </c>
      <c r="F119" s="43">
        <f>E119/E125*100</f>
        <v>13.209930461089378</v>
      </c>
      <c r="G119" s="43">
        <v>211</v>
      </c>
      <c r="H119" s="43">
        <f>G119/G125*100</f>
        <v>12.463083284111045</v>
      </c>
      <c r="I119" s="55">
        <v>176807.04</v>
      </c>
      <c r="J119" s="43">
        <f>I119/I125*100</f>
        <v>5.381541453653771</v>
      </c>
      <c r="K119" s="43">
        <f t="shared" si="34"/>
        <v>2950</v>
      </c>
      <c r="L119" s="44">
        <f>K119/K125*100</f>
        <v>5.991794288499817</v>
      </c>
      <c r="M119" s="56">
        <f t="shared" si="35"/>
        <v>1646682.54</v>
      </c>
      <c r="N119" s="44">
        <f>M119/M125*100</f>
        <v>11.425389944759399</v>
      </c>
    </row>
    <row r="120" spans="1:14" ht="12">
      <c r="A120" s="57"/>
      <c r="B120" s="17" t="s">
        <v>9</v>
      </c>
      <c r="C120" s="43">
        <v>1336</v>
      </c>
      <c r="D120" s="43">
        <f>C120/C125*100</f>
        <v>2.8102059275151974</v>
      </c>
      <c r="E120" s="55">
        <v>1569599.1</v>
      </c>
      <c r="F120" s="43">
        <f>E120/E125*100</f>
        <v>14.106157264876156</v>
      </c>
      <c r="G120" s="43">
        <v>192</v>
      </c>
      <c r="H120" s="43">
        <f>G120/G125*100</f>
        <v>11.340815121086829</v>
      </c>
      <c r="I120" s="55">
        <v>337302.23</v>
      </c>
      <c r="J120" s="43">
        <f>I120/I125*100</f>
        <v>10.266593078843798</v>
      </c>
      <c r="K120" s="43">
        <f t="shared" si="34"/>
        <v>1528</v>
      </c>
      <c r="L120" s="44">
        <f>K120/K125*100</f>
        <v>3.103546329772109</v>
      </c>
      <c r="M120" s="56">
        <f t="shared" si="35"/>
        <v>1906901.33</v>
      </c>
      <c r="N120" s="44">
        <f>M120/M125*100</f>
        <v>13.230899552399656</v>
      </c>
    </row>
    <row r="121" spans="1:14" ht="12">
      <c r="A121" s="57"/>
      <c r="B121" s="17" t="s">
        <v>10</v>
      </c>
      <c r="C121" s="43">
        <v>457</v>
      </c>
      <c r="D121" s="43">
        <f>C121/C125*100</f>
        <v>0.9612755305946445</v>
      </c>
      <c r="E121" s="55">
        <v>817788.53</v>
      </c>
      <c r="F121" s="43">
        <f>E121/E125*100</f>
        <v>7.349554171884969</v>
      </c>
      <c r="G121" s="43">
        <v>78</v>
      </c>
      <c r="H121" s="43">
        <f>G121/G125*100</f>
        <v>4.607206142941524</v>
      </c>
      <c r="I121" s="55">
        <v>312181.95</v>
      </c>
      <c r="J121" s="43">
        <f>I121/I125*100</f>
        <v>9.501997799451134</v>
      </c>
      <c r="K121" s="43">
        <f t="shared" si="34"/>
        <v>535</v>
      </c>
      <c r="L121" s="44">
        <f>K121/K125*100</f>
        <v>1.0866474387618315</v>
      </c>
      <c r="M121" s="56">
        <f t="shared" si="35"/>
        <v>1129970.48</v>
      </c>
      <c r="N121" s="44">
        <f>M121/M125*100</f>
        <v>7.840219985612376</v>
      </c>
    </row>
    <row r="122" spans="1:14" ht="12">
      <c r="A122" s="57"/>
      <c r="B122" s="17" t="s">
        <v>11</v>
      </c>
      <c r="C122" s="43">
        <v>120</v>
      </c>
      <c r="D122" s="43">
        <f>C122/C125*100</f>
        <v>0.25241370606423924</v>
      </c>
      <c r="E122" s="55">
        <v>379817.09</v>
      </c>
      <c r="F122" s="43">
        <f>E122/E125*100</f>
        <v>3.4134573620917728</v>
      </c>
      <c r="G122" s="43">
        <v>51</v>
      </c>
      <c r="H122" s="43">
        <f>G122/G125*100</f>
        <v>3.0124040165386887</v>
      </c>
      <c r="I122" s="55">
        <v>442836.27</v>
      </c>
      <c r="J122" s="43">
        <f>I122/I125*100</f>
        <v>13.47877179656655</v>
      </c>
      <c r="K122" s="43">
        <f t="shared" si="34"/>
        <v>171</v>
      </c>
      <c r="L122" s="44">
        <f>K122/K125*100</f>
        <v>0.3473209570621928</v>
      </c>
      <c r="M122" s="56">
        <f t="shared" si="35"/>
        <v>822653.3600000001</v>
      </c>
      <c r="N122" s="44">
        <f>M122/M125*100</f>
        <v>5.707921957663154</v>
      </c>
    </row>
    <row r="123" spans="1:14" ht="12">
      <c r="A123" s="57"/>
      <c r="B123" s="17" t="s">
        <v>12</v>
      </c>
      <c r="C123" s="43">
        <v>24</v>
      </c>
      <c r="D123" s="43">
        <f>C123/C125*100</f>
        <v>0.05048274121284786</v>
      </c>
      <c r="E123" s="55">
        <v>183966.42</v>
      </c>
      <c r="F123" s="43">
        <f>E123/E125*100</f>
        <v>1.6533261595118514</v>
      </c>
      <c r="G123" s="43">
        <v>18</v>
      </c>
      <c r="H123" s="43">
        <f>G123/G125*100</f>
        <v>1.06320141760189</v>
      </c>
      <c r="I123" s="55">
        <v>312500.39</v>
      </c>
      <c r="J123" s="43">
        <f>I123/I125*100</f>
        <v>9.511690275839527</v>
      </c>
      <c r="K123" s="43">
        <f t="shared" si="34"/>
        <v>42</v>
      </c>
      <c r="L123" s="44">
        <f>K123/K125*100</f>
        <v>0.08530690173457367</v>
      </c>
      <c r="M123" s="56">
        <f t="shared" si="35"/>
        <v>496466.81000000006</v>
      </c>
      <c r="N123" s="44">
        <f>M123/M125*100</f>
        <v>3.444699728753289</v>
      </c>
    </row>
    <row r="124" spans="1:14" ht="12">
      <c r="A124" s="57"/>
      <c r="B124" s="18" t="s">
        <v>13</v>
      </c>
      <c r="C124" s="43">
        <v>17</v>
      </c>
      <c r="D124" s="43">
        <f>C124/C125*100</f>
        <v>0.035758608359100566</v>
      </c>
      <c r="E124" s="55">
        <v>313296.5</v>
      </c>
      <c r="F124" s="43">
        <f>E124/E125*100</f>
        <v>2.8156296085639148</v>
      </c>
      <c r="G124" s="43">
        <v>16</v>
      </c>
      <c r="H124" s="43">
        <f>G124/G125*100</f>
        <v>0.9450679267572357</v>
      </c>
      <c r="I124" s="55">
        <v>1338171.42</v>
      </c>
      <c r="J124" s="43">
        <f>I124/I125*100</f>
        <v>40.730419834101234</v>
      </c>
      <c r="K124" s="43">
        <f t="shared" si="34"/>
        <v>33</v>
      </c>
      <c r="L124" s="44">
        <f>K124/K125*100</f>
        <v>0.06702685136287932</v>
      </c>
      <c r="M124" s="56">
        <f t="shared" si="35"/>
        <v>1651467.92</v>
      </c>
      <c r="N124" s="44">
        <f>M124/M125*100</f>
        <v>11.458592964288503</v>
      </c>
    </row>
    <row r="125" spans="1:14" ht="12">
      <c r="A125" s="58"/>
      <c r="B125" s="4" t="s">
        <v>14</v>
      </c>
      <c r="C125" s="43">
        <f aca="true" t="shared" si="36" ref="C125:N125">SUM(C116:C124)</f>
        <v>47541</v>
      </c>
      <c r="D125" s="43">
        <f t="shared" si="36"/>
        <v>100.00000000000001</v>
      </c>
      <c r="E125" s="55">
        <f t="shared" si="36"/>
        <v>11127049.489999998</v>
      </c>
      <c r="F125" s="43">
        <f t="shared" si="36"/>
        <v>100.00000000000003</v>
      </c>
      <c r="G125" s="43">
        <f t="shared" si="36"/>
        <v>1693</v>
      </c>
      <c r="H125" s="43">
        <f t="shared" si="36"/>
        <v>100</v>
      </c>
      <c r="I125" s="55">
        <f t="shared" si="36"/>
        <v>3285434.88</v>
      </c>
      <c r="J125" s="43">
        <f t="shared" si="36"/>
        <v>100</v>
      </c>
      <c r="K125" s="43">
        <f t="shared" si="36"/>
        <v>49234</v>
      </c>
      <c r="L125" s="44">
        <f t="shared" si="36"/>
        <v>100</v>
      </c>
      <c r="M125" s="56">
        <f t="shared" si="36"/>
        <v>14412484.37</v>
      </c>
      <c r="N125" s="44">
        <f t="shared" si="36"/>
        <v>100.00000000000001</v>
      </c>
    </row>
    <row r="126" spans="1:14" ht="12" customHeight="1">
      <c r="A126" s="31" t="s">
        <v>57</v>
      </c>
      <c r="B126" s="16" t="s">
        <v>4</v>
      </c>
      <c r="C126" s="43">
        <v>7610</v>
      </c>
      <c r="D126" s="43">
        <f>C126/C135*100</f>
        <v>23.049430579113157</v>
      </c>
      <c r="E126" s="55">
        <v>558213.82</v>
      </c>
      <c r="F126" s="43">
        <f>E126/E135*100</f>
        <v>6.5209117682717</v>
      </c>
      <c r="G126" s="43">
        <v>159</v>
      </c>
      <c r="H126" s="43">
        <f>G126/G135*100</f>
        <v>18.2548794489093</v>
      </c>
      <c r="I126" s="55">
        <v>8764.18</v>
      </c>
      <c r="J126" s="43">
        <f>I126/I135*100</f>
        <v>0.6389792197274702</v>
      </c>
      <c r="K126" s="43">
        <f>C126+G126</f>
        <v>7769</v>
      </c>
      <c r="L126" s="44">
        <f>K126/K135*100</f>
        <v>22.92619588632809</v>
      </c>
      <c r="M126" s="56">
        <f>E126+I126</f>
        <v>566978</v>
      </c>
      <c r="N126" s="44">
        <f>M126/M135*100</f>
        <v>5.708624144607384</v>
      </c>
    </row>
    <row r="127" spans="1:14" ht="12">
      <c r="A127" s="57"/>
      <c r="B127" s="17" t="s">
        <v>6</v>
      </c>
      <c r="C127" s="43">
        <v>18618</v>
      </c>
      <c r="D127" s="43">
        <f>C127/C135*100</f>
        <v>56.39084080445844</v>
      </c>
      <c r="E127" s="55">
        <v>2396189.63</v>
      </c>
      <c r="F127" s="43">
        <f>E127/E135*100</f>
        <v>27.99167737781485</v>
      </c>
      <c r="G127" s="43">
        <v>204</v>
      </c>
      <c r="H127" s="43">
        <f>G127/G135*100</f>
        <v>23.421354764638348</v>
      </c>
      <c r="I127" s="55">
        <v>29167.49</v>
      </c>
      <c r="J127" s="43">
        <f>I127/I135*100</f>
        <v>2.1265446398418093</v>
      </c>
      <c r="K127" s="43">
        <f aca="true" t="shared" si="37" ref="K127:K134">C127+G127</f>
        <v>18822</v>
      </c>
      <c r="L127" s="44">
        <f>K127/K135*100</f>
        <v>55.543423731814556</v>
      </c>
      <c r="M127" s="56">
        <f aca="true" t="shared" si="38" ref="M127:M134">E127+I127</f>
        <v>2425357.12</v>
      </c>
      <c r="N127" s="44">
        <f>M127/M135*100</f>
        <v>24.419734477400233</v>
      </c>
    </row>
    <row r="128" spans="1:14" ht="12">
      <c r="A128" s="57"/>
      <c r="B128" s="17" t="s">
        <v>7</v>
      </c>
      <c r="C128" s="43">
        <v>3178</v>
      </c>
      <c r="D128" s="43">
        <f>C128/C135*100</f>
        <v>9.625636055245941</v>
      </c>
      <c r="E128" s="55">
        <v>750076.31</v>
      </c>
      <c r="F128" s="43">
        <f>E128/E135*100</f>
        <v>8.762200543477789</v>
      </c>
      <c r="G128" s="43">
        <v>101</v>
      </c>
      <c r="H128" s="43">
        <f>G128/G135*100</f>
        <v>11.595866819747416</v>
      </c>
      <c r="I128" s="55">
        <v>25182.09</v>
      </c>
      <c r="J128" s="43">
        <f>I128/I135*100</f>
        <v>1.8359769218919428</v>
      </c>
      <c r="K128" s="43">
        <f t="shared" si="37"/>
        <v>3279</v>
      </c>
      <c r="L128" s="44">
        <f>K128/K135*100</f>
        <v>9.676277038392305</v>
      </c>
      <c r="M128" s="56">
        <f t="shared" si="38"/>
        <v>775258.4</v>
      </c>
      <c r="N128" s="44">
        <f>M128/M135*100</f>
        <v>7.80569761181155</v>
      </c>
    </row>
    <row r="129" spans="1:14" ht="12">
      <c r="A129" s="57"/>
      <c r="B129" s="17" t="s">
        <v>8</v>
      </c>
      <c r="C129" s="43">
        <v>1439</v>
      </c>
      <c r="D129" s="43">
        <f>C129/C135*100</f>
        <v>4.35849285195057</v>
      </c>
      <c r="E129" s="55">
        <v>543829.12</v>
      </c>
      <c r="F129" s="43">
        <f>E129/E135*100</f>
        <v>6.3528733640755135</v>
      </c>
      <c r="G129" s="43">
        <v>112</v>
      </c>
      <c r="H129" s="43">
        <f>G129/G135*100</f>
        <v>12.85878300803674</v>
      </c>
      <c r="I129" s="55">
        <v>44061.84</v>
      </c>
      <c r="J129" s="43">
        <f>I129/I135*100</f>
        <v>3.21246256272197</v>
      </c>
      <c r="K129" s="43">
        <f t="shared" si="37"/>
        <v>1551</v>
      </c>
      <c r="L129" s="44">
        <f>K129/K135*100</f>
        <v>4.5769764216366156</v>
      </c>
      <c r="M129" s="56">
        <f t="shared" si="38"/>
        <v>587890.96</v>
      </c>
      <c r="N129" s="44">
        <f>M129/M135*100</f>
        <v>5.919186509269167</v>
      </c>
    </row>
    <row r="130" spans="1:14" ht="12">
      <c r="A130" s="57"/>
      <c r="B130" s="17" t="s">
        <v>9</v>
      </c>
      <c r="C130" s="43">
        <v>920</v>
      </c>
      <c r="D130" s="43">
        <f>C130/C135*100</f>
        <v>2.786527744124061</v>
      </c>
      <c r="E130" s="55">
        <v>650711.63</v>
      </c>
      <c r="F130" s="43">
        <f>E130/E135*100</f>
        <v>7.601447642084999</v>
      </c>
      <c r="G130" s="43">
        <v>124</v>
      </c>
      <c r="H130" s="43">
        <f>G130/G135*100</f>
        <v>14.236509758897819</v>
      </c>
      <c r="I130" s="55">
        <v>87604.09</v>
      </c>
      <c r="J130" s="43">
        <f>I130/I135*100</f>
        <v>6.387042834941211</v>
      </c>
      <c r="K130" s="43">
        <f t="shared" si="37"/>
        <v>1044</v>
      </c>
      <c r="L130" s="44">
        <f>K130/K135*100</f>
        <v>3.0808274559565616</v>
      </c>
      <c r="M130" s="56">
        <f t="shared" si="38"/>
        <v>738315.72</v>
      </c>
      <c r="N130" s="44">
        <f>M130/M135*100</f>
        <v>7.433739837410243</v>
      </c>
    </row>
    <row r="131" spans="1:14" ht="12">
      <c r="A131" s="57"/>
      <c r="B131" s="17" t="s">
        <v>10</v>
      </c>
      <c r="C131" s="43">
        <v>609</v>
      </c>
      <c r="D131" s="43">
        <f>C131/C135*100</f>
        <v>1.8445602132299492</v>
      </c>
      <c r="E131" s="55">
        <v>849616.73</v>
      </c>
      <c r="F131" s="43">
        <f>E131/E135*100</f>
        <v>9.925006394821109</v>
      </c>
      <c r="G131" s="43">
        <v>74</v>
      </c>
      <c r="H131" s="43">
        <f>G131/G135*100</f>
        <v>8.495981630309988</v>
      </c>
      <c r="I131" s="55">
        <v>99117.47</v>
      </c>
      <c r="J131" s="43">
        <f>I131/I135*100</f>
        <v>7.2264608488142565</v>
      </c>
      <c r="K131" s="43">
        <f t="shared" si="37"/>
        <v>683</v>
      </c>
      <c r="L131" s="44">
        <f>K131/K135*100</f>
        <v>2.015522176645911</v>
      </c>
      <c r="M131" s="56">
        <f t="shared" si="38"/>
        <v>948734.2</v>
      </c>
      <c r="N131" s="44">
        <f>M131/M135*100</f>
        <v>9.552340586292186</v>
      </c>
    </row>
    <row r="132" spans="1:14" ht="12">
      <c r="A132" s="57"/>
      <c r="B132" s="17" t="s">
        <v>11</v>
      </c>
      <c r="C132" s="43">
        <v>480</v>
      </c>
      <c r="D132" s="43">
        <f>C132/C135*100</f>
        <v>1.4538405621516841</v>
      </c>
      <c r="E132" s="55">
        <v>1467645.2</v>
      </c>
      <c r="F132" s="43">
        <f>E132/E135*100</f>
        <v>17.14465768032664</v>
      </c>
      <c r="G132" s="43">
        <v>63</v>
      </c>
      <c r="H132" s="43">
        <f>G132/G135*100</f>
        <v>7.233065442020665</v>
      </c>
      <c r="I132" s="55">
        <v>190235.57</v>
      </c>
      <c r="J132" s="43">
        <f>I132/I135*100</f>
        <v>13.869703278916056</v>
      </c>
      <c r="K132" s="43">
        <f t="shared" si="37"/>
        <v>543</v>
      </c>
      <c r="L132" s="44">
        <f>K132/K135*100</f>
        <v>1.6023843951957977</v>
      </c>
      <c r="M132" s="56">
        <f t="shared" si="38"/>
        <v>1657880.77</v>
      </c>
      <c r="N132" s="44">
        <f>M132/M135*100</f>
        <v>16.692390520447496</v>
      </c>
    </row>
    <row r="133" spans="1:14" ht="12">
      <c r="A133" s="57"/>
      <c r="B133" s="17" t="s">
        <v>12</v>
      </c>
      <c r="C133" s="43">
        <v>129</v>
      </c>
      <c r="D133" s="43">
        <f>C133/C135*100</f>
        <v>0.39071965107826506</v>
      </c>
      <c r="E133" s="55">
        <v>874094.84</v>
      </c>
      <c r="F133" s="43">
        <f>E133/E135*100</f>
        <v>10.210953445655589</v>
      </c>
      <c r="G133" s="43">
        <v>14</v>
      </c>
      <c r="H133" s="43">
        <f>G133/G135*100</f>
        <v>1.6073478760045925</v>
      </c>
      <c r="I133" s="55">
        <v>88218.99</v>
      </c>
      <c r="J133" s="43">
        <f>I133/I135*100</f>
        <v>6.431873991103046</v>
      </c>
      <c r="K133" s="43">
        <f t="shared" si="37"/>
        <v>143</v>
      </c>
      <c r="L133" s="44">
        <f>K133/K135*100</f>
        <v>0.4219907339097589</v>
      </c>
      <c r="M133" s="56">
        <f t="shared" si="38"/>
        <v>962313.83</v>
      </c>
      <c r="N133" s="44">
        <f>M133/M135*100</f>
        <v>9.689067238283682</v>
      </c>
    </row>
    <row r="134" spans="1:14" ht="12">
      <c r="A134" s="57"/>
      <c r="B134" s="18" t="s">
        <v>13</v>
      </c>
      <c r="C134" s="43">
        <v>33</v>
      </c>
      <c r="D134" s="43">
        <f>C134/C135*100</f>
        <v>0.09995153864792827</v>
      </c>
      <c r="E134" s="55">
        <v>469987.28</v>
      </c>
      <c r="F134" s="43">
        <f>E134/E135*100</f>
        <v>5.490271783471801</v>
      </c>
      <c r="G134" s="43">
        <v>20</v>
      </c>
      <c r="H134" s="43">
        <f>G134/G135*100</f>
        <v>2.2962112514351323</v>
      </c>
      <c r="I134" s="55">
        <v>799239.05</v>
      </c>
      <c r="J134" s="43">
        <f>I134/I135*100</f>
        <v>58.27095570204224</v>
      </c>
      <c r="K134" s="43">
        <f t="shared" si="37"/>
        <v>53</v>
      </c>
      <c r="L134" s="44">
        <f>K134/K135*100</f>
        <v>0.15640216012040015</v>
      </c>
      <c r="M134" s="56">
        <f t="shared" si="38"/>
        <v>1269226.33</v>
      </c>
      <c r="N134" s="44">
        <f>M134/M135*100</f>
        <v>12.779219074478057</v>
      </c>
    </row>
    <row r="135" spans="1:14" ht="12">
      <c r="A135" s="58"/>
      <c r="B135" s="19" t="s">
        <v>14</v>
      </c>
      <c r="C135" s="43">
        <f aca="true" t="shared" si="39" ref="C135:N135">SUM(C126:C134)</f>
        <v>33016</v>
      </c>
      <c r="D135" s="43">
        <f t="shared" si="39"/>
        <v>100</v>
      </c>
      <c r="E135" s="55">
        <f t="shared" si="39"/>
        <v>8560364.56</v>
      </c>
      <c r="F135" s="43">
        <f t="shared" si="39"/>
        <v>99.99999999999999</v>
      </c>
      <c r="G135" s="43">
        <f t="shared" si="39"/>
        <v>871</v>
      </c>
      <c r="H135" s="43">
        <f t="shared" si="39"/>
        <v>100</v>
      </c>
      <c r="I135" s="55">
        <f t="shared" si="39"/>
        <v>1371590.77</v>
      </c>
      <c r="J135" s="43">
        <f t="shared" si="39"/>
        <v>100</v>
      </c>
      <c r="K135" s="43">
        <f t="shared" si="39"/>
        <v>33887</v>
      </c>
      <c r="L135" s="44">
        <f t="shared" si="39"/>
        <v>100</v>
      </c>
      <c r="M135" s="56">
        <f>SUM(M126:M134)</f>
        <v>9931955.33</v>
      </c>
      <c r="N135" s="44">
        <f t="shared" si="39"/>
        <v>100</v>
      </c>
    </row>
    <row r="136" spans="1:14" ht="12" customHeight="1">
      <c r="A136" s="31" t="s">
        <v>58</v>
      </c>
      <c r="B136" s="16" t="s">
        <v>4</v>
      </c>
      <c r="C136" s="43">
        <v>6007</v>
      </c>
      <c r="D136" s="43">
        <f>C136/C145*100</f>
        <v>22.327534939042522</v>
      </c>
      <c r="E136" s="55">
        <v>439609.35</v>
      </c>
      <c r="F136" s="43">
        <f>E136/E145*100</f>
        <v>6.545944993566058</v>
      </c>
      <c r="G136" s="43">
        <v>146</v>
      </c>
      <c r="H136" s="43">
        <f>G136/G145*100</f>
        <v>14.822335025380712</v>
      </c>
      <c r="I136" s="55">
        <v>8650.51</v>
      </c>
      <c r="J136" s="43">
        <f>I136/I145*100</f>
        <v>0.6428377564168574</v>
      </c>
      <c r="K136" s="43">
        <f>C136+G136</f>
        <v>6153</v>
      </c>
      <c r="L136" s="44">
        <f>K136/K145*100</f>
        <v>22.06246190254222</v>
      </c>
      <c r="M136" s="56">
        <f>E136+I136</f>
        <v>448259.86</v>
      </c>
      <c r="N136" s="44">
        <f>M136/M145*100</f>
        <v>5.560552782681176</v>
      </c>
    </row>
    <row r="137" spans="1:14" ht="12">
      <c r="A137" s="57"/>
      <c r="B137" s="17" t="s">
        <v>6</v>
      </c>
      <c r="C137" s="43">
        <v>15405</v>
      </c>
      <c r="D137" s="43">
        <f>C137/C145*100</f>
        <v>57.259143621766285</v>
      </c>
      <c r="E137" s="55">
        <v>2051988.97</v>
      </c>
      <c r="F137" s="43">
        <f>E137/E145*100</f>
        <v>30.554870875754286</v>
      </c>
      <c r="G137" s="43">
        <v>220</v>
      </c>
      <c r="H137" s="43">
        <f>G137/G145*100</f>
        <v>22.33502538071066</v>
      </c>
      <c r="I137" s="55">
        <v>32076.1</v>
      </c>
      <c r="J137" s="43">
        <f>I137/I145*100</f>
        <v>2.3836430636578374</v>
      </c>
      <c r="K137" s="43">
        <f aca="true" t="shared" si="40" ref="K137:K144">C137+G137</f>
        <v>15625</v>
      </c>
      <c r="L137" s="44">
        <f>K137/K145*100</f>
        <v>56.02567320448922</v>
      </c>
      <c r="M137" s="56">
        <f aca="true" t="shared" si="41" ref="M137:M144">E137+I137</f>
        <v>2084065.07</v>
      </c>
      <c r="N137" s="44">
        <f>M137/M145*100</f>
        <v>25.852312148308666</v>
      </c>
    </row>
    <row r="138" spans="1:14" ht="12">
      <c r="A138" s="57"/>
      <c r="B138" s="17" t="s">
        <v>7</v>
      </c>
      <c r="C138" s="43">
        <v>2683</v>
      </c>
      <c r="D138" s="43">
        <f>C138/C145*100</f>
        <v>9.972494796312816</v>
      </c>
      <c r="E138" s="55">
        <v>647216.86</v>
      </c>
      <c r="F138" s="43">
        <f>E138/E145*100</f>
        <v>9.637297215058197</v>
      </c>
      <c r="G138" s="43">
        <v>124</v>
      </c>
      <c r="H138" s="43">
        <f>G138/G145*100</f>
        <v>12.588832487309645</v>
      </c>
      <c r="I138" s="55">
        <v>30458.69</v>
      </c>
      <c r="J138" s="43">
        <f>I138/I145*100</f>
        <v>2.2634498940520924</v>
      </c>
      <c r="K138" s="43">
        <f t="shared" si="40"/>
        <v>2807</v>
      </c>
      <c r="L138" s="44">
        <f>K138/K145*100</f>
        <v>10.06490013984008</v>
      </c>
      <c r="M138" s="56">
        <f t="shared" si="41"/>
        <v>677675.5499999999</v>
      </c>
      <c r="N138" s="44">
        <f>M138/M145*100</f>
        <v>8.40639772052643</v>
      </c>
    </row>
    <row r="139" spans="1:14" ht="12">
      <c r="A139" s="57"/>
      <c r="B139" s="17" t="s">
        <v>8</v>
      </c>
      <c r="C139" s="43">
        <v>1396</v>
      </c>
      <c r="D139" s="43">
        <f>C139/C145*100</f>
        <v>5.188819506393101</v>
      </c>
      <c r="E139" s="55">
        <v>521509.17</v>
      </c>
      <c r="F139" s="43">
        <f>E139/E145*100</f>
        <v>7.7654634517220575</v>
      </c>
      <c r="G139" s="43">
        <v>140</v>
      </c>
      <c r="H139" s="43">
        <f>G139/G145*100</f>
        <v>14.213197969543149</v>
      </c>
      <c r="I139" s="55">
        <v>55849.09</v>
      </c>
      <c r="J139" s="43">
        <f>I139/I145*100</f>
        <v>4.150264402159311</v>
      </c>
      <c r="K139" s="43">
        <f t="shared" si="40"/>
        <v>1536</v>
      </c>
      <c r="L139" s="44">
        <f>K139/K145*100</f>
        <v>5.507547778694109</v>
      </c>
      <c r="M139" s="56">
        <f t="shared" si="41"/>
        <v>577358.26</v>
      </c>
      <c r="N139" s="44">
        <f>M139/M145*100</f>
        <v>7.161986529971616</v>
      </c>
    </row>
    <row r="140" spans="1:14" ht="12">
      <c r="A140" s="57"/>
      <c r="B140" s="17" t="s">
        <v>9</v>
      </c>
      <c r="C140" s="43">
        <v>624</v>
      </c>
      <c r="D140" s="43">
        <f>C140/C145*100</f>
        <v>2.31935771632471</v>
      </c>
      <c r="E140" s="55">
        <v>425358.53</v>
      </c>
      <c r="F140" s="43">
        <f>E140/E145*100</f>
        <v>6.333745039599631</v>
      </c>
      <c r="G140" s="43">
        <v>156</v>
      </c>
      <c r="H140" s="43">
        <f>G140/G145*100</f>
        <v>15.83756345177665</v>
      </c>
      <c r="I140" s="55">
        <v>109832.92</v>
      </c>
      <c r="J140" s="43">
        <f>I140/I145*100</f>
        <v>8.161917375219748</v>
      </c>
      <c r="K140" s="43">
        <f t="shared" si="40"/>
        <v>780</v>
      </c>
      <c r="L140" s="44">
        <f>K140/K145*100</f>
        <v>2.7968016063681023</v>
      </c>
      <c r="M140" s="56">
        <f t="shared" si="41"/>
        <v>535191.4500000001</v>
      </c>
      <c r="N140" s="44">
        <f>M140/M145*100</f>
        <v>6.638917672808523</v>
      </c>
    </row>
    <row r="141" spans="1:14" ht="12">
      <c r="A141" s="57"/>
      <c r="B141" s="17" t="s">
        <v>10</v>
      </c>
      <c r="C141" s="43">
        <v>359</v>
      </c>
      <c r="D141" s="43">
        <f>C141/C145*100</f>
        <v>1.3343740707701457</v>
      </c>
      <c r="E141" s="55">
        <v>501943.42</v>
      </c>
      <c r="F141" s="43">
        <f>E141/E145*100</f>
        <v>7.474122234211864</v>
      </c>
      <c r="G141" s="43">
        <v>106</v>
      </c>
      <c r="H141" s="43">
        <f>G141/G145*100</f>
        <v>10.761421319796954</v>
      </c>
      <c r="I141" s="55">
        <v>145887.72</v>
      </c>
      <c r="J141" s="43">
        <f>I141/I145*100</f>
        <v>10.841226079568798</v>
      </c>
      <c r="K141" s="43">
        <f t="shared" si="40"/>
        <v>465</v>
      </c>
      <c r="L141" s="44">
        <f>K141/K145*100</f>
        <v>1.6673240345655993</v>
      </c>
      <c r="M141" s="56">
        <f t="shared" si="41"/>
        <v>647831.14</v>
      </c>
      <c r="N141" s="44">
        <f>M141/M145*100</f>
        <v>8.036185190069258</v>
      </c>
    </row>
    <row r="142" spans="1:14" ht="12">
      <c r="A142" s="57"/>
      <c r="B142" s="17" t="s">
        <v>11</v>
      </c>
      <c r="C142" s="43">
        <v>301</v>
      </c>
      <c r="D142" s="43">
        <f>C142/C145*100</f>
        <v>1.1187927445732977</v>
      </c>
      <c r="E142" s="55">
        <v>953457.29</v>
      </c>
      <c r="F142" s="43">
        <f>E142/E145*100</f>
        <v>14.197329911328232</v>
      </c>
      <c r="G142" s="43">
        <v>54</v>
      </c>
      <c r="H142" s="43">
        <f>G142/G145*100</f>
        <v>5.4822335025380715</v>
      </c>
      <c r="I142" s="55">
        <v>162226.87</v>
      </c>
      <c r="J142" s="43">
        <f>I142/I145*100</f>
        <v>12.055422991399256</v>
      </c>
      <c r="K142" s="43">
        <f t="shared" si="40"/>
        <v>355</v>
      </c>
      <c r="L142" s="44">
        <f>K142/K145*100</f>
        <v>1.272903295205995</v>
      </c>
      <c r="M142" s="56">
        <f t="shared" si="41"/>
        <v>1115684.1600000001</v>
      </c>
      <c r="N142" s="44">
        <f>M142/M145*100</f>
        <v>13.839786280398409</v>
      </c>
    </row>
    <row r="143" spans="1:14" ht="12">
      <c r="A143" s="57"/>
      <c r="B143" s="17" t="s">
        <v>12</v>
      </c>
      <c r="C143" s="43">
        <v>91</v>
      </c>
      <c r="D143" s="43">
        <f>C143/C145*100</f>
        <v>0.33823966696402025</v>
      </c>
      <c r="E143" s="55">
        <v>639313.83</v>
      </c>
      <c r="F143" s="43">
        <f>E143/E145*100</f>
        <v>9.519618190118209</v>
      </c>
      <c r="G143" s="43">
        <v>18</v>
      </c>
      <c r="H143" s="43">
        <f>G143/G145*100</f>
        <v>1.8274111675126905</v>
      </c>
      <c r="I143" s="55">
        <v>119822.87</v>
      </c>
      <c r="J143" s="43">
        <f>I143/I145*100</f>
        <v>8.904291760627842</v>
      </c>
      <c r="K143" s="43">
        <f t="shared" si="40"/>
        <v>109</v>
      </c>
      <c r="L143" s="44">
        <f>K143/K145*100</f>
        <v>0.3908350962745168</v>
      </c>
      <c r="M143" s="56">
        <f t="shared" si="41"/>
        <v>759136.7</v>
      </c>
      <c r="N143" s="44">
        <f>M143/M145*100</f>
        <v>9.416903154389967</v>
      </c>
    </row>
    <row r="144" spans="1:14" ht="12">
      <c r="A144" s="57"/>
      <c r="B144" s="18" t="s">
        <v>13</v>
      </c>
      <c r="C144" s="43">
        <v>38</v>
      </c>
      <c r="D144" s="43">
        <f>C144/C145*100</f>
        <v>0.14124293785310735</v>
      </c>
      <c r="E144" s="55">
        <v>535353.33</v>
      </c>
      <c r="F144" s="43">
        <f>E144/E145*100</f>
        <v>7.971608088641467</v>
      </c>
      <c r="G144" s="43">
        <v>21</v>
      </c>
      <c r="H144" s="43">
        <f>G144/G145*100</f>
        <v>2.131979695431472</v>
      </c>
      <c r="I144" s="55">
        <v>680870.7</v>
      </c>
      <c r="J144" s="43">
        <f>I144/I145*100</f>
        <v>50.596946676898256</v>
      </c>
      <c r="K144" s="43">
        <f t="shared" si="40"/>
        <v>59</v>
      </c>
      <c r="L144" s="44">
        <f>K144/K145*100</f>
        <v>0.2115529420201513</v>
      </c>
      <c r="M144" s="56">
        <f t="shared" si="41"/>
        <v>1216224.0299999998</v>
      </c>
      <c r="N144" s="44">
        <f>M144/M145*100</f>
        <v>15.086958520845952</v>
      </c>
    </row>
    <row r="145" spans="1:14" ht="12">
      <c r="A145" s="58"/>
      <c r="B145" s="19" t="s">
        <v>14</v>
      </c>
      <c r="C145" s="43">
        <f aca="true" t="shared" si="42" ref="C145:N145">SUM(C136:C144)</f>
        <v>26904</v>
      </c>
      <c r="D145" s="43">
        <f t="shared" si="42"/>
        <v>99.99999999999999</v>
      </c>
      <c r="E145" s="55">
        <f t="shared" si="42"/>
        <v>6715750.75</v>
      </c>
      <c r="F145" s="43">
        <f t="shared" si="42"/>
        <v>100</v>
      </c>
      <c r="G145" s="43">
        <f t="shared" si="42"/>
        <v>985</v>
      </c>
      <c r="H145" s="43">
        <f t="shared" si="42"/>
        <v>99.99999999999999</v>
      </c>
      <c r="I145" s="55">
        <f t="shared" si="42"/>
        <v>1345675.47</v>
      </c>
      <c r="J145" s="43">
        <f t="shared" si="42"/>
        <v>100</v>
      </c>
      <c r="K145" s="43">
        <f t="shared" si="42"/>
        <v>27889</v>
      </c>
      <c r="L145" s="44">
        <f t="shared" si="42"/>
        <v>99.99999999999999</v>
      </c>
      <c r="M145" s="56">
        <f t="shared" si="42"/>
        <v>8061426.220000001</v>
      </c>
      <c r="N145" s="44">
        <f t="shared" si="42"/>
        <v>100</v>
      </c>
    </row>
    <row r="146" spans="1:14" ht="12" customHeight="1">
      <c r="A146" s="31" t="s">
        <v>59</v>
      </c>
      <c r="B146" s="16" t="s">
        <v>4</v>
      </c>
      <c r="C146" s="43">
        <v>2785</v>
      </c>
      <c r="D146" s="43">
        <f>C146/C155*100</f>
        <v>20.883323335332935</v>
      </c>
      <c r="E146" s="55">
        <v>198225.84</v>
      </c>
      <c r="F146" s="43">
        <f>E146/E155*100</f>
        <v>5.030669761588757</v>
      </c>
      <c r="G146" s="43">
        <v>106</v>
      </c>
      <c r="H146" s="43">
        <f>G146/G155*100</f>
        <v>16.85214626391097</v>
      </c>
      <c r="I146" s="55">
        <v>5784.3</v>
      </c>
      <c r="J146" s="43">
        <f>I146/I155*100</f>
        <v>0.6907031803297364</v>
      </c>
      <c r="K146" s="43">
        <f>C146+G146</f>
        <v>2891</v>
      </c>
      <c r="L146" s="44">
        <f>K146/K155*100</f>
        <v>20.701754385964914</v>
      </c>
      <c r="M146" s="56">
        <f>E146+I146</f>
        <v>204010.13999999998</v>
      </c>
      <c r="N146" s="44">
        <f>M146/M155*100</f>
        <v>4.269961780299702</v>
      </c>
    </row>
    <row r="147" spans="1:14" ht="12">
      <c r="A147" s="57"/>
      <c r="B147" s="17" t="s">
        <v>6</v>
      </c>
      <c r="C147" s="43">
        <v>6624</v>
      </c>
      <c r="D147" s="43">
        <f>C147/C155*100</f>
        <v>49.67006598680264</v>
      </c>
      <c r="E147" s="55">
        <v>882908.59</v>
      </c>
      <c r="F147" s="43">
        <f>E147/E155*100</f>
        <v>22.406874633296876</v>
      </c>
      <c r="G147" s="43">
        <v>130</v>
      </c>
      <c r="H147" s="43">
        <f>G147/G155*100</f>
        <v>20.66772655007949</v>
      </c>
      <c r="I147" s="55">
        <v>19498.44</v>
      </c>
      <c r="J147" s="43">
        <f>I147/I155*100</f>
        <v>2.328308441724763</v>
      </c>
      <c r="K147" s="43">
        <f aca="true" t="shared" si="43" ref="K147:K154">C147+G147</f>
        <v>6754</v>
      </c>
      <c r="L147" s="44">
        <f>K147/K155*100</f>
        <v>48.36376655925528</v>
      </c>
      <c r="M147" s="56">
        <f aca="true" t="shared" si="44" ref="M147:M154">E147+I147</f>
        <v>902407.0299999999</v>
      </c>
      <c r="N147" s="44">
        <f>M147/M155*100</f>
        <v>18.8875098481564</v>
      </c>
    </row>
    <row r="148" spans="1:14" ht="12">
      <c r="A148" s="57"/>
      <c r="B148" s="17" t="s">
        <v>7</v>
      </c>
      <c r="C148" s="43">
        <v>1584</v>
      </c>
      <c r="D148" s="43">
        <f>C148/C155*100</f>
        <v>11.87762447510498</v>
      </c>
      <c r="E148" s="55">
        <v>382384.23</v>
      </c>
      <c r="F148" s="43">
        <f>E148/E155*100</f>
        <v>9.7043290782342</v>
      </c>
      <c r="G148" s="43">
        <v>72</v>
      </c>
      <c r="H148" s="43">
        <f>G148/G155*100</f>
        <v>11.446740858505565</v>
      </c>
      <c r="I148" s="55">
        <v>18033.37</v>
      </c>
      <c r="J148" s="43">
        <f>I148/I155*100</f>
        <v>2.1533644539638086</v>
      </c>
      <c r="K148" s="43">
        <f t="shared" si="43"/>
        <v>1656</v>
      </c>
      <c r="L148" s="44">
        <f>K148/K155*100</f>
        <v>11.858216970998926</v>
      </c>
      <c r="M148" s="56">
        <f t="shared" si="44"/>
        <v>400417.6</v>
      </c>
      <c r="N148" s="44">
        <f>M148/M155*100</f>
        <v>8.380798366979866</v>
      </c>
    </row>
    <row r="149" spans="1:14" ht="12">
      <c r="A149" s="57"/>
      <c r="B149" s="17" t="s">
        <v>8</v>
      </c>
      <c r="C149" s="43">
        <v>1207</v>
      </c>
      <c r="D149" s="43">
        <f>C149/C155*100</f>
        <v>9.050689862027594</v>
      </c>
      <c r="E149" s="55">
        <v>454008.18</v>
      </c>
      <c r="F149" s="43">
        <f>E149/E155*100</f>
        <v>11.522035788270315</v>
      </c>
      <c r="G149" s="43">
        <v>98</v>
      </c>
      <c r="H149" s="43">
        <f>G149/G155*100</f>
        <v>15.580286168521463</v>
      </c>
      <c r="I149" s="55">
        <v>38326.1</v>
      </c>
      <c r="J149" s="43">
        <f>I149/I155*100</f>
        <v>4.576519053236435</v>
      </c>
      <c r="K149" s="43">
        <f t="shared" si="43"/>
        <v>1305</v>
      </c>
      <c r="L149" s="44">
        <f>K149/K155*100</f>
        <v>9.344790547798066</v>
      </c>
      <c r="M149" s="56">
        <f t="shared" si="44"/>
        <v>492334.27999999997</v>
      </c>
      <c r="N149" s="44">
        <f>M149/M155*100</f>
        <v>10.304627793164457</v>
      </c>
    </row>
    <row r="150" spans="1:14" ht="12">
      <c r="A150" s="57"/>
      <c r="B150" s="17" t="s">
        <v>9</v>
      </c>
      <c r="C150" s="43">
        <v>645</v>
      </c>
      <c r="D150" s="43">
        <f>C150/C155*100</f>
        <v>4.836532693461307</v>
      </c>
      <c r="E150" s="55">
        <v>448450.03</v>
      </c>
      <c r="F150" s="43">
        <f>E150/E155*100</f>
        <v>11.380978410809464</v>
      </c>
      <c r="G150" s="43">
        <v>112</v>
      </c>
      <c r="H150" s="43">
        <f>G150/G155*100</f>
        <v>17.8060413354531</v>
      </c>
      <c r="I150" s="55">
        <v>81195.73</v>
      </c>
      <c r="J150" s="43">
        <f>I150/I155*100</f>
        <v>9.695580958835915</v>
      </c>
      <c r="K150" s="43">
        <f t="shared" si="43"/>
        <v>757</v>
      </c>
      <c r="L150" s="44">
        <f>K150/K155*100</f>
        <v>5.420694593626925</v>
      </c>
      <c r="M150" s="56">
        <f t="shared" si="44"/>
        <v>529645.76</v>
      </c>
      <c r="N150" s="44">
        <f>M150/M155*100</f>
        <v>11.08556247399168</v>
      </c>
    </row>
    <row r="151" spans="1:14" ht="12">
      <c r="A151" s="57"/>
      <c r="B151" s="17" t="s">
        <v>10</v>
      </c>
      <c r="C151" s="43">
        <v>249</v>
      </c>
      <c r="D151" s="43">
        <f>C151/C155*100</f>
        <v>1.867126574685063</v>
      </c>
      <c r="E151" s="55">
        <v>346008.16</v>
      </c>
      <c r="F151" s="43">
        <f>E151/E155*100</f>
        <v>8.78115985168717</v>
      </c>
      <c r="G151" s="43">
        <v>65</v>
      </c>
      <c r="H151" s="43">
        <f>G151/G155*100</f>
        <v>10.333863275039745</v>
      </c>
      <c r="I151" s="55">
        <v>93704.61</v>
      </c>
      <c r="J151" s="43">
        <f>I151/I155*100</f>
        <v>11.189266140856736</v>
      </c>
      <c r="K151" s="43">
        <f t="shared" si="43"/>
        <v>314</v>
      </c>
      <c r="L151" s="44">
        <f>K151/K155*100</f>
        <v>2.2484783387039027</v>
      </c>
      <c r="M151" s="56">
        <f t="shared" si="44"/>
        <v>439712.76999999996</v>
      </c>
      <c r="N151" s="44">
        <f>M151/M155*100</f>
        <v>9.203251966837106</v>
      </c>
    </row>
    <row r="152" spans="1:14" ht="12">
      <c r="A152" s="57"/>
      <c r="B152" s="17" t="s">
        <v>11</v>
      </c>
      <c r="C152" s="43">
        <v>159</v>
      </c>
      <c r="D152" s="43">
        <f>C152/C155*100</f>
        <v>1.1922615476904619</v>
      </c>
      <c r="E152" s="55">
        <v>487610.62</v>
      </c>
      <c r="F152" s="43">
        <f>E152/E155*100</f>
        <v>12.374814511889802</v>
      </c>
      <c r="G152" s="43">
        <v>29</v>
      </c>
      <c r="H152" s="43">
        <f>G152/G155*100</f>
        <v>4.610492845786964</v>
      </c>
      <c r="I152" s="55">
        <v>83437.78</v>
      </c>
      <c r="J152" s="43">
        <f>I152/I155*100</f>
        <v>9.96330411729213</v>
      </c>
      <c r="K152" s="43">
        <f t="shared" si="43"/>
        <v>188</v>
      </c>
      <c r="L152" s="44">
        <f>K152/K155*100</f>
        <v>1.3462226996061584</v>
      </c>
      <c r="M152" s="56">
        <f t="shared" si="44"/>
        <v>571048.4</v>
      </c>
      <c r="N152" s="44">
        <f>M152/M155*100</f>
        <v>11.952125726208005</v>
      </c>
    </row>
    <row r="153" spans="1:14" ht="12">
      <c r="A153" s="57"/>
      <c r="B153" s="17" t="s">
        <v>12</v>
      </c>
      <c r="C153" s="43">
        <v>62</v>
      </c>
      <c r="D153" s="43">
        <f>C153/C155*100</f>
        <v>0.46490701859628075</v>
      </c>
      <c r="E153" s="55">
        <v>448287.6</v>
      </c>
      <c r="F153" s="43">
        <f>E153/E155*100</f>
        <v>11.376856184921179</v>
      </c>
      <c r="G153" s="43">
        <v>8</v>
      </c>
      <c r="H153" s="43">
        <f>G153/G155*100</f>
        <v>1.2718600953895072</v>
      </c>
      <c r="I153" s="55">
        <v>60987.79</v>
      </c>
      <c r="J153" s="43">
        <f>I153/I155*100</f>
        <v>7.282551132251455</v>
      </c>
      <c r="K153" s="43">
        <f t="shared" si="43"/>
        <v>70</v>
      </c>
      <c r="L153" s="44">
        <f>K153/K155*100</f>
        <v>0.5012531328320802</v>
      </c>
      <c r="M153" s="56">
        <f t="shared" si="44"/>
        <v>509275.38999999996</v>
      </c>
      <c r="N153" s="44">
        <f>M153/M155*100</f>
        <v>10.659207679320376</v>
      </c>
    </row>
    <row r="154" spans="1:14" ht="12">
      <c r="A154" s="57"/>
      <c r="B154" s="18" t="s">
        <v>13</v>
      </c>
      <c r="C154" s="43">
        <v>21</v>
      </c>
      <c r="D154" s="43">
        <f>C154/C155*100</f>
        <v>0.15746850629874026</v>
      </c>
      <c r="E154" s="55">
        <v>292463.65</v>
      </c>
      <c r="F154" s="43">
        <f>E154/E155*100</f>
        <v>7.422281779302223</v>
      </c>
      <c r="G154" s="43">
        <v>9</v>
      </c>
      <c r="H154" s="43">
        <f>G154/G155*100</f>
        <v>1.4308426073131957</v>
      </c>
      <c r="I154" s="55">
        <v>436482.78</v>
      </c>
      <c r="J154" s="43">
        <f>I154/I155*100</f>
        <v>52.120402521509035</v>
      </c>
      <c r="K154" s="43">
        <f t="shared" si="43"/>
        <v>30</v>
      </c>
      <c r="L154" s="44">
        <f>K154/K155*100</f>
        <v>0.21482277121374865</v>
      </c>
      <c r="M154" s="56">
        <f t="shared" si="44"/>
        <v>728946.43</v>
      </c>
      <c r="N154" s="44">
        <f>M154/M155*100</f>
        <v>15.256954365042407</v>
      </c>
    </row>
    <row r="155" spans="1:14" ht="12">
      <c r="A155" s="58"/>
      <c r="B155" s="19" t="s">
        <v>14</v>
      </c>
      <c r="C155" s="43">
        <f aca="true" t="shared" si="45" ref="C155:N155">SUM(C146:C154)</f>
        <v>13336</v>
      </c>
      <c r="D155" s="43">
        <f t="shared" si="45"/>
        <v>100</v>
      </c>
      <c r="E155" s="55">
        <f t="shared" si="45"/>
        <v>3940346.9000000004</v>
      </c>
      <c r="F155" s="43">
        <f t="shared" si="45"/>
        <v>100</v>
      </c>
      <c r="G155" s="43">
        <f t="shared" si="45"/>
        <v>629</v>
      </c>
      <c r="H155" s="43">
        <f t="shared" si="45"/>
        <v>100.00000000000001</v>
      </c>
      <c r="I155" s="55">
        <f t="shared" si="45"/>
        <v>837450.8999999999</v>
      </c>
      <c r="J155" s="43">
        <f t="shared" si="45"/>
        <v>100.00000000000003</v>
      </c>
      <c r="K155" s="43">
        <f t="shared" si="45"/>
        <v>13965</v>
      </c>
      <c r="L155" s="44">
        <f t="shared" si="45"/>
        <v>100</v>
      </c>
      <c r="M155" s="56">
        <f t="shared" si="45"/>
        <v>4777797.8</v>
      </c>
      <c r="N155" s="44">
        <f t="shared" si="45"/>
        <v>100</v>
      </c>
    </row>
    <row r="156" spans="1:14" ht="12" customHeight="1">
      <c r="A156" s="31" t="s">
        <v>60</v>
      </c>
      <c r="B156" s="16" t="s">
        <v>4</v>
      </c>
      <c r="C156" s="43">
        <v>2072</v>
      </c>
      <c r="D156" s="43">
        <f>C156/C165*100</f>
        <v>19.27800521027168</v>
      </c>
      <c r="E156" s="55">
        <v>151536.66</v>
      </c>
      <c r="F156" s="43">
        <f>E156/E165*100</f>
        <v>4.6576337521230755</v>
      </c>
      <c r="G156" s="43">
        <v>46</v>
      </c>
      <c r="H156" s="43">
        <f>G156/G165*100</f>
        <v>11.27450980392157</v>
      </c>
      <c r="I156" s="55">
        <v>1986.82</v>
      </c>
      <c r="J156" s="43">
        <f>I156/I165*100</f>
        <v>0.30847552504705844</v>
      </c>
      <c r="K156" s="43">
        <f>C156+G156</f>
        <v>2118</v>
      </c>
      <c r="L156" s="44">
        <f>K156/K165*100</f>
        <v>18.985299390462533</v>
      </c>
      <c r="M156" s="56">
        <f>E156+I156</f>
        <v>153523.48</v>
      </c>
      <c r="N156" s="44">
        <f>M156/M165*100</f>
        <v>3.9389348093741297</v>
      </c>
    </row>
    <row r="157" spans="1:14" ht="12">
      <c r="A157" s="57"/>
      <c r="B157" s="17" t="s">
        <v>6</v>
      </c>
      <c r="C157" s="43">
        <v>5538</v>
      </c>
      <c r="D157" s="43">
        <f>C157/C165*100</f>
        <v>51.525865277260884</v>
      </c>
      <c r="E157" s="55">
        <v>738878.47</v>
      </c>
      <c r="F157" s="43">
        <f>E157/E165*100</f>
        <v>22.710183137130365</v>
      </c>
      <c r="G157" s="43">
        <v>72</v>
      </c>
      <c r="H157" s="43">
        <f>G157/G165*100</f>
        <v>17.647058823529413</v>
      </c>
      <c r="I157" s="55">
        <v>10633.16</v>
      </c>
      <c r="J157" s="43">
        <f>I157/I165*100</f>
        <v>1.6509143324052404</v>
      </c>
      <c r="K157" s="43">
        <f aca="true" t="shared" si="46" ref="K157:K164">C157+G157</f>
        <v>5610</v>
      </c>
      <c r="L157" s="44">
        <f>K157/K165*100</f>
        <v>50.28684116170671</v>
      </c>
      <c r="M157" s="56">
        <f aca="true" t="shared" si="47" ref="M157:M164">E157+I157</f>
        <v>749511.63</v>
      </c>
      <c r="N157" s="44">
        <f>M157/M165*100</f>
        <v>19.230136324669967</v>
      </c>
    </row>
    <row r="158" spans="1:14" ht="12">
      <c r="A158" s="57"/>
      <c r="B158" s="17" t="s">
        <v>7</v>
      </c>
      <c r="C158" s="43">
        <v>1237</v>
      </c>
      <c r="D158" s="43">
        <f>C158/C165*100</f>
        <v>11.509117975437292</v>
      </c>
      <c r="E158" s="55">
        <v>297389.43</v>
      </c>
      <c r="F158" s="43">
        <f>E158/E165*100</f>
        <v>9.140567349792734</v>
      </c>
      <c r="G158" s="43">
        <v>42</v>
      </c>
      <c r="H158" s="43">
        <f>G158/G165*100</f>
        <v>10.294117647058822</v>
      </c>
      <c r="I158" s="55">
        <v>10009.09</v>
      </c>
      <c r="J158" s="43">
        <f>I158/I165*100</f>
        <v>1.5540206425309095</v>
      </c>
      <c r="K158" s="43">
        <f t="shared" si="46"/>
        <v>1279</v>
      </c>
      <c r="L158" s="44">
        <f>K158/K165*100</f>
        <v>11.464682681964861</v>
      </c>
      <c r="M158" s="56">
        <f t="shared" si="47"/>
        <v>307398.52</v>
      </c>
      <c r="N158" s="44">
        <f>M158/M165*100</f>
        <v>7.886889554471339</v>
      </c>
    </row>
    <row r="159" spans="1:14" ht="12">
      <c r="A159" s="57"/>
      <c r="B159" s="17" t="s">
        <v>8</v>
      </c>
      <c r="C159" s="43">
        <v>869</v>
      </c>
      <c r="D159" s="43">
        <f>C159/C165*100</f>
        <v>8.085225158168962</v>
      </c>
      <c r="E159" s="55">
        <v>327610.48</v>
      </c>
      <c r="F159" s="43">
        <f>E159/E165*100</f>
        <v>10.069442134974082</v>
      </c>
      <c r="G159" s="43">
        <v>78</v>
      </c>
      <c r="H159" s="43">
        <f>G159/G165*100</f>
        <v>19.11764705882353</v>
      </c>
      <c r="I159" s="55">
        <v>30700.02</v>
      </c>
      <c r="J159" s="43">
        <f>I159/I165*100</f>
        <v>4.766513719640025</v>
      </c>
      <c r="K159" s="43">
        <f t="shared" si="46"/>
        <v>947</v>
      </c>
      <c r="L159" s="44">
        <f>K159/K165*100</f>
        <v>8.488705629257797</v>
      </c>
      <c r="M159" s="56">
        <f t="shared" si="47"/>
        <v>358310.5</v>
      </c>
      <c r="N159" s="44">
        <f>M159/M165*100</f>
        <v>9.19313254893811</v>
      </c>
    </row>
    <row r="160" spans="1:14" ht="12">
      <c r="A160" s="57"/>
      <c r="B160" s="17" t="s">
        <v>9</v>
      </c>
      <c r="C160" s="43">
        <v>550</v>
      </c>
      <c r="D160" s="43">
        <f>C160/C165*100</f>
        <v>5.1172311127651655</v>
      </c>
      <c r="E160" s="55">
        <v>383464.36</v>
      </c>
      <c r="F160" s="43">
        <f>E160/E165*100</f>
        <v>11.786168085480265</v>
      </c>
      <c r="G160" s="43">
        <v>70</v>
      </c>
      <c r="H160" s="43">
        <f>G160/G165*100</f>
        <v>17.15686274509804</v>
      </c>
      <c r="I160" s="55">
        <v>48149.39</v>
      </c>
      <c r="J160" s="43">
        <f>I160/I165*100</f>
        <v>7.475719169801785</v>
      </c>
      <c r="K160" s="43">
        <f t="shared" si="46"/>
        <v>620</v>
      </c>
      <c r="L160" s="44">
        <f>K160/K165*100</f>
        <v>5.557547508067408</v>
      </c>
      <c r="M160" s="56">
        <f t="shared" si="47"/>
        <v>431613.75</v>
      </c>
      <c r="N160" s="44">
        <f>M160/M165*100</f>
        <v>11.073865861296937</v>
      </c>
    </row>
    <row r="161" spans="1:14" ht="12">
      <c r="A161" s="57"/>
      <c r="B161" s="17" t="s">
        <v>10</v>
      </c>
      <c r="C161" s="43">
        <v>287</v>
      </c>
      <c r="D161" s="43">
        <f>C161/C165*100</f>
        <v>2.67026423520655</v>
      </c>
      <c r="E161" s="55">
        <v>396667.99</v>
      </c>
      <c r="F161" s="43">
        <f>E161/E165*100</f>
        <v>12.19199511597272</v>
      </c>
      <c r="G161" s="43">
        <v>57</v>
      </c>
      <c r="H161" s="43">
        <f>G161/G165*100</f>
        <v>13.970588235294118</v>
      </c>
      <c r="I161" s="55">
        <v>79421.49</v>
      </c>
      <c r="J161" s="43">
        <f>I161/I165*100</f>
        <v>12.331054563458038</v>
      </c>
      <c r="K161" s="43">
        <f t="shared" si="46"/>
        <v>344</v>
      </c>
      <c r="L161" s="44">
        <f>K161/K165*100</f>
        <v>3.083542488347078</v>
      </c>
      <c r="M161" s="56">
        <f t="shared" si="47"/>
        <v>476089.48</v>
      </c>
      <c r="N161" s="44">
        <f>M161/M165*100</f>
        <v>12.2149747071186</v>
      </c>
    </row>
    <row r="162" spans="1:14" ht="12">
      <c r="A162" s="57"/>
      <c r="B162" s="17" t="s">
        <v>11</v>
      </c>
      <c r="C162" s="43">
        <v>156</v>
      </c>
      <c r="D162" s="43">
        <f>C162/C165*100</f>
        <v>1.4514328247115742</v>
      </c>
      <c r="E162" s="55">
        <v>470541.94</v>
      </c>
      <c r="F162" s="43">
        <f>E162/E165*100</f>
        <v>14.462586291221353</v>
      </c>
      <c r="G162" s="43">
        <v>29</v>
      </c>
      <c r="H162" s="43">
        <f>G162/G165*100</f>
        <v>7.107843137254902</v>
      </c>
      <c r="I162" s="55">
        <v>82343.29</v>
      </c>
      <c r="J162" s="43">
        <f>I162/I165*100</f>
        <v>12.784695954768017</v>
      </c>
      <c r="K162" s="43">
        <f t="shared" si="46"/>
        <v>185</v>
      </c>
      <c r="L162" s="44">
        <f>K162/K165*100</f>
        <v>1.6583004661168879</v>
      </c>
      <c r="M162" s="56">
        <f t="shared" si="47"/>
        <v>552885.23</v>
      </c>
      <c r="N162" s="44">
        <f>M162/M165*100</f>
        <v>14.185314702583746</v>
      </c>
    </row>
    <row r="163" spans="1:14" ht="12">
      <c r="A163" s="57"/>
      <c r="B163" s="17" t="s">
        <v>12</v>
      </c>
      <c r="C163" s="43">
        <v>26</v>
      </c>
      <c r="D163" s="43">
        <f>C163/C165*100</f>
        <v>0.24190547078526237</v>
      </c>
      <c r="E163" s="55">
        <v>155880.42</v>
      </c>
      <c r="F163" s="43">
        <f>E163/E165*100</f>
        <v>4.791143644627781</v>
      </c>
      <c r="G163" s="43">
        <v>6</v>
      </c>
      <c r="H163" s="43">
        <f>G163/G165*100</f>
        <v>1.4705882352941175</v>
      </c>
      <c r="I163" s="55">
        <v>40497.09</v>
      </c>
      <c r="J163" s="43">
        <f>I163/I165*100</f>
        <v>6.287615939354334</v>
      </c>
      <c r="K163" s="43">
        <f t="shared" si="46"/>
        <v>32</v>
      </c>
      <c r="L163" s="44">
        <f>K163/K165*100</f>
        <v>0.28684116170670493</v>
      </c>
      <c r="M163" s="56">
        <f t="shared" si="47"/>
        <v>196377.51</v>
      </c>
      <c r="N163" s="44">
        <f>M163/M165*100</f>
        <v>5.038435879106025</v>
      </c>
    </row>
    <row r="164" spans="1:14" ht="12">
      <c r="A164" s="57"/>
      <c r="B164" s="18" t="s">
        <v>13</v>
      </c>
      <c r="C164" s="43">
        <v>13</v>
      </c>
      <c r="D164" s="43">
        <f>C164/C165*100</f>
        <v>0.12095273539263118</v>
      </c>
      <c r="E164" s="55">
        <v>331541.97</v>
      </c>
      <c r="F164" s="43">
        <f>E164/E165*100</f>
        <v>10.190280488677631</v>
      </c>
      <c r="G164" s="43">
        <v>8</v>
      </c>
      <c r="H164" s="43">
        <f>G164/G165*100</f>
        <v>1.9607843137254901</v>
      </c>
      <c r="I164" s="55">
        <v>340336.68</v>
      </c>
      <c r="J164" s="43">
        <f>I164/I165*100</f>
        <v>52.840990152994586</v>
      </c>
      <c r="K164" s="43">
        <f t="shared" si="46"/>
        <v>21</v>
      </c>
      <c r="L164" s="44">
        <f>K164/K165*100</f>
        <v>0.1882395123700251</v>
      </c>
      <c r="M164" s="56">
        <f t="shared" si="47"/>
        <v>671878.6499999999</v>
      </c>
      <c r="N164" s="44">
        <f>M164/M165*100</f>
        <v>17.238315612441152</v>
      </c>
    </row>
    <row r="165" spans="1:14" ht="12">
      <c r="A165" s="58"/>
      <c r="B165" s="19" t="s">
        <v>14</v>
      </c>
      <c r="C165" s="43">
        <f aca="true" t="shared" si="48" ref="C165:N165">SUM(C156:C164)</f>
        <v>10748</v>
      </c>
      <c r="D165" s="43">
        <f t="shared" si="48"/>
        <v>100.00000000000001</v>
      </c>
      <c r="E165" s="55">
        <f t="shared" si="48"/>
        <v>3253511.7199999997</v>
      </c>
      <c r="F165" s="43">
        <f t="shared" si="48"/>
        <v>100</v>
      </c>
      <c r="G165" s="43">
        <f t="shared" si="48"/>
        <v>408</v>
      </c>
      <c r="H165" s="43">
        <f t="shared" si="48"/>
        <v>100</v>
      </c>
      <c r="I165" s="55">
        <f t="shared" si="48"/>
        <v>644077.03</v>
      </c>
      <c r="J165" s="43">
        <f t="shared" si="48"/>
        <v>100</v>
      </c>
      <c r="K165" s="43">
        <f t="shared" si="48"/>
        <v>11156</v>
      </c>
      <c r="L165" s="44">
        <f t="shared" si="48"/>
        <v>100.00000000000001</v>
      </c>
      <c r="M165" s="56">
        <f t="shared" si="48"/>
        <v>3897588.7499999995</v>
      </c>
      <c r="N165" s="44">
        <f t="shared" si="48"/>
        <v>100.00000000000001</v>
      </c>
    </row>
    <row r="166" spans="1:14" ht="12" customHeight="1">
      <c r="A166" s="31" t="s">
        <v>61</v>
      </c>
      <c r="B166" s="16" t="s">
        <v>4</v>
      </c>
      <c r="C166" s="43">
        <v>6537</v>
      </c>
      <c r="D166" s="43">
        <f>C166/C175*100</f>
        <v>36.37729549248748</v>
      </c>
      <c r="E166" s="55">
        <v>489193.97</v>
      </c>
      <c r="F166" s="43">
        <f>E166/E175*100</f>
        <v>13.724571159097751</v>
      </c>
      <c r="G166" s="43">
        <v>209</v>
      </c>
      <c r="H166" s="43">
        <f>G166/G175*100</f>
        <v>32.104454685099846</v>
      </c>
      <c r="I166" s="55">
        <v>18297.16</v>
      </c>
      <c r="J166" s="43">
        <f>I166/I175*100</f>
        <v>4.332142921915233</v>
      </c>
      <c r="K166" s="43">
        <f>C166+G166</f>
        <v>6746</v>
      </c>
      <c r="L166" s="44">
        <f>K166/K175*100</f>
        <v>36.227914719939854</v>
      </c>
      <c r="M166" s="56">
        <f>E166+I166</f>
        <v>507491.12999999995</v>
      </c>
      <c r="N166" s="44">
        <f>M166/M175*100</f>
        <v>12.729526466332002</v>
      </c>
    </row>
    <row r="167" spans="1:14" ht="12">
      <c r="A167" s="57"/>
      <c r="B167" s="17" t="s">
        <v>6</v>
      </c>
      <c r="C167" s="43">
        <v>8320</v>
      </c>
      <c r="D167" s="43">
        <f>C167/C175*100</f>
        <v>46.29938786867</v>
      </c>
      <c r="E167" s="55">
        <v>1212514.31</v>
      </c>
      <c r="F167" s="43">
        <f>E167/E175*100</f>
        <v>34.01766977834848</v>
      </c>
      <c r="G167" s="43">
        <v>199</v>
      </c>
      <c r="H167" s="43">
        <f>G167/G175*100</f>
        <v>30.568356374807987</v>
      </c>
      <c r="I167" s="55">
        <v>48115.94</v>
      </c>
      <c r="J167" s="43">
        <f>I167/I175*100</f>
        <v>11.39221217403674</v>
      </c>
      <c r="K167" s="43">
        <f aca="true" t="shared" si="49" ref="K167:K174">C167+G167</f>
        <v>8519</v>
      </c>
      <c r="L167" s="44">
        <f>K167/K175*100</f>
        <v>45.74942269480694</v>
      </c>
      <c r="M167" s="56">
        <f aca="true" t="shared" si="50" ref="M167:M174">E167+I167</f>
        <v>1260630.25</v>
      </c>
      <c r="N167" s="44">
        <f>M167/M175*100</f>
        <v>31.620702674416655</v>
      </c>
    </row>
    <row r="168" spans="1:14" ht="12">
      <c r="A168" s="57"/>
      <c r="B168" s="17" t="s">
        <v>7</v>
      </c>
      <c r="C168" s="43">
        <v>1752</v>
      </c>
      <c r="D168" s="43">
        <f>C168/C175*100</f>
        <v>9.74958263772955</v>
      </c>
      <c r="E168" s="55">
        <v>483178.52</v>
      </c>
      <c r="F168" s="43">
        <f>E168/E175*100</f>
        <v>13.555804827863142</v>
      </c>
      <c r="G168" s="43">
        <v>75</v>
      </c>
      <c r="H168" s="43">
        <f>G168/G175*100</f>
        <v>11.52073732718894</v>
      </c>
      <c r="I168" s="55">
        <v>21461.09</v>
      </c>
      <c r="J168" s="43">
        <f>I168/I175*100</f>
        <v>5.081253546456707</v>
      </c>
      <c r="K168" s="43">
        <f t="shared" si="49"/>
        <v>1827</v>
      </c>
      <c r="L168" s="44">
        <f>K168/K175*100</f>
        <v>9.811503141614306</v>
      </c>
      <c r="M168" s="56">
        <f t="shared" si="50"/>
        <v>504639.61000000004</v>
      </c>
      <c r="N168" s="44">
        <f>M168/M175*100</f>
        <v>12.658001079653278</v>
      </c>
    </row>
    <row r="169" spans="1:14" ht="12">
      <c r="A169" s="57"/>
      <c r="B169" s="17" t="s">
        <v>8</v>
      </c>
      <c r="C169" s="43">
        <v>760</v>
      </c>
      <c r="D169" s="43">
        <f>C169/C175*100</f>
        <v>4.22927100723428</v>
      </c>
      <c r="E169" s="55">
        <v>430926.52</v>
      </c>
      <c r="F169" s="43">
        <f>E169/E175*100</f>
        <v>12.089849938424958</v>
      </c>
      <c r="G169" s="43">
        <v>76</v>
      </c>
      <c r="H169" s="43">
        <f>G169/G175*100</f>
        <v>11.674347158218126</v>
      </c>
      <c r="I169" s="55">
        <v>45039.93</v>
      </c>
      <c r="J169" s="43">
        <f>I169/I175*100</f>
        <v>10.66391800438197</v>
      </c>
      <c r="K169" s="43">
        <f t="shared" si="49"/>
        <v>836</v>
      </c>
      <c r="L169" s="44">
        <f>K169/K175*100</f>
        <v>4.489554803716234</v>
      </c>
      <c r="M169" s="56">
        <f t="shared" si="50"/>
        <v>475966.45</v>
      </c>
      <c r="N169" s="44">
        <f>M169/M175*100</f>
        <v>11.938785062826792</v>
      </c>
    </row>
    <row r="170" spans="1:14" ht="12">
      <c r="A170" s="57"/>
      <c r="B170" s="17" t="s">
        <v>9</v>
      </c>
      <c r="C170" s="43">
        <v>388</v>
      </c>
      <c r="D170" s="43">
        <f>C170/C175*100</f>
        <v>2.159154145798553</v>
      </c>
      <c r="E170" s="55">
        <v>430176.42</v>
      </c>
      <c r="F170" s="43">
        <f>E170/E175*100</f>
        <v>12.068805523616575</v>
      </c>
      <c r="G170" s="43">
        <v>47</v>
      </c>
      <c r="H170" s="43">
        <f>G170/G175*100</f>
        <v>7.2196620583717355</v>
      </c>
      <c r="I170" s="55">
        <v>56315.49</v>
      </c>
      <c r="J170" s="43">
        <f>I170/I175*100</f>
        <v>13.33358572574586</v>
      </c>
      <c r="K170" s="43">
        <f t="shared" si="49"/>
        <v>435</v>
      </c>
      <c r="L170" s="44">
        <f>K170/K175*100</f>
        <v>2.336072176574835</v>
      </c>
      <c r="M170" s="56">
        <f t="shared" si="50"/>
        <v>486491.91</v>
      </c>
      <c r="N170" s="44">
        <f>M170/M175*100</f>
        <v>12.202797798655924</v>
      </c>
    </row>
    <row r="171" spans="1:14" ht="12">
      <c r="A171" s="57"/>
      <c r="B171" s="17" t="s">
        <v>10</v>
      </c>
      <c r="C171" s="43">
        <v>167</v>
      </c>
      <c r="D171" s="43">
        <f>C171/C175*100</f>
        <v>0.929326655537006</v>
      </c>
      <c r="E171" s="55">
        <v>275409.77</v>
      </c>
      <c r="F171" s="43">
        <f>E171/E175*100</f>
        <v>7.726753022478477</v>
      </c>
      <c r="G171" s="43">
        <v>26</v>
      </c>
      <c r="H171" s="43">
        <f>G171/G175*100</f>
        <v>3.9938556067588324</v>
      </c>
      <c r="I171" s="55">
        <v>57035.14</v>
      </c>
      <c r="J171" s="43">
        <f>I171/I175*100</f>
        <v>13.503974280786984</v>
      </c>
      <c r="K171" s="43">
        <f t="shared" si="49"/>
        <v>193</v>
      </c>
      <c r="L171" s="44">
        <f>K171/K175*100</f>
        <v>1.03646420707803</v>
      </c>
      <c r="M171" s="56">
        <f t="shared" si="50"/>
        <v>332444.91000000003</v>
      </c>
      <c r="N171" s="44">
        <f>M171/M175*100</f>
        <v>8.338798513468328</v>
      </c>
    </row>
    <row r="172" spans="1:14" ht="12">
      <c r="A172" s="57"/>
      <c r="B172" s="17" t="s">
        <v>11</v>
      </c>
      <c r="C172" s="43">
        <v>35</v>
      </c>
      <c r="D172" s="43">
        <f>C172/C175*100</f>
        <v>0.19476905954368393</v>
      </c>
      <c r="E172" s="55">
        <v>104808.42</v>
      </c>
      <c r="F172" s="43">
        <f>E172/E175*100</f>
        <v>2.9404504277977996</v>
      </c>
      <c r="G172" s="43">
        <v>11</v>
      </c>
      <c r="H172" s="43">
        <f>G172/G175*100</f>
        <v>1.6897081413210446</v>
      </c>
      <c r="I172" s="55">
        <v>61133.07</v>
      </c>
      <c r="J172" s="43">
        <f>I172/I175*100</f>
        <v>14.474224223619867</v>
      </c>
      <c r="K172" s="43">
        <f t="shared" si="49"/>
        <v>46</v>
      </c>
      <c r="L172" s="44">
        <f>K172/K175*100</f>
        <v>0.24703291982170666</v>
      </c>
      <c r="M172" s="56">
        <f t="shared" si="50"/>
        <v>165941.49</v>
      </c>
      <c r="N172" s="44">
        <f>M172/M175*100</f>
        <v>4.162351741630573</v>
      </c>
    </row>
    <row r="173" spans="1:14" ht="12">
      <c r="A173" s="57"/>
      <c r="B173" s="17" t="s">
        <v>12</v>
      </c>
      <c r="C173" s="43">
        <v>6</v>
      </c>
      <c r="D173" s="43">
        <f>C173/C175*100</f>
        <v>0.0333889816360601</v>
      </c>
      <c r="E173" s="55">
        <v>43125.64</v>
      </c>
      <c r="F173" s="43">
        <f>E173/E175*100</f>
        <v>1.2099104879842089</v>
      </c>
      <c r="G173" s="43">
        <v>3</v>
      </c>
      <c r="H173" s="43">
        <f>G173/G175*100</f>
        <v>0.4608294930875576</v>
      </c>
      <c r="I173" s="55">
        <v>24996.73</v>
      </c>
      <c r="J173" s="43">
        <f>I173/I175*100</f>
        <v>5.918372410829122</v>
      </c>
      <c r="K173" s="43">
        <f t="shared" si="49"/>
        <v>9</v>
      </c>
      <c r="L173" s="44">
        <f>K173/K175*100</f>
        <v>0.04833252779120348</v>
      </c>
      <c r="M173" s="56">
        <f t="shared" si="50"/>
        <v>68122.37</v>
      </c>
      <c r="N173" s="44">
        <f>M173/M175*100</f>
        <v>1.7087303808920984</v>
      </c>
    </row>
    <row r="174" spans="1:14" ht="12">
      <c r="A174" s="57"/>
      <c r="B174" s="18" t="s">
        <v>13</v>
      </c>
      <c r="C174" s="43">
        <v>5</v>
      </c>
      <c r="D174" s="43">
        <f>C174/C175*100</f>
        <v>0.02782415136338342</v>
      </c>
      <c r="E174" s="55">
        <v>95032.59</v>
      </c>
      <c r="F174" s="43">
        <f>E174/E175*100</f>
        <v>2.6661848343886194</v>
      </c>
      <c r="G174" s="43">
        <v>5</v>
      </c>
      <c r="H174" s="43">
        <f>G174/G175*100</f>
        <v>0.7680491551459293</v>
      </c>
      <c r="I174" s="55">
        <v>89963.63</v>
      </c>
      <c r="J174" s="43">
        <f>I174/I175*100</f>
        <v>21.300316712227524</v>
      </c>
      <c r="K174" s="43">
        <f t="shared" si="49"/>
        <v>10</v>
      </c>
      <c r="L174" s="44">
        <f>K174/K175*100</f>
        <v>0.05370280865689275</v>
      </c>
      <c r="M174" s="56">
        <f t="shared" si="50"/>
        <v>184996.22</v>
      </c>
      <c r="N174" s="44">
        <f>M174/M175*100</f>
        <v>4.640306282124337</v>
      </c>
    </row>
    <row r="175" spans="1:14" ht="12">
      <c r="A175" s="58"/>
      <c r="B175" s="19" t="s">
        <v>14</v>
      </c>
      <c r="C175" s="43">
        <f aca="true" t="shared" si="51" ref="C175:N175">SUM(C166:C174)</f>
        <v>17970</v>
      </c>
      <c r="D175" s="43">
        <f t="shared" si="51"/>
        <v>100</v>
      </c>
      <c r="E175" s="55">
        <f t="shared" si="51"/>
        <v>3564366.1599999997</v>
      </c>
      <c r="F175" s="43">
        <f t="shared" si="51"/>
        <v>100</v>
      </c>
      <c r="G175" s="43">
        <f t="shared" si="51"/>
        <v>651</v>
      </c>
      <c r="H175" s="43">
        <f t="shared" si="51"/>
        <v>100</v>
      </c>
      <c r="I175" s="55">
        <f t="shared" si="51"/>
        <v>422358.18</v>
      </c>
      <c r="J175" s="43">
        <f t="shared" si="51"/>
        <v>100</v>
      </c>
      <c r="K175" s="43">
        <f t="shared" si="51"/>
        <v>18621</v>
      </c>
      <c r="L175" s="44">
        <f t="shared" si="51"/>
        <v>99.99999999999999</v>
      </c>
      <c r="M175" s="56">
        <f t="shared" si="51"/>
        <v>3986724.3400000003</v>
      </c>
      <c r="N175" s="44">
        <f t="shared" si="51"/>
        <v>100</v>
      </c>
    </row>
    <row r="176" spans="1:14" ht="12" customHeight="1">
      <c r="A176" s="31" t="s">
        <v>62</v>
      </c>
      <c r="B176" s="16" t="s">
        <v>4</v>
      </c>
      <c r="C176" s="43">
        <v>3358</v>
      </c>
      <c r="D176" s="43">
        <f>C176/C185*100</f>
        <v>18.452577206286406</v>
      </c>
      <c r="E176" s="55">
        <v>248008.46</v>
      </c>
      <c r="F176" s="43">
        <f>E176/E185*100</f>
        <v>4.739269516132464</v>
      </c>
      <c r="G176" s="43">
        <v>91</v>
      </c>
      <c r="H176" s="43">
        <f>G176/G185*100</f>
        <v>17.913385826771652</v>
      </c>
      <c r="I176" s="55">
        <v>4214.2</v>
      </c>
      <c r="J176" s="43">
        <f>I176/I185*100</f>
        <v>0.5150536850763874</v>
      </c>
      <c r="K176" s="43">
        <f>C176+G176</f>
        <v>3449</v>
      </c>
      <c r="L176" s="44">
        <f>K176/K185*100</f>
        <v>18.437934352614135</v>
      </c>
      <c r="M176" s="56">
        <f>E176+I176</f>
        <v>252222.66</v>
      </c>
      <c r="N176" s="44">
        <f>M176/M185*100</f>
        <v>4.168102600767623</v>
      </c>
    </row>
    <row r="177" spans="1:14" ht="12">
      <c r="A177" s="57"/>
      <c r="B177" s="17" t="s">
        <v>6</v>
      </c>
      <c r="C177" s="43">
        <v>9604</v>
      </c>
      <c r="D177" s="43">
        <f>C177/C185*100</f>
        <v>52.77503022310144</v>
      </c>
      <c r="E177" s="55">
        <v>1245535.02</v>
      </c>
      <c r="F177" s="43">
        <f>E177/E185*100</f>
        <v>23.80130964710413</v>
      </c>
      <c r="G177" s="43">
        <v>87</v>
      </c>
      <c r="H177" s="43">
        <f>G177/G185*100</f>
        <v>17.125984251968504</v>
      </c>
      <c r="I177" s="55">
        <v>12842.32</v>
      </c>
      <c r="J177" s="43">
        <f>I177/I185*100</f>
        <v>1.5695705569100165</v>
      </c>
      <c r="K177" s="43">
        <f aca="true" t="shared" si="52" ref="K177:K184">C177+G177</f>
        <v>9691</v>
      </c>
      <c r="L177" s="44">
        <f>K177/K185*100</f>
        <v>51.80690687479953</v>
      </c>
      <c r="M177" s="56">
        <f aca="true" t="shared" si="53" ref="M177:M184">E177+I177</f>
        <v>1258377.34</v>
      </c>
      <c r="N177" s="44">
        <f>M177/M185*100</f>
        <v>20.795299929043026</v>
      </c>
    </row>
    <row r="178" spans="1:14" ht="12">
      <c r="A178" s="57"/>
      <c r="B178" s="17" t="s">
        <v>7</v>
      </c>
      <c r="C178" s="43">
        <v>2423</v>
      </c>
      <c r="D178" s="43">
        <f>C178/C185*100</f>
        <v>13.314649961534233</v>
      </c>
      <c r="E178" s="55">
        <v>575535.98</v>
      </c>
      <c r="F178" s="43">
        <f>E178/E185*100</f>
        <v>10.998093070903401</v>
      </c>
      <c r="G178" s="43">
        <v>47</v>
      </c>
      <c r="H178" s="43">
        <f>G178/G185*100</f>
        <v>9.251968503937007</v>
      </c>
      <c r="I178" s="55">
        <v>11391.58</v>
      </c>
      <c r="J178" s="43">
        <f>I178/I185*100</f>
        <v>1.392263124161756</v>
      </c>
      <c r="K178" s="43">
        <f t="shared" si="52"/>
        <v>2470</v>
      </c>
      <c r="L178" s="44">
        <f>K178/K185*100</f>
        <v>13.204319469688869</v>
      </c>
      <c r="M178" s="56">
        <f t="shared" si="53"/>
        <v>586927.5599999999</v>
      </c>
      <c r="N178" s="44">
        <f>M178/M185*100</f>
        <v>9.699264488361967</v>
      </c>
    </row>
    <row r="179" spans="1:14" ht="12">
      <c r="A179" s="57"/>
      <c r="B179" s="17" t="s">
        <v>8</v>
      </c>
      <c r="C179" s="43">
        <v>1184</v>
      </c>
      <c r="D179" s="43">
        <f>C179/C185*100</f>
        <v>6.506209473568523</v>
      </c>
      <c r="E179" s="55">
        <v>451353.92</v>
      </c>
      <c r="F179" s="43">
        <f>E179/E185*100</f>
        <v>8.62506010497743</v>
      </c>
      <c r="G179" s="43">
        <v>81</v>
      </c>
      <c r="H179" s="43">
        <f>G179/G185*100</f>
        <v>15.94488188976378</v>
      </c>
      <c r="I179" s="55">
        <v>30849</v>
      </c>
      <c r="J179" s="43">
        <f>I179/I185*100</f>
        <v>3.77032203761603</v>
      </c>
      <c r="K179" s="43">
        <f t="shared" si="52"/>
        <v>1265</v>
      </c>
      <c r="L179" s="44">
        <f>K179/K185*100</f>
        <v>6.762536084678712</v>
      </c>
      <c r="M179" s="56">
        <f t="shared" si="53"/>
        <v>482202.92</v>
      </c>
      <c r="N179" s="44">
        <f>M179/M185*100</f>
        <v>7.968638681987343</v>
      </c>
    </row>
    <row r="180" spans="1:14" ht="12">
      <c r="A180" s="57"/>
      <c r="B180" s="17" t="s">
        <v>9</v>
      </c>
      <c r="C180" s="43">
        <v>799</v>
      </c>
      <c r="D180" s="43">
        <f>C180/C185*100</f>
        <v>4.390592372788219</v>
      </c>
      <c r="E180" s="55">
        <v>548622.41</v>
      </c>
      <c r="F180" s="43">
        <f>E180/E185*100</f>
        <v>10.483793430192367</v>
      </c>
      <c r="G180" s="43">
        <v>82</v>
      </c>
      <c r="H180" s="43">
        <f>G180/G185*100</f>
        <v>16.141732283464567</v>
      </c>
      <c r="I180" s="55">
        <v>57493.11</v>
      </c>
      <c r="J180" s="43">
        <f>I180/I185*100</f>
        <v>7.026728245456337</v>
      </c>
      <c r="K180" s="43">
        <f t="shared" si="52"/>
        <v>881</v>
      </c>
      <c r="L180" s="44">
        <f>K180/K185*100</f>
        <v>4.709718806799957</v>
      </c>
      <c r="M180" s="56">
        <f t="shared" si="53"/>
        <v>606115.52</v>
      </c>
      <c r="N180" s="44">
        <f>M180/M185*100</f>
        <v>10.016354895621275</v>
      </c>
    </row>
    <row r="181" spans="1:14" ht="12">
      <c r="A181" s="57"/>
      <c r="B181" s="17" t="s">
        <v>10</v>
      </c>
      <c r="C181" s="43">
        <v>452</v>
      </c>
      <c r="D181" s="43">
        <f>C181/C185*100</f>
        <v>2.4837894274096053</v>
      </c>
      <c r="E181" s="55">
        <v>638687.23</v>
      </c>
      <c r="F181" s="43">
        <f>E181/E185*100</f>
        <v>12.204869622117261</v>
      </c>
      <c r="G181" s="43">
        <v>61</v>
      </c>
      <c r="H181" s="43">
        <f>G181/G185*100</f>
        <v>12.007874015748031</v>
      </c>
      <c r="I181" s="55">
        <v>86134.23</v>
      </c>
      <c r="J181" s="43">
        <f>I181/I185*100</f>
        <v>10.527206248568438</v>
      </c>
      <c r="K181" s="43">
        <f t="shared" si="52"/>
        <v>513</v>
      </c>
      <c r="L181" s="44">
        <f>K181/K185*100</f>
        <v>2.74243558216615</v>
      </c>
      <c r="M181" s="56">
        <f t="shared" si="53"/>
        <v>724821.46</v>
      </c>
      <c r="N181" s="44">
        <f>M181/M185*100</f>
        <v>11.978028510674598</v>
      </c>
    </row>
    <row r="182" spans="1:14" ht="12">
      <c r="A182" s="57"/>
      <c r="B182" s="17" t="s">
        <v>11</v>
      </c>
      <c r="C182" s="43">
        <v>297</v>
      </c>
      <c r="D182" s="43">
        <f>C182/C185*100</f>
        <v>1.6320474777448073</v>
      </c>
      <c r="E182" s="55">
        <v>884574.09</v>
      </c>
      <c r="F182" s="43">
        <f>E182/E185*100</f>
        <v>16.903596834953188</v>
      </c>
      <c r="G182" s="43">
        <v>42</v>
      </c>
      <c r="H182" s="43">
        <f>G182/G185*100</f>
        <v>8.267716535433072</v>
      </c>
      <c r="I182" s="55">
        <v>129748.45</v>
      </c>
      <c r="J182" s="43">
        <f>I182/I185*100</f>
        <v>15.85767578791927</v>
      </c>
      <c r="K182" s="43">
        <f t="shared" si="52"/>
        <v>339</v>
      </c>
      <c r="L182" s="44">
        <f>K182/K185*100</f>
        <v>1.812252753127339</v>
      </c>
      <c r="M182" s="56">
        <f t="shared" si="53"/>
        <v>1014322.5399999999</v>
      </c>
      <c r="N182" s="44">
        <f>M182/M185*100</f>
        <v>16.76217520262145</v>
      </c>
    </row>
    <row r="183" spans="1:14" ht="12">
      <c r="A183" s="57"/>
      <c r="B183" s="17" t="s">
        <v>12</v>
      </c>
      <c r="C183" s="43">
        <v>71</v>
      </c>
      <c r="D183" s="43">
        <f>C183/C185*100</f>
        <v>0.3901527640400044</v>
      </c>
      <c r="E183" s="55">
        <v>467600.67</v>
      </c>
      <c r="F183" s="43">
        <f>E183/E185*100</f>
        <v>8.935524219835548</v>
      </c>
      <c r="G183" s="43">
        <v>8</v>
      </c>
      <c r="H183" s="43">
        <f>G183/G185*100</f>
        <v>1.574803149606299</v>
      </c>
      <c r="I183" s="55">
        <v>60225.32</v>
      </c>
      <c r="J183" s="43">
        <f>I183/I185*100</f>
        <v>7.360655166082447</v>
      </c>
      <c r="K183" s="43">
        <f t="shared" si="52"/>
        <v>79</v>
      </c>
      <c r="L183" s="44">
        <f>K183/K185*100</f>
        <v>0.42232438789693144</v>
      </c>
      <c r="M183" s="56">
        <f t="shared" si="53"/>
        <v>527825.99</v>
      </c>
      <c r="N183" s="44">
        <f>M183/M185*100</f>
        <v>8.722582188577922</v>
      </c>
    </row>
    <row r="184" spans="1:14" ht="12">
      <c r="A184" s="57"/>
      <c r="B184" s="18" t="s">
        <v>13</v>
      </c>
      <c r="C184" s="43">
        <v>10</v>
      </c>
      <c r="D184" s="43">
        <f>C184/C185*100</f>
        <v>0.05495109352676118</v>
      </c>
      <c r="E184" s="55">
        <v>173134.68</v>
      </c>
      <c r="F184" s="43">
        <f>E184/E185*100</f>
        <v>3.30848355378421</v>
      </c>
      <c r="G184" s="43">
        <v>9</v>
      </c>
      <c r="H184" s="43">
        <f>G184/G185*100</f>
        <v>1.7716535433070866</v>
      </c>
      <c r="I184" s="55">
        <v>425307.76</v>
      </c>
      <c r="J184" s="43">
        <f>I184/I185*100</f>
        <v>51.980525148209324</v>
      </c>
      <c r="K184" s="43">
        <f t="shared" si="52"/>
        <v>19</v>
      </c>
      <c r="L184" s="44">
        <f>K184/K185*100</f>
        <v>0.10157168822837591</v>
      </c>
      <c r="M184" s="56">
        <f t="shared" si="53"/>
        <v>598442.44</v>
      </c>
      <c r="N184" s="44">
        <f>M184/M185*100</f>
        <v>9.8895535023448</v>
      </c>
    </row>
    <row r="185" spans="1:14" ht="12">
      <c r="A185" s="58"/>
      <c r="B185" s="4" t="s">
        <v>14</v>
      </c>
      <c r="C185" s="43">
        <f aca="true" t="shared" si="54" ref="C185:N185">SUM(C176:C184)</f>
        <v>18198</v>
      </c>
      <c r="D185" s="43">
        <f t="shared" si="54"/>
        <v>100</v>
      </c>
      <c r="E185" s="55">
        <f t="shared" si="54"/>
        <v>5233052.46</v>
      </c>
      <c r="F185" s="43">
        <f t="shared" si="54"/>
        <v>100</v>
      </c>
      <c r="G185" s="43">
        <f t="shared" si="54"/>
        <v>508</v>
      </c>
      <c r="H185" s="43">
        <f t="shared" si="54"/>
        <v>99.99999999999999</v>
      </c>
      <c r="I185" s="55">
        <f t="shared" si="54"/>
        <v>818205.97</v>
      </c>
      <c r="J185" s="43">
        <f t="shared" si="54"/>
        <v>100</v>
      </c>
      <c r="K185" s="43">
        <f t="shared" si="54"/>
        <v>18706</v>
      </c>
      <c r="L185" s="44">
        <f t="shared" si="54"/>
        <v>100.00000000000001</v>
      </c>
      <c r="M185" s="56">
        <f t="shared" si="54"/>
        <v>6051258.43</v>
      </c>
      <c r="N185" s="44">
        <f t="shared" si="54"/>
        <v>100</v>
      </c>
    </row>
    <row r="186" spans="1:14" ht="12" customHeight="1">
      <c r="A186" s="31" t="s">
        <v>63</v>
      </c>
      <c r="B186" s="16" t="s">
        <v>4</v>
      </c>
      <c r="C186" s="43">
        <v>2470</v>
      </c>
      <c r="D186" s="43">
        <f>C186/C195*100</f>
        <v>17.283605066125535</v>
      </c>
      <c r="E186" s="55">
        <v>176690.2</v>
      </c>
      <c r="F186" s="43">
        <f>E186/E195*100</f>
        <v>3.4582084824569472</v>
      </c>
      <c r="G186" s="43">
        <v>56</v>
      </c>
      <c r="H186" s="43">
        <f>G186/G195*100</f>
        <v>17.665615141955836</v>
      </c>
      <c r="I186" s="55">
        <v>2694.89</v>
      </c>
      <c r="J186" s="43">
        <f>I186/I195*100</f>
        <v>0.3683803266159115</v>
      </c>
      <c r="K186" s="43">
        <f>C186+G186</f>
        <v>2526</v>
      </c>
      <c r="L186" s="44">
        <f>K186/K195*100</f>
        <v>17.291894852135815</v>
      </c>
      <c r="M186" s="56">
        <f>E186+I186</f>
        <v>179385.09000000003</v>
      </c>
      <c r="N186" s="44">
        <f>M186/M195*100</f>
        <v>3.0712156591573168</v>
      </c>
    </row>
    <row r="187" spans="1:14" ht="12">
      <c r="A187" s="57"/>
      <c r="B187" s="17" t="s">
        <v>6</v>
      </c>
      <c r="C187" s="43">
        <v>9266</v>
      </c>
      <c r="D187" s="43">
        <f>C187/C195*100</f>
        <v>64.83800993632356</v>
      </c>
      <c r="E187" s="55">
        <v>1168232.27</v>
      </c>
      <c r="F187" s="43">
        <f>E187/E195*100</f>
        <v>22.86482637743313</v>
      </c>
      <c r="G187" s="43">
        <v>67</v>
      </c>
      <c r="H187" s="43">
        <f>G187/G195*100</f>
        <v>21.13564668769716</v>
      </c>
      <c r="I187" s="55">
        <v>9271.25</v>
      </c>
      <c r="J187" s="43">
        <f>I187/I195*100</f>
        <v>1.2673415624154492</v>
      </c>
      <c r="K187" s="43">
        <f aca="true" t="shared" si="55" ref="K187:K194">C187+G187</f>
        <v>9333</v>
      </c>
      <c r="L187" s="44">
        <f>K187/K195*100</f>
        <v>63.88964950711939</v>
      </c>
      <c r="M187" s="56">
        <f aca="true" t="shared" si="56" ref="M187:M194">E187+I187</f>
        <v>1177503.52</v>
      </c>
      <c r="N187" s="44">
        <f>M187/M195*100</f>
        <v>20.15979839426376</v>
      </c>
    </row>
    <row r="188" spans="1:14" ht="12">
      <c r="A188" s="57"/>
      <c r="B188" s="17" t="s">
        <v>7</v>
      </c>
      <c r="C188" s="43">
        <v>1087</v>
      </c>
      <c r="D188" s="43">
        <f>C188/C195*100</f>
        <v>7.606185711286824</v>
      </c>
      <c r="E188" s="55">
        <v>258018.99</v>
      </c>
      <c r="F188" s="43">
        <f>E188/E195*100</f>
        <v>5.049988396939809</v>
      </c>
      <c r="G188" s="43">
        <v>39</v>
      </c>
      <c r="H188" s="43">
        <f>G188/G195*100</f>
        <v>12.302839116719243</v>
      </c>
      <c r="I188" s="55">
        <v>9522.32</v>
      </c>
      <c r="J188" s="43">
        <f>I188/I195*100</f>
        <v>1.3016617938918573</v>
      </c>
      <c r="K188" s="43">
        <f t="shared" si="55"/>
        <v>1126</v>
      </c>
      <c r="L188" s="44">
        <f>K188/K195*100</f>
        <v>7.708105147864185</v>
      </c>
      <c r="M188" s="56">
        <f t="shared" si="56"/>
        <v>267541.31</v>
      </c>
      <c r="N188" s="44">
        <f>M188/M195*100</f>
        <v>4.580520380726525</v>
      </c>
    </row>
    <row r="189" spans="1:14" ht="12">
      <c r="A189" s="57"/>
      <c r="B189" s="17" t="s">
        <v>8</v>
      </c>
      <c r="C189" s="43">
        <v>560</v>
      </c>
      <c r="D189" s="43">
        <f>C189/C195*100</f>
        <v>3.918550136449514</v>
      </c>
      <c r="E189" s="55">
        <v>212141.59</v>
      </c>
      <c r="F189" s="43">
        <f>E189/E195*100</f>
        <v>4.152068683039036</v>
      </c>
      <c r="G189" s="43">
        <v>39</v>
      </c>
      <c r="H189" s="43">
        <f>G189/G195*100</f>
        <v>12.302839116719243</v>
      </c>
      <c r="I189" s="55">
        <v>15118.1</v>
      </c>
      <c r="J189" s="43">
        <f>I189/I195*100</f>
        <v>2.0665817958477017</v>
      </c>
      <c r="K189" s="43">
        <f t="shared" si="55"/>
        <v>599</v>
      </c>
      <c r="L189" s="44">
        <f>K189/K195*100</f>
        <v>4.100492880613363</v>
      </c>
      <c r="M189" s="56">
        <f t="shared" si="56"/>
        <v>227259.69</v>
      </c>
      <c r="N189" s="44">
        <f>M189/M195*100</f>
        <v>3.8908669534532523</v>
      </c>
    </row>
    <row r="190" spans="1:14" ht="12">
      <c r="A190" s="57"/>
      <c r="B190" s="17" t="s">
        <v>9</v>
      </c>
      <c r="C190" s="43">
        <v>319</v>
      </c>
      <c r="D190" s="43">
        <f>C190/C195*100</f>
        <v>2.2321740955846336</v>
      </c>
      <c r="E190" s="55">
        <v>222085.72</v>
      </c>
      <c r="F190" s="43">
        <f>E190/E195*100</f>
        <v>4.3466967649397565</v>
      </c>
      <c r="G190" s="43">
        <v>38</v>
      </c>
      <c r="H190" s="43">
        <f>G190/G195*100</f>
        <v>11.987381703470032</v>
      </c>
      <c r="I190" s="55">
        <v>28751.99</v>
      </c>
      <c r="J190" s="43">
        <f>I190/I195*100</f>
        <v>3.9302782180561815</v>
      </c>
      <c r="K190" s="43">
        <f t="shared" si="55"/>
        <v>357</v>
      </c>
      <c r="L190" s="44">
        <f>K190/K195*100</f>
        <v>2.443866374589266</v>
      </c>
      <c r="M190" s="56">
        <f t="shared" si="56"/>
        <v>250837.71</v>
      </c>
      <c r="N190" s="44">
        <f>M190/M195*100</f>
        <v>4.294541440758325</v>
      </c>
    </row>
    <row r="191" spans="1:14" ht="12">
      <c r="A191" s="57"/>
      <c r="B191" s="17" t="s">
        <v>10</v>
      </c>
      <c r="C191" s="43">
        <v>206</v>
      </c>
      <c r="D191" s="43">
        <f>C191/C195*100</f>
        <v>1.4414666573367854</v>
      </c>
      <c r="E191" s="55">
        <v>291981.71</v>
      </c>
      <c r="F191" s="43">
        <f>E191/E195*100</f>
        <v>5.7147121133163274</v>
      </c>
      <c r="G191" s="43">
        <v>37</v>
      </c>
      <c r="H191" s="43">
        <f>G191/G195*100</f>
        <v>11.67192429022082</v>
      </c>
      <c r="I191" s="55">
        <v>51099.32</v>
      </c>
      <c r="J191" s="43">
        <f>I191/I195*100</f>
        <v>6.985065880778429</v>
      </c>
      <c r="K191" s="43">
        <f t="shared" si="55"/>
        <v>243</v>
      </c>
      <c r="L191" s="44">
        <f>K191/K195*100</f>
        <v>1.6634720700985761</v>
      </c>
      <c r="M191" s="56">
        <f t="shared" si="56"/>
        <v>343081.03</v>
      </c>
      <c r="N191" s="44">
        <f>M191/M195*100</f>
        <v>5.873820570571507</v>
      </c>
    </row>
    <row r="192" spans="1:14" ht="12">
      <c r="A192" s="57"/>
      <c r="B192" s="17" t="s">
        <v>11</v>
      </c>
      <c r="C192" s="43">
        <v>177</v>
      </c>
      <c r="D192" s="43">
        <f>C192/C195*100</f>
        <v>1.2385417395563643</v>
      </c>
      <c r="E192" s="55">
        <v>571567.69</v>
      </c>
      <c r="F192" s="43">
        <f>E192/E195*100</f>
        <v>11.186813042581438</v>
      </c>
      <c r="G192" s="43">
        <v>20</v>
      </c>
      <c r="H192" s="43">
        <f>G192/G195*100</f>
        <v>6.309148264984227</v>
      </c>
      <c r="I192" s="55">
        <v>62753.52</v>
      </c>
      <c r="J192" s="43">
        <f>I192/I195*100</f>
        <v>8.578146860873037</v>
      </c>
      <c r="K192" s="43">
        <f t="shared" si="55"/>
        <v>197</v>
      </c>
      <c r="L192" s="44">
        <f>K192/K195*100</f>
        <v>1.3485761226725081</v>
      </c>
      <c r="M192" s="56">
        <f t="shared" si="56"/>
        <v>634321.21</v>
      </c>
      <c r="N192" s="44">
        <f>M192/M195*100</f>
        <v>10.86008448688582</v>
      </c>
    </row>
    <row r="193" spans="1:14" ht="12">
      <c r="A193" s="57"/>
      <c r="B193" s="17" t="s">
        <v>12</v>
      </c>
      <c r="C193" s="43">
        <v>115</v>
      </c>
      <c r="D193" s="43">
        <f>C193/C195*100</f>
        <v>0.8047022601637394</v>
      </c>
      <c r="E193" s="55">
        <v>837734.72</v>
      </c>
      <c r="F193" s="43">
        <f>E193/E195*100</f>
        <v>16.396276164454484</v>
      </c>
      <c r="G193" s="43">
        <v>9</v>
      </c>
      <c r="H193" s="43">
        <f>G193/G195*100</f>
        <v>2.8391167192429023</v>
      </c>
      <c r="I193" s="55">
        <v>6866.5</v>
      </c>
      <c r="J193" s="43">
        <f>I193/I195*100</f>
        <v>0.9386221748227782</v>
      </c>
      <c r="K193" s="43">
        <f t="shared" si="55"/>
        <v>124</v>
      </c>
      <c r="L193" s="44">
        <f>K193/K195*100</f>
        <v>0.8488499452354874</v>
      </c>
      <c r="M193" s="56">
        <f t="shared" si="56"/>
        <v>844601.22</v>
      </c>
      <c r="N193" s="44">
        <f>M193/M195*100</f>
        <v>14.460245790814463</v>
      </c>
    </row>
    <row r="194" spans="1:14" ht="12">
      <c r="A194" s="57"/>
      <c r="B194" s="18" t="s">
        <v>13</v>
      </c>
      <c r="C194" s="43">
        <v>91</v>
      </c>
      <c r="D194" s="43">
        <f>C194/C195*100</f>
        <v>0.636764397173046</v>
      </c>
      <c r="E194" s="55">
        <v>1370845.78</v>
      </c>
      <c r="F194" s="43">
        <f>E194/E195*100</f>
        <v>26.83040997483907</v>
      </c>
      <c r="G194" s="43">
        <v>12</v>
      </c>
      <c r="H194" s="43">
        <f>G194/G195*100</f>
        <v>3.7854889589905363</v>
      </c>
      <c r="I194" s="55">
        <v>545473.12</v>
      </c>
      <c r="J194" s="43">
        <f>I194/I195*100</f>
        <v>74.56392138669865</v>
      </c>
      <c r="K194" s="43">
        <f t="shared" si="55"/>
        <v>103</v>
      </c>
      <c r="L194" s="44">
        <f>K194/K195*100</f>
        <v>0.7050930996714129</v>
      </c>
      <c r="M194" s="56">
        <f t="shared" si="56"/>
        <v>1916318.9</v>
      </c>
      <c r="N194" s="44">
        <f>M194/M195*100</f>
        <v>32.80890632336904</v>
      </c>
    </row>
    <row r="195" spans="1:14" ht="12">
      <c r="A195" s="58"/>
      <c r="B195" s="19" t="s">
        <v>14</v>
      </c>
      <c r="C195" s="43">
        <f aca="true" t="shared" si="57" ref="C195:N195">SUM(C186:C194)</f>
        <v>14291</v>
      </c>
      <c r="D195" s="43">
        <f t="shared" si="57"/>
        <v>100.00000000000001</v>
      </c>
      <c r="E195" s="55">
        <f t="shared" si="57"/>
        <v>5109298.67</v>
      </c>
      <c r="F195" s="43">
        <f t="shared" si="57"/>
        <v>99.99999999999999</v>
      </c>
      <c r="G195" s="43">
        <f t="shared" si="57"/>
        <v>317</v>
      </c>
      <c r="H195" s="43">
        <f t="shared" si="57"/>
        <v>100.00000000000001</v>
      </c>
      <c r="I195" s="55">
        <f t="shared" si="57"/>
        <v>731551.01</v>
      </c>
      <c r="J195" s="43">
        <f t="shared" si="57"/>
        <v>100</v>
      </c>
      <c r="K195" s="43">
        <f t="shared" si="57"/>
        <v>14608</v>
      </c>
      <c r="L195" s="44">
        <f t="shared" si="57"/>
        <v>100</v>
      </c>
      <c r="M195" s="56">
        <f t="shared" si="57"/>
        <v>5840849.68</v>
      </c>
      <c r="N195" s="44">
        <f t="shared" si="57"/>
        <v>100</v>
      </c>
    </row>
    <row r="196" spans="1:14" ht="12" customHeight="1">
      <c r="A196" s="31" t="s">
        <v>64</v>
      </c>
      <c r="B196" s="16" t="s">
        <v>4</v>
      </c>
      <c r="C196" s="43">
        <v>15934</v>
      </c>
      <c r="D196" s="43">
        <f>C196/C205*100</f>
        <v>43.19327731092437</v>
      </c>
      <c r="E196" s="55">
        <v>1008654.06</v>
      </c>
      <c r="F196" s="43">
        <f>E196/E205*100</f>
        <v>14.061847774037489</v>
      </c>
      <c r="G196" s="43">
        <v>368</v>
      </c>
      <c r="H196" s="43">
        <f>G196/G205*100</f>
        <v>34.94776828110162</v>
      </c>
      <c r="I196" s="55">
        <v>41309.66</v>
      </c>
      <c r="J196" s="43">
        <f>I196/I205*100</f>
        <v>3.2302327754141347</v>
      </c>
      <c r="K196" s="43">
        <f>C196+G196</f>
        <v>16302</v>
      </c>
      <c r="L196" s="44">
        <f>K196/K205*100</f>
        <v>42.96444667000501</v>
      </c>
      <c r="M196" s="56">
        <f>E196+I196</f>
        <v>1049963.72</v>
      </c>
      <c r="N196" s="44">
        <f>M196/M205*100</f>
        <v>12.422918010808754</v>
      </c>
    </row>
    <row r="197" spans="1:14" ht="12">
      <c r="A197" s="57"/>
      <c r="B197" s="17" t="s">
        <v>6</v>
      </c>
      <c r="C197" s="43">
        <v>15907</v>
      </c>
      <c r="D197" s="43">
        <f>C197/C205*100</f>
        <v>43.12008674437517</v>
      </c>
      <c r="E197" s="55">
        <v>2155868.79</v>
      </c>
      <c r="F197" s="43">
        <f>E197/E205*100</f>
        <v>30.055397532210794</v>
      </c>
      <c r="G197" s="43">
        <v>253</v>
      </c>
      <c r="H197" s="43">
        <f>G197/G205*100</f>
        <v>24.02659069325736</v>
      </c>
      <c r="I197" s="55">
        <v>88665.04</v>
      </c>
      <c r="J197" s="43">
        <f>I197/I205*100</f>
        <v>6.933214125737303</v>
      </c>
      <c r="K197" s="43">
        <f aca="true" t="shared" si="58" ref="K197:K204">C197+G197</f>
        <v>16160</v>
      </c>
      <c r="L197" s="44">
        <f>K197/K205*100</f>
        <v>42.59020109111035</v>
      </c>
      <c r="M197" s="56">
        <f aca="true" t="shared" si="59" ref="M197:M204">E197+I197</f>
        <v>2244533.83</v>
      </c>
      <c r="N197" s="44">
        <f>M197/M205*100</f>
        <v>26.556784021619865</v>
      </c>
    </row>
    <row r="198" spans="1:14" ht="12">
      <c r="A198" s="57"/>
      <c r="B198" s="17" t="s">
        <v>7</v>
      </c>
      <c r="C198" s="43">
        <v>2487</v>
      </c>
      <c r="D198" s="43">
        <f>C198/C205*100</f>
        <v>6.741664407698564</v>
      </c>
      <c r="E198" s="55">
        <v>698512.2</v>
      </c>
      <c r="F198" s="43">
        <f>E198/E205*100</f>
        <v>9.738098139126143</v>
      </c>
      <c r="G198" s="43">
        <v>121</v>
      </c>
      <c r="H198" s="43">
        <f>G198/G205*100</f>
        <v>11.490978157644824</v>
      </c>
      <c r="I198" s="55">
        <v>49848.93</v>
      </c>
      <c r="J198" s="43">
        <f>I198/I205*100</f>
        <v>3.897965935941494</v>
      </c>
      <c r="K198" s="43">
        <f t="shared" si="58"/>
        <v>2608</v>
      </c>
      <c r="L198" s="44">
        <f>K198/K205*100</f>
        <v>6.873468096882165</v>
      </c>
      <c r="M198" s="56">
        <f t="shared" si="59"/>
        <v>748361.13</v>
      </c>
      <c r="N198" s="44">
        <f>M198/M205*100</f>
        <v>8.854428761087279</v>
      </c>
    </row>
    <row r="199" spans="1:14" ht="12">
      <c r="A199" s="57"/>
      <c r="B199" s="17" t="s">
        <v>8</v>
      </c>
      <c r="C199" s="43">
        <v>1239</v>
      </c>
      <c r="D199" s="43">
        <f>C199/C205*100</f>
        <v>3.3586337760910814</v>
      </c>
      <c r="E199" s="55">
        <v>734812.4</v>
      </c>
      <c r="F199" s="43">
        <f>E199/E205*100</f>
        <v>10.244166479908031</v>
      </c>
      <c r="G199" s="43">
        <v>102</v>
      </c>
      <c r="H199" s="43">
        <f>G199/G205*100</f>
        <v>9.686609686609685</v>
      </c>
      <c r="I199" s="55">
        <v>67632.99</v>
      </c>
      <c r="J199" s="43">
        <f>I199/I205*100</f>
        <v>5.288600801779932</v>
      </c>
      <c r="K199" s="43">
        <f t="shared" si="58"/>
        <v>1341</v>
      </c>
      <c r="L199" s="44">
        <f>K199/K205*100</f>
        <v>3.5342487415333523</v>
      </c>
      <c r="M199" s="56">
        <f t="shared" si="59"/>
        <v>802445.39</v>
      </c>
      <c r="N199" s="44">
        <f>M199/M205*100</f>
        <v>9.494340707430782</v>
      </c>
    </row>
    <row r="200" spans="1:14" ht="12">
      <c r="A200" s="57"/>
      <c r="B200" s="17" t="s">
        <v>9</v>
      </c>
      <c r="C200" s="43">
        <v>829</v>
      </c>
      <c r="D200" s="43">
        <f>C200/C205*100</f>
        <v>2.2472214692328545</v>
      </c>
      <c r="E200" s="55">
        <v>1201618.65</v>
      </c>
      <c r="F200" s="43">
        <f>E200/E205*100</f>
        <v>16.752005676499664</v>
      </c>
      <c r="G200" s="43">
        <v>106</v>
      </c>
      <c r="H200" s="43">
        <f>G200/G205*100</f>
        <v>10.0664767331434</v>
      </c>
      <c r="I200" s="55">
        <v>120823.01</v>
      </c>
      <c r="J200" s="43">
        <f>I200/I205*100</f>
        <v>9.447825204230432</v>
      </c>
      <c r="K200" s="43">
        <f t="shared" si="58"/>
        <v>935</v>
      </c>
      <c r="L200" s="44">
        <f>K200/K205*100</f>
        <v>2.4642226497641198</v>
      </c>
      <c r="M200" s="56">
        <f t="shared" si="59"/>
        <v>1322441.66</v>
      </c>
      <c r="N200" s="44">
        <f>M200/M205*100</f>
        <v>15.646811411977001</v>
      </c>
    </row>
    <row r="201" spans="1:14" ht="12">
      <c r="A201" s="57"/>
      <c r="B201" s="17" t="s">
        <v>10</v>
      </c>
      <c r="C201" s="43">
        <v>396</v>
      </c>
      <c r="D201" s="43">
        <f>C201/C205*100</f>
        <v>1.0734616427216048</v>
      </c>
      <c r="E201" s="55">
        <v>1011464.62</v>
      </c>
      <c r="F201" s="43">
        <f>E201/E205*100</f>
        <v>14.10103035253204</v>
      </c>
      <c r="G201" s="43">
        <v>52</v>
      </c>
      <c r="H201" s="43">
        <f>G201/G205*100</f>
        <v>4.938271604938271</v>
      </c>
      <c r="I201" s="55">
        <v>117836.2</v>
      </c>
      <c r="J201" s="43">
        <f>I201/I205*100</f>
        <v>9.214269867393122</v>
      </c>
      <c r="K201" s="43">
        <f t="shared" si="58"/>
        <v>448</v>
      </c>
      <c r="L201" s="44">
        <f>K201/K205*100</f>
        <v>1.1807184460901878</v>
      </c>
      <c r="M201" s="56">
        <f t="shared" si="59"/>
        <v>1129300.82</v>
      </c>
      <c r="N201" s="44">
        <f>M201/M205*100</f>
        <v>13.361615481722641</v>
      </c>
    </row>
    <row r="202" spans="1:14" ht="12">
      <c r="A202" s="57"/>
      <c r="B202" s="17" t="s">
        <v>11</v>
      </c>
      <c r="C202" s="43">
        <v>96</v>
      </c>
      <c r="D202" s="43">
        <f>C202/C205*100</f>
        <v>0.2602331255082678</v>
      </c>
      <c r="E202" s="55">
        <v>342361.96</v>
      </c>
      <c r="F202" s="43">
        <f>E202/E205*100</f>
        <v>4.772936486411517</v>
      </c>
      <c r="G202" s="43">
        <v>32</v>
      </c>
      <c r="H202" s="43">
        <f>G202/G205*100</f>
        <v>3.038936372269706</v>
      </c>
      <c r="I202" s="55">
        <v>173443.88</v>
      </c>
      <c r="J202" s="43">
        <f>I202/I205*100</f>
        <v>13.562544592983725</v>
      </c>
      <c r="K202" s="43">
        <f t="shared" si="58"/>
        <v>128</v>
      </c>
      <c r="L202" s="44">
        <f>K202/K205*100</f>
        <v>0.3373481274543394</v>
      </c>
      <c r="M202" s="56">
        <f t="shared" si="59"/>
        <v>515805.84</v>
      </c>
      <c r="N202" s="44">
        <f>M202/M205*100</f>
        <v>6.1028905454145965</v>
      </c>
    </row>
    <row r="203" spans="1:14" ht="12">
      <c r="A203" s="57"/>
      <c r="B203" s="17" t="s">
        <v>12</v>
      </c>
      <c r="C203" s="43">
        <v>2</v>
      </c>
      <c r="D203" s="43">
        <f>C203/C205*100</f>
        <v>0.0054215234480889125</v>
      </c>
      <c r="E203" s="55">
        <v>19691.1</v>
      </c>
      <c r="F203" s="43">
        <f>E203/E205*100</f>
        <v>0.2745175592743359</v>
      </c>
      <c r="G203" s="43">
        <v>10</v>
      </c>
      <c r="H203" s="43">
        <f>G203/G205*100</f>
        <v>0.949667616334283</v>
      </c>
      <c r="I203" s="55">
        <v>148529.96</v>
      </c>
      <c r="J203" s="43">
        <f>I203/I205*100</f>
        <v>11.614386197391852</v>
      </c>
      <c r="K203" s="43">
        <f t="shared" si="58"/>
        <v>12</v>
      </c>
      <c r="L203" s="44">
        <f>K203/K205*100</f>
        <v>0.03162638694884432</v>
      </c>
      <c r="M203" s="56">
        <f t="shared" si="59"/>
        <v>168221.06</v>
      </c>
      <c r="N203" s="44">
        <f>M203/M205*100</f>
        <v>1.9903510914370832</v>
      </c>
    </row>
    <row r="204" spans="1:14" ht="12">
      <c r="A204" s="57"/>
      <c r="B204" s="18" t="s">
        <v>13</v>
      </c>
      <c r="C204" s="43">
        <v>0</v>
      </c>
      <c r="D204" s="43">
        <f>C204/C205*100</f>
        <v>0</v>
      </c>
      <c r="E204" s="55">
        <v>0</v>
      </c>
      <c r="F204" s="43">
        <f>E204/E205*100</f>
        <v>0</v>
      </c>
      <c r="G204" s="43">
        <v>9</v>
      </c>
      <c r="H204" s="43">
        <f>G204/G205*100</f>
        <v>0.8547008547008548</v>
      </c>
      <c r="I204" s="55">
        <v>470755.01</v>
      </c>
      <c r="J204" s="43">
        <f>I204/I205*100</f>
        <v>36.810960499128015</v>
      </c>
      <c r="K204" s="43">
        <f t="shared" si="58"/>
        <v>9</v>
      </c>
      <c r="L204" s="44">
        <f>K204/K205*100</f>
        <v>0.02371979021163324</v>
      </c>
      <c r="M204" s="56">
        <f t="shared" si="59"/>
        <v>470755.01</v>
      </c>
      <c r="N204" s="44">
        <f>M204/M205*100</f>
        <v>5.569859968502012</v>
      </c>
    </row>
    <row r="205" spans="1:14" ht="12">
      <c r="A205" s="58"/>
      <c r="B205" s="19" t="s">
        <v>14</v>
      </c>
      <c r="C205" s="43">
        <f aca="true" t="shared" si="60" ref="C205:N205">SUM(C196:C204)</f>
        <v>36890</v>
      </c>
      <c r="D205" s="43">
        <f t="shared" si="60"/>
        <v>100.00000000000001</v>
      </c>
      <c r="E205" s="55">
        <f t="shared" si="60"/>
        <v>7172983.779999999</v>
      </c>
      <c r="F205" s="43">
        <f t="shared" si="60"/>
        <v>100</v>
      </c>
      <c r="G205" s="43">
        <f t="shared" si="60"/>
        <v>1053</v>
      </c>
      <c r="H205" s="43">
        <f t="shared" si="60"/>
        <v>99.99999999999999</v>
      </c>
      <c r="I205" s="55">
        <f t="shared" si="60"/>
        <v>1278844.68</v>
      </c>
      <c r="J205" s="43">
        <f t="shared" si="60"/>
        <v>100.00000000000001</v>
      </c>
      <c r="K205" s="43">
        <f t="shared" si="60"/>
        <v>37943</v>
      </c>
      <c r="L205" s="44">
        <f t="shared" si="60"/>
        <v>99.99999999999999</v>
      </c>
      <c r="M205" s="56">
        <f t="shared" si="60"/>
        <v>8451828.459999999</v>
      </c>
      <c r="N205" s="44">
        <f t="shared" si="60"/>
        <v>100</v>
      </c>
    </row>
    <row r="206" spans="1:14" ht="12" customHeight="1">
      <c r="A206" s="38" t="s">
        <v>65</v>
      </c>
      <c r="B206" s="16" t="s">
        <v>4</v>
      </c>
      <c r="C206" s="43">
        <v>2786</v>
      </c>
      <c r="D206" s="43">
        <f>C206/C215*100</f>
        <v>14.332012963629817</v>
      </c>
      <c r="E206" s="55">
        <v>210641.96</v>
      </c>
      <c r="F206" s="43">
        <f>E206/E215*100</f>
        <v>2.9107768123585434</v>
      </c>
      <c r="G206" s="43">
        <v>90</v>
      </c>
      <c r="H206" s="43">
        <f>G206/G215*100</f>
        <v>15.254237288135593</v>
      </c>
      <c r="I206" s="55">
        <v>3230.8</v>
      </c>
      <c r="J206" s="43">
        <f>I206/I215*100</f>
        <v>0.19604928766958604</v>
      </c>
      <c r="K206" s="43">
        <f>C206+G206</f>
        <v>2876</v>
      </c>
      <c r="L206" s="44">
        <f>K206/K215*100</f>
        <v>14.359179190174249</v>
      </c>
      <c r="M206" s="56">
        <f>E206+I206</f>
        <v>213872.75999999998</v>
      </c>
      <c r="N206" s="44">
        <f>M206/M215*100</f>
        <v>2.4072364111159072</v>
      </c>
    </row>
    <row r="207" spans="1:14" ht="12">
      <c r="A207" s="57"/>
      <c r="B207" s="17" t="s">
        <v>6</v>
      </c>
      <c r="C207" s="43">
        <v>11877</v>
      </c>
      <c r="D207" s="43">
        <f>C207/C215*100</f>
        <v>61.09882195586193</v>
      </c>
      <c r="E207" s="55">
        <v>1531639.7</v>
      </c>
      <c r="F207" s="43">
        <f>E207/E215*100</f>
        <v>21.165115077963552</v>
      </c>
      <c r="G207" s="43">
        <v>94</v>
      </c>
      <c r="H207" s="43">
        <f>G207/G215*100</f>
        <v>15.932203389830507</v>
      </c>
      <c r="I207" s="55">
        <v>13397.23</v>
      </c>
      <c r="J207" s="43">
        <f>I207/I215*100</f>
        <v>0.8129619283909891</v>
      </c>
      <c r="K207" s="43">
        <f aca="true" t="shared" si="61" ref="K207:K214">C207+G207</f>
        <v>11971</v>
      </c>
      <c r="L207" s="44">
        <f>K207/K215*100</f>
        <v>59.768335912926254</v>
      </c>
      <c r="M207" s="56">
        <f aca="true" t="shared" si="62" ref="M207:M214">E207+I207</f>
        <v>1545036.93</v>
      </c>
      <c r="N207" s="44">
        <f>M207/M215*100</f>
        <v>17.390102201022415</v>
      </c>
    </row>
    <row r="208" spans="1:14" ht="12">
      <c r="A208" s="57"/>
      <c r="B208" s="17" t="s">
        <v>7</v>
      </c>
      <c r="C208" s="43">
        <v>1725</v>
      </c>
      <c r="D208" s="43">
        <f>C208/C215*100</f>
        <v>8.87391326714337</v>
      </c>
      <c r="E208" s="55">
        <v>406224.89</v>
      </c>
      <c r="F208" s="43">
        <f>E208/E215*100</f>
        <v>5.613458925348491</v>
      </c>
      <c r="G208" s="43">
        <v>56</v>
      </c>
      <c r="H208" s="43">
        <f>G208/G215*100</f>
        <v>9.491525423728813</v>
      </c>
      <c r="I208" s="55">
        <v>13693.94</v>
      </c>
      <c r="J208" s="43">
        <f>I208/I215*100</f>
        <v>0.8309666901046336</v>
      </c>
      <c r="K208" s="43">
        <f t="shared" si="61"/>
        <v>1781</v>
      </c>
      <c r="L208" s="44">
        <f>K208/K215*100</f>
        <v>8.892106445653802</v>
      </c>
      <c r="M208" s="56">
        <f t="shared" si="62"/>
        <v>419918.83</v>
      </c>
      <c r="N208" s="44">
        <f>M208/M215*100</f>
        <v>4.72637982176501</v>
      </c>
    </row>
    <row r="209" spans="1:14" ht="12">
      <c r="A209" s="57"/>
      <c r="B209" s="17" t="s">
        <v>8</v>
      </c>
      <c r="C209" s="43">
        <v>1070</v>
      </c>
      <c r="D209" s="43">
        <f>C209/C215*100</f>
        <v>5.504398374401975</v>
      </c>
      <c r="E209" s="55">
        <v>408585.12</v>
      </c>
      <c r="F209" s="43">
        <f>E209/E215*100</f>
        <v>5.64607399765333</v>
      </c>
      <c r="G209" s="43">
        <v>65</v>
      </c>
      <c r="H209" s="43">
        <f>G209/G215*100</f>
        <v>11.016949152542372</v>
      </c>
      <c r="I209" s="55">
        <v>25343.89</v>
      </c>
      <c r="J209" s="43">
        <f>I209/I215*100</f>
        <v>1.537901318953926</v>
      </c>
      <c r="K209" s="43">
        <f t="shared" si="61"/>
        <v>1135</v>
      </c>
      <c r="L209" s="44">
        <f>K209/K215*100</f>
        <v>5.666783164411603</v>
      </c>
      <c r="M209" s="56">
        <f t="shared" si="62"/>
        <v>433929.01</v>
      </c>
      <c r="N209" s="44">
        <f>M209/M215*100</f>
        <v>4.884070849936563</v>
      </c>
    </row>
    <row r="210" spans="1:14" ht="12">
      <c r="A210" s="57"/>
      <c r="B210" s="17" t="s">
        <v>9</v>
      </c>
      <c r="C210" s="43">
        <v>837</v>
      </c>
      <c r="D210" s="43">
        <f>C210/C215*100</f>
        <v>4.305777046144349</v>
      </c>
      <c r="E210" s="55">
        <v>617810.14</v>
      </c>
      <c r="F210" s="43">
        <f>E210/E215*100</f>
        <v>8.53727068411244</v>
      </c>
      <c r="G210" s="43">
        <v>112</v>
      </c>
      <c r="H210" s="43">
        <f>G210/G215*100</f>
        <v>18.983050847457626</v>
      </c>
      <c r="I210" s="55">
        <v>81347.8</v>
      </c>
      <c r="J210" s="43">
        <f>I210/I215*100</f>
        <v>4.936293872566531</v>
      </c>
      <c r="K210" s="43">
        <f t="shared" si="61"/>
        <v>949</v>
      </c>
      <c r="L210" s="44">
        <f>K210/K215*100</f>
        <v>4.738129711917719</v>
      </c>
      <c r="M210" s="56">
        <f t="shared" si="62"/>
        <v>699157.9400000001</v>
      </c>
      <c r="N210" s="44">
        <f>M210/M215*100</f>
        <v>7.8693446060582515</v>
      </c>
    </row>
    <row r="211" spans="1:14" ht="12">
      <c r="A211" s="57"/>
      <c r="B211" s="17" t="s">
        <v>10</v>
      </c>
      <c r="C211" s="43">
        <v>525</v>
      </c>
      <c r="D211" s="43">
        <f>C211/C215*100</f>
        <v>2.7007562117392867</v>
      </c>
      <c r="E211" s="55">
        <v>754062.17</v>
      </c>
      <c r="F211" s="43">
        <f>E211/E215*100</f>
        <v>10.42008287196324</v>
      </c>
      <c r="G211" s="43">
        <v>76</v>
      </c>
      <c r="H211" s="43">
        <f>G211/G215*100</f>
        <v>12.88135593220339</v>
      </c>
      <c r="I211" s="55">
        <v>109390.33</v>
      </c>
      <c r="J211" s="43">
        <f>I211/I215*100</f>
        <v>6.63795229492415</v>
      </c>
      <c r="K211" s="43">
        <f t="shared" si="61"/>
        <v>601</v>
      </c>
      <c r="L211" s="44">
        <f>K211/K215*100</f>
        <v>3.000649058864646</v>
      </c>
      <c r="M211" s="56">
        <f t="shared" si="62"/>
        <v>863452.5</v>
      </c>
      <c r="N211" s="44">
        <f>M211/M215*100</f>
        <v>9.718555543347634</v>
      </c>
    </row>
    <row r="212" spans="1:14" ht="12">
      <c r="A212" s="57"/>
      <c r="B212" s="17" t="s">
        <v>11</v>
      </c>
      <c r="C212" s="43">
        <v>405</v>
      </c>
      <c r="D212" s="43">
        <f>C212/C215*100</f>
        <v>2.0834405061988788</v>
      </c>
      <c r="E212" s="55">
        <v>1280134.68</v>
      </c>
      <c r="F212" s="43">
        <f>E212/E215*100</f>
        <v>17.689668018850675</v>
      </c>
      <c r="G212" s="43">
        <v>59</v>
      </c>
      <c r="H212" s="43">
        <f>G212/G215*100</f>
        <v>10</v>
      </c>
      <c r="I212" s="55">
        <v>182597.76</v>
      </c>
      <c r="J212" s="43">
        <f>I212/I215*100</f>
        <v>11.080277571518518</v>
      </c>
      <c r="K212" s="43">
        <f t="shared" si="61"/>
        <v>464</v>
      </c>
      <c r="L212" s="44">
        <f>K212/K215*100</f>
        <v>2.3166408707374306</v>
      </c>
      <c r="M212" s="56">
        <f t="shared" si="62"/>
        <v>1462732.44</v>
      </c>
      <c r="N212" s="44">
        <f>M212/M215*100</f>
        <v>16.46372726142597</v>
      </c>
    </row>
    <row r="213" spans="1:14" ht="12">
      <c r="A213" s="57"/>
      <c r="B213" s="17" t="s">
        <v>12</v>
      </c>
      <c r="C213" s="43">
        <v>149</v>
      </c>
      <c r="D213" s="43">
        <f>C213/C215*100</f>
        <v>0.7665003343793405</v>
      </c>
      <c r="E213" s="55">
        <v>1031649.73</v>
      </c>
      <c r="F213" s="43">
        <f>E213/E215*100</f>
        <v>14.255954096515014</v>
      </c>
      <c r="G213" s="43">
        <v>19</v>
      </c>
      <c r="H213" s="43">
        <f>G213/G215*100</f>
        <v>3.2203389830508473</v>
      </c>
      <c r="I213" s="55">
        <v>127493.84</v>
      </c>
      <c r="J213" s="43">
        <f>I213/I215*100</f>
        <v>7.736497621103185</v>
      </c>
      <c r="K213" s="43">
        <f t="shared" si="61"/>
        <v>168</v>
      </c>
      <c r="L213" s="44">
        <f>K213/K215*100</f>
        <v>0.8387837635428629</v>
      </c>
      <c r="M213" s="56">
        <f t="shared" si="62"/>
        <v>1159143.57</v>
      </c>
      <c r="N213" s="44">
        <f>M213/M215*100</f>
        <v>13.046694714253842</v>
      </c>
    </row>
    <row r="214" spans="1:14" ht="12">
      <c r="A214" s="57"/>
      <c r="B214" s="18" t="s">
        <v>13</v>
      </c>
      <c r="C214" s="43">
        <v>65</v>
      </c>
      <c r="D214" s="43">
        <f>C214/C215*100</f>
        <v>0.33437934050105456</v>
      </c>
      <c r="E214" s="55">
        <v>995875.15</v>
      </c>
      <c r="F214" s="43">
        <f>E214/E215*100</f>
        <v>13.761599515234696</v>
      </c>
      <c r="G214" s="43">
        <v>19</v>
      </c>
      <c r="H214" s="43">
        <f>G214/G215*100</f>
        <v>3.2203389830508473</v>
      </c>
      <c r="I214" s="55">
        <v>1091457.35</v>
      </c>
      <c r="J214" s="43">
        <f>I214/I215*100</f>
        <v>66.2310994147685</v>
      </c>
      <c r="K214" s="43">
        <f t="shared" si="61"/>
        <v>84</v>
      </c>
      <c r="L214" s="44">
        <f>K214/K215*100</f>
        <v>0.41939188177143144</v>
      </c>
      <c r="M214" s="56">
        <f t="shared" si="62"/>
        <v>2087332.5</v>
      </c>
      <c r="N214" s="44">
        <f>M214/M215*100</f>
        <v>23.493888591074406</v>
      </c>
    </row>
    <row r="215" spans="1:14" ht="12">
      <c r="A215" s="58"/>
      <c r="B215" s="19" t="s">
        <v>14</v>
      </c>
      <c r="C215" s="43">
        <f aca="true" t="shared" si="63" ref="C215:N215">SUM(C206:C214)</f>
        <v>19439</v>
      </c>
      <c r="D215" s="43">
        <f t="shared" si="63"/>
        <v>100</v>
      </c>
      <c r="E215" s="55">
        <f t="shared" si="63"/>
        <v>7236623.540000001</v>
      </c>
      <c r="F215" s="43">
        <f t="shared" si="63"/>
        <v>99.99999999999999</v>
      </c>
      <c r="G215" s="43">
        <f t="shared" si="63"/>
        <v>590</v>
      </c>
      <c r="H215" s="43">
        <f t="shared" si="63"/>
        <v>100.00000000000001</v>
      </c>
      <c r="I215" s="55">
        <f t="shared" si="63"/>
        <v>1647952.94</v>
      </c>
      <c r="J215" s="43">
        <f t="shared" si="63"/>
        <v>100.00000000000001</v>
      </c>
      <c r="K215" s="43">
        <f t="shared" si="63"/>
        <v>20029</v>
      </c>
      <c r="L215" s="44">
        <f t="shared" si="63"/>
        <v>100.00000000000001</v>
      </c>
      <c r="M215" s="56">
        <f t="shared" si="63"/>
        <v>8884576.48</v>
      </c>
      <c r="N215" s="44">
        <f t="shared" si="63"/>
        <v>100</v>
      </c>
    </row>
    <row r="216" spans="1:14" ht="12" customHeight="1">
      <c r="A216" s="31" t="s">
        <v>66</v>
      </c>
      <c r="B216" s="16" t="s">
        <v>4</v>
      </c>
      <c r="C216" s="43">
        <v>16937</v>
      </c>
      <c r="D216" s="43">
        <f>C216/C225*100</f>
        <v>41.974176600332086</v>
      </c>
      <c r="E216" s="55">
        <v>791806.36</v>
      </c>
      <c r="F216" s="43">
        <f>E216/E225*100</f>
        <v>11.823917755555428</v>
      </c>
      <c r="G216" s="43">
        <v>247</v>
      </c>
      <c r="H216" s="43">
        <f>G216/G225*100</f>
        <v>28.22857142857143</v>
      </c>
      <c r="I216" s="55">
        <v>8817.78</v>
      </c>
      <c r="J216" s="43">
        <f>I216/I225*100</f>
        <v>0.2584747470188578</v>
      </c>
      <c r="K216" s="43">
        <f>C216+G216</f>
        <v>17184</v>
      </c>
      <c r="L216" s="44">
        <f>K216/K225*100</f>
        <v>41.68243341580556</v>
      </c>
      <c r="M216" s="56">
        <f>E216+I216</f>
        <v>800624.14</v>
      </c>
      <c r="N216" s="44">
        <f>M216/M225*100</f>
        <v>7.920606581770804</v>
      </c>
    </row>
    <row r="217" spans="1:14" ht="12">
      <c r="A217" s="57"/>
      <c r="B217" s="17" t="s">
        <v>6</v>
      </c>
      <c r="C217" s="43">
        <v>15996</v>
      </c>
      <c r="D217" s="43">
        <f>C217/C225*100</f>
        <v>39.64214021957325</v>
      </c>
      <c r="E217" s="55">
        <v>2199611.53</v>
      </c>
      <c r="F217" s="43">
        <f>E217/E225*100</f>
        <v>32.84644723602806</v>
      </c>
      <c r="G217" s="43">
        <v>125</v>
      </c>
      <c r="H217" s="43">
        <f>G217/G225*100</f>
        <v>14.285714285714285</v>
      </c>
      <c r="I217" s="55">
        <v>18997.44</v>
      </c>
      <c r="J217" s="43">
        <f>I217/I225*100</f>
        <v>0.556870153032388</v>
      </c>
      <c r="K217" s="43">
        <f aca="true" t="shared" si="64" ref="K217:K224">C217+G217</f>
        <v>16121</v>
      </c>
      <c r="L217" s="44">
        <f>K217/K225*100</f>
        <v>39.10396351816814</v>
      </c>
      <c r="M217" s="56">
        <f aca="true" t="shared" si="65" ref="M217:M224">E217+I217</f>
        <v>2218608.9699999997</v>
      </c>
      <c r="N217" s="44">
        <f>M217/M225*100</f>
        <v>21.94878711770762</v>
      </c>
    </row>
    <row r="218" spans="1:14" ht="12">
      <c r="A218" s="57"/>
      <c r="B218" s="17" t="s">
        <v>7</v>
      </c>
      <c r="C218" s="43">
        <v>4357</v>
      </c>
      <c r="D218" s="43">
        <f>C218/C225*100</f>
        <v>10.797749745979033</v>
      </c>
      <c r="E218" s="55">
        <v>1020218.03</v>
      </c>
      <c r="F218" s="43">
        <f>E218/E225*100</f>
        <v>15.234752698190984</v>
      </c>
      <c r="G218" s="43">
        <v>83</v>
      </c>
      <c r="H218" s="43">
        <f>G218/G225*100</f>
        <v>9.485714285714286</v>
      </c>
      <c r="I218" s="55">
        <v>20312.21</v>
      </c>
      <c r="J218" s="43">
        <f>I218/I225*100</f>
        <v>0.5954098810748186</v>
      </c>
      <c r="K218" s="43">
        <f t="shared" si="64"/>
        <v>4440</v>
      </c>
      <c r="L218" s="44">
        <f>K218/K225*100</f>
        <v>10.76990248872071</v>
      </c>
      <c r="M218" s="56">
        <f t="shared" si="65"/>
        <v>1040530.24</v>
      </c>
      <c r="N218" s="44">
        <f>M218/M225*100</f>
        <v>10.29400720727151</v>
      </c>
    </row>
    <row r="219" spans="1:14" ht="12">
      <c r="A219" s="57"/>
      <c r="B219" s="17" t="s">
        <v>8</v>
      </c>
      <c r="C219" s="43">
        <v>1557</v>
      </c>
      <c r="D219" s="43">
        <f>C219/C225*100</f>
        <v>3.8586404302247774</v>
      </c>
      <c r="E219" s="55">
        <v>574424.42</v>
      </c>
      <c r="F219" s="43">
        <f>E219/E225*100</f>
        <v>8.577788007237817</v>
      </c>
      <c r="G219" s="43">
        <v>100</v>
      </c>
      <c r="H219" s="43">
        <f>G219/G225*100</f>
        <v>11.428571428571429</v>
      </c>
      <c r="I219" s="55">
        <v>38680.94</v>
      </c>
      <c r="J219" s="43">
        <f>I219/I225*100</f>
        <v>1.1338507176354615</v>
      </c>
      <c r="K219" s="43">
        <f t="shared" si="64"/>
        <v>1657</v>
      </c>
      <c r="L219" s="44">
        <f>K219/K225*100</f>
        <v>4.019308203560859</v>
      </c>
      <c r="M219" s="56">
        <f t="shared" si="65"/>
        <v>613105.3600000001</v>
      </c>
      <c r="N219" s="44">
        <f>M219/M225*100</f>
        <v>6.065475804582858</v>
      </c>
    </row>
    <row r="220" spans="1:14" ht="12">
      <c r="A220" s="57"/>
      <c r="B220" s="17" t="s">
        <v>9</v>
      </c>
      <c r="C220" s="43">
        <v>834</v>
      </c>
      <c r="D220" s="43">
        <f>C220/C225*100</f>
        <v>2.0668632747639464</v>
      </c>
      <c r="E220" s="55">
        <v>584981.34</v>
      </c>
      <c r="F220" s="43">
        <f>E220/E225*100</f>
        <v>8.735432805433145</v>
      </c>
      <c r="G220" s="43">
        <v>108</v>
      </c>
      <c r="H220" s="43">
        <f>G220/G225*100</f>
        <v>12.342857142857143</v>
      </c>
      <c r="I220" s="55">
        <v>77463.12</v>
      </c>
      <c r="J220" s="43">
        <f>I220/I225*100</f>
        <v>2.270669073768162</v>
      </c>
      <c r="K220" s="43">
        <f t="shared" si="64"/>
        <v>942</v>
      </c>
      <c r="L220" s="44">
        <f>K220/K225*100</f>
        <v>2.284965798282637</v>
      </c>
      <c r="M220" s="56">
        <f t="shared" si="65"/>
        <v>662444.46</v>
      </c>
      <c r="N220" s="44">
        <f>M220/M225*100</f>
        <v>6.553589490736073</v>
      </c>
    </row>
    <row r="221" spans="1:14" ht="12">
      <c r="A221" s="57"/>
      <c r="B221" s="17" t="s">
        <v>10</v>
      </c>
      <c r="C221" s="43">
        <v>414</v>
      </c>
      <c r="D221" s="43">
        <f>C221/C225*100</f>
        <v>1.025996877400808</v>
      </c>
      <c r="E221" s="55">
        <v>582682.27</v>
      </c>
      <c r="F221" s="43">
        <f>E221/E225*100</f>
        <v>8.701101160769083</v>
      </c>
      <c r="G221" s="43">
        <v>82</v>
      </c>
      <c r="H221" s="43">
        <f>G221/G225*100</f>
        <v>9.37142857142857</v>
      </c>
      <c r="I221" s="55">
        <v>120119.74</v>
      </c>
      <c r="J221" s="43">
        <f>I221/I225*100</f>
        <v>3.5210585213592287</v>
      </c>
      <c r="K221" s="43">
        <f t="shared" si="64"/>
        <v>496</v>
      </c>
      <c r="L221" s="44">
        <f>K221/K225*100</f>
        <v>1.2031242419832144</v>
      </c>
      <c r="M221" s="56">
        <f t="shared" si="65"/>
        <v>702802.01</v>
      </c>
      <c r="N221" s="44">
        <f>M221/M225*100</f>
        <v>6.952848344152788</v>
      </c>
    </row>
    <row r="222" spans="1:14" ht="12">
      <c r="A222" s="57"/>
      <c r="B222" s="17" t="s">
        <v>11</v>
      </c>
      <c r="C222" s="43">
        <v>219</v>
      </c>
      <c r="D222" s="43">
        <f>C222/C225*100</f>
        <v>0.542737478625065</v>
      </c>
      <c r="E222" s="55">
        <v>653941.74</v>
      </c>
      <c r="F222" s="43">
        <f>E222/E225*100</f>
        <v>9.76520743112598</v>
      </c>
      <c r="G222" s="43">
        <v>59</v>
      </c>
      <c r="H222" s="43">
        <f>G222/G225*100</f>
        <v>6.742857142857144</v>
      </c>
      <c r="I222" s="55">
        <v>182828.18</v>
      </c>
      <c r="J222" s="43">
        <f>I222/I225*100</f>
        <v>5.359225062704922</v>
      </c>
      <c r="K222" s="43">
        <f t="shared" si="64"/>
        <v>278</v>
      </c>
      <c r="L222" s="44">
        <f>K222/K225*100</f>
        <v>0.6743317324018824</v>
      </c>
      <c r="M222" s="56">
        <f t="shared" si="65"/>
        <v>836769.9199999999</v>
      </c>
      <c r="N222" s="44">
        <f>M222/M225*100</f>
        <v>8.278198226423486</v>
      </c>
    </row>
    <row r="223" spans="1:14" ht="12">
      <c r="A223" s="57"/>
      <c r="B223" s="17" t="s">
        <v>12</v>
      </c>
      <c r="C223" s="43">
        <v>28</v>
      </c>
      <c r="D223" s="43">
        <f>C223/C225*100</f>
        <v>0.06939109315754256</v>
      </c>
      <c r="E223" s="55">
        <v>171025.41</v>
      </c>
      <c r="F223" s="43">
        <f>E223/E225*100</f>
        <v>2.553895098733669</v>
      </c>
      <c r="G223" s="43">
        <v>33</v>
      </c>
      <c r="H223" s="43">
        <f>G223/G225*100</f>
        <v>3.7714285714285714</v>
      </c>
      <c r="I223" s="55">
        <v>235216.04</v>
      </c>
      <c r="J223" s="43">
        <f>I223/I225*100</f>
        <v>6.894865423471389</v>
      </c>
      <c r="K223" s="43">
        <f t="shared" si="64"/>
        <v>61</v>
      </c>
      <c r="L223" s="44">
        <f>K223/K225*100</f>
        <v>0.14796487653422596</v>
      </c>
      <c r="M223" s="56">
        <f t="shared" si="65"/>
        <v>406241.45</v>
      </c>
      <c r="N223" s="44">
        <f>M223/M225*100</f>
        <v>4.0189628839546545</v>
      </c>
    </row>
    <row r="224" spans="1:14" ht="12">
      <c r="A224" s="57"/>
      <c r="B224" s="18" t="s">
        <v>13</v>
      </c>
      <c r="C224" s="43">
        <v>9</v>
      </c>
      <c r="D224" s="43">
        <f>C224/C225*100</f>
        <v>0.022304279943495823</v>
      </c>
      <c r="E224" s="55">
        <v>117958.66</v>
      </c>
      <c r="F224" s="43">
        <f>E224/E225*100</f>
        <v>1.7614578069258324</v>
      </c>
      <c r="G224" s="43">
        <v>38</v>
      </c>
      <c r="H224" s="43">
        <f>G224/G225*100</f>
        <v>4.3428571428571425</v>
      </c>
      <c r="I224" s="55">
        <v>2709031.28</v>
      </c>
      <c r="J224" s="43">
        <f>I224/I225*100</f>
        <v>79.40957641993478</v>
      </c>
      <c r="K224" s="43">
        <f t="shared" si="64"/>
        <v>47</v>
      </c>
      <c r="L224" s="44">
        <f>K224/K225*100</f>
        <v>0.11400572454276427</v>
      </c>
      <c r="M224" s="56">
        <f t="shared" si="65"/>
        <v>2826989.94</v>
      </c>
      <c r="N224" s="44">
        <f>M224/M225*100</f>
        <v>27.967524343400203</v>
      </c>
    </row>
    <row r="225" spans="1:14" ht="12">
      <c r="A225" s="58"/>
      <c r="B225" s="19" t="s">
        <v>14</v>
      </c>
      <c r="C225" s="43">
        <f aca="true" t="shared" si="66" ref="C225:N225">SUM(C216:C224)</f>
        <v>40351</v>
      </c>
      <c r="D225" s="43">
        <f t="shared" si="66"/>
        <v>100.00000000000003</v>
      </c>
      <c r="E225" s="55">
        <f t="shared" si="66"/>
        <v>6696649.76</v>
      </c>
      <c r="F225" s="43">
        <f t="shared" si="66"/>
        <v>100.00000000000001</v>
      </c>
      <c r="G225" s="43">
        <f t="shared" si="66"/>
        <v>875</v>
      </c>
      <c r="H225" s="43">
        <f t="shared" si="66"/>
        <v>100.00000000000001</v>
      </c>
      <c r="I225" s="55">
        <f t="shared" si="66"/>
        <v>3411466.7299999995</v>
      </c>
      <c r="J225" s="43">
        <f t="shared" si="66"/>
        <v>100</v>
      </c>
      <c r="K225" s="43">
        <f t="shared" si="66"/>
        <v>41226</v>
      </c>
      <c r="L225" s="44">
        <f t="shared" si="66"/>
        <v>100.00000000000001</v>
      </c>
      <c r="M225" s="56">
        <f t="shared" si="66"/>
        <v>10108116.49</v>
      </c>
      <c r="N225" s="44">
        <f t="shared" si="66"/>
        <v>100</v>
      </c>
    </row>
    <row r="226" spans="1:14" ht="12" customHeight="1">
      <c r="A226" s="38" t="s">
        <v>67</v>
      </c>
      <c r="B226" s="16" t="s">
        <v>4</v>
      </c>
      <c r="C226" s="43">
        <v>2578</v>
      </c>
      <c r="D226" s="43">
        <f>C226/C235*100</f>
        <v>18.268140589569164</v>
      </c>
      <c r="E226" s="55">
        <v>178848.24</v>
      </c>
      <c r="F226" s="43">
        <f>E226/E235*100</f>
        <v>3.0053269065632002</v>
      </c>
      <c r="G226" s="43">
        <v>66</v>
      </c>
      <c r="H226" s="43">
        <f>G226/G235*100</f>
        <v>12.741312741312742</v>
      </c>
      <c r="I226" s="55">
        <v>2991.85</v>
      </c>
      <c r="J226" s="43">
        <f>I226/I235*100</f>
        <v>0.0869436063981846</v>
      </c>
      <c r="K226" s="43">
        <f>C226+G226</f>
        <v>2644</v>
      </c>
      <c r="L226" s="44">
        <f>K226/K235*100</f>
        <v>18.072453861927546</v>
      </c>
      <c r="M226" s="56">
        <f>E226+I226</f>
        <v>181840.09</v>
      </c>
      <c r="N226" s="44">
        <f>M226/M235*100</f>
        <v>1.936079753806074</v>
      </c>
    </row>
    <row r="227" spans="1:14" ht="12">
      <c r="A227" s="57"/>
      <c r="B227" s="17" t="s">
        <v>6</v>
      </c>
      <c r="C227" s="43">
        <v>7220</v>
      </c>
      <c r="D227" s="43">
        <f>C227/C235*100</f>
        <v>51.16213151927438</v>
      </c>
      <c r="E227" s="55">
        <v>1031288.11</v>
      </c>
      <c r="F227" s="43">
        <f>E227/E235*100</f>
        <v>17.329540986266956</v>
      </c>
      <c r="G227" s="43">
        <v>95</v>
      </c>
      <c r="H227" s="43">
        <f>G227/G235*100</f>
        <v>18.33976833976834</v>
      </c>
      <c r="I227" s="55">
        <v>14363.73</v>
      </c>
      <c r="J227" s="43">
        <f>I227/I235*100</f>
        <v>0.417412132135567</v>
      </c>
      <c r="K227" s="43">
        <f aca="true" t="shared" si="67" ref="K227:K234">C227+G227</f>
        <v>7315</v>
      </c>
      <c r="L227" s="44">
        <f>K227/K235*100</f>
        <v>50</v>
      </c>
      <c r="M227" s="56">
        <f aca="true" t="shared" si="68" ref="M227:M234">E227+I227</f>
        <v>1045651.84</v>
      </c>
      <c r="N227" s="44">
        <f>M227/M235*100</f>
        <v>11.133217966148546</v>
      </c>
    </row>
    <row r="228" spans="1:14" ht="12">
      <c r="A228" s="57"/>
      <c r="B228" s="17" t="s">
        <v>7</v>
      </c>
      <c r="C228" s="43">
        <v>1692</v>
      </c>
      <c r="D228" s="43">
        <f>C228/C235*100</f>
        <v>11.989795918367346</v>
      </c>
      <c r="E228" s="55">
        <v>395872.63</v>
      </c>
      <c r="F228" s="43">
        <f>E228/E235*100</f>
        <v>6.652157530378484</v>
      </c>
      <c r="G228" s="43">
        <v>64</v>
      </c>
      <c r="H228" s="43">
        <f>G228/G235*100</f>
        <v>12.355212355212355</v>
      </c>
      <c r="I228" s="55">
        <v>15729.84</v>
      </c>
      <c r="J228" s="43">
        <f>I228/I235*100</f>
        <v>0.45711149210903623</v>
      </c>
      <c r="K228" s="43">
        <f t="shared" si="67"/>
        <v>1756</v>
      </c>
      <c r="L228" s="44">
        <f>K228/K235*100</f>
        <v>12.002734107997266</v>
      </c>
      <c r="M228" s="56">
        <f t="shared" si="68"/>
        <v>411602.47000000003</v>
      </c>
      <c r="N228" s="44">
        <f>M228/M235*100</f>
        <v>4.382395591552842</v>
      </c>
    </row>
    <row r="229" spans="1:14" ht="12">
      <c r="A229" s="57"/>
      <c r="B229" s="17" t="s">
        <v>8</v>
      </c>
      <c r="C229" s="43">
        <v>864</v>
      </c>
      <c r="D229" s="43">
        <f>C229/C235*100</f>
        <v>6.122448979591836</v>
      </c>
      <c r="E229" s="55">
        <v>328338.66</v>
      </c>
      <c r="F229" s="43">
        <f>E229/E235*100</f>
        <v>5.517331394275427</v>
      </c>
      <c r="G229" s="43">
        <v>75</v>
      </c>
      <c r="H229" s="43">
        <f>G229/G235*100</f>
        <v>14.478764478764477</v>
      </c>
      <c r="I229" s="55">
        <v>29275.65</v>
      </c>
      <c r="J229" s="43">
        <f>I229/I235*100</f>
        <v>0.8507547472804496</v>
      </c>
      <c r="K229" s="43">
        <f t="shared" si="67"/>
        <v>939</v>
      </c>
      <c r="L229" s="44">
        <f>K229/K235*100</f>
        <v>6.418318523581681</v>
      </c>
      <c r="M229" s="56">
        <f t="shared" si="68"/>
        <v>357614.31</v>
      </c>
      <c r="N229" s="44">
        <f>M229/M235*100</f>
        <v>3.807575245163644</v>
      </c>
    </row>
    <row r="230" spans="1:14" ht="12">
      <c r="A230" s="57"/>
      <c r="B230" s="17" t="s">
        <v>9</v>
      </c>
      <c r="C230" s="43">
        <v>686</v>
      </c>
      <c r="D230" s="43">
        <f>C230/C235*100</f>
        <v>4.861111111111112</v>
      </c>
      <c r="E230" s="55">
        <v>484823.44</v>
      </c>
      <c r="F230" s="43">
        <f>E230/E235*100</f>
        <v>8.146867585415038</v>
      </c>
      <c r="G230" s="43">
        <v>70</v>
      </c>
      <c r="H230" s="43">
        <f>G230/G235*100</f>
        <v>13.513513513513514</v>
      </c>
      <c r="I230" s="55">
        <v>47472.98</v>
      </c>
      <c r="J230" s="43">
        <f>I230/I235*100</f>
        <v>1.3795718661259389</v>
      </c>
      <c r="K230" s="43">
        <f t="shared" si="67"/>
        <v>756</v>
      </c>
      <c r="L230" s="44">
        <f>K230/K235*100</f>
        <v>5.167464114832536</v>
      </c>
      <c r="M230" s="56">
        <f t="shared" si="68"/>
        <v>532296.42</v>
      </c>
      <c r="N230" s="44">
        <f>M230/M235*100</f>
        <v>5.667442871291225</v>
      </c>
    </row>
    <row r="231" spans="1:14" ht="12">
      <c r="A231" s="57"/>
      <c r="B231" s="17" t="s">
        <v>10</v>
      </c>
      <c r="C231" s="43">
        <v>539</v>
      </c>
      <c r="D231" s="43">
        <f>C231/C235*100</f>
        <v>3.8194444444444446</v>
      </c>
      <c r="E231" s="55">
        <v>764699.32</v>
      </c>
      <c r="F231" s="43">
        <f>E231/E235*100</f>
        <v>12.849840970347723</v>
      </c>
      <c r="G231" s="43">
        <v>45</v>
      </c>
      <c r="H231" s="43">
        <f>G231/G235*100</f>
        <v>8.687258687258687</v>
      </c>
      <c r="I231" s="55">
        <v>67045.89</v>
      </c>
      <c r="J231" s="43">
        <f>I231/I235*100</f>
        <v>1.9483635445547005</v>
      </c>
      <c r="K231" s="43">
        <f t="shared" si="67"/>
        <v>584</v>
      </c>
      <c r="L231" s="44">
        <f>K231/K235*100</f>
        <v>3.991797676008203</v>
      </c>
      <c r="M231" s="56">
        <f t="shared" si="68"/>
        <v>831745.21</v>
      </c>
      <c r="N231" s="44">
        <f>M231/M235*100</f>
        <v>8.855720767660099</v>
      </c>
    </row>
    <row r="232" spans="1:14" ht="12">
      <c r="A232" s="57"/>
      <c r="B232" s="17" t="s">
        <v>11</v>
      </c>
      <c r="C232" s="43">
        <v>382</v>
      </c>
      <c r="D232" s="43">
        <f>C232/C235*100</f>
        <v>2.7069160997732427</v>
      </c>
      <c r="E232" s="55">
        <v>1178999.27</v>
      </c>
      <c r="F232" s="43">
        <f>E232/E235*100</f>
        <v>19.811647176116306</v>
      </c>
      <c r="G232" s="43">
        <v>41</v>
      </c>
      <c r="H232" s="43">
        <f>G232/G235*100</f>
        <v>7.915057915057915</v>
      </c>
      <c r="I232" s="55">
        <v>126056.85</v>
      </c>
      <c r="J232" s="43">
        <f>I232/I235*100</f>
        <v>3.6632308271454104</v>
      </c>
      <c r="K232" s="43">
        <f t="shared" si="67"/>
        <v>423</v>
      </c>
      <c r="L232" s="44">
        <f>K232/K235*100</f>
        <v>2.8913192071086806</v>
      </c>
      <c r="M232" s="56">
        <f t="shared" si="68"/>
        <v>1305056.12</v>
      </c>
      <c r="N232" s="44">
        <f>M232/M235*100</f>
        <v>13.89513572894025</v>
      </c>
    </row>
    <row r="233" spans="1:14" ht="12">
      <c r="A233" s="57"/>
      <c r="B233" s="17" t="s">
        <v>12</v>
      </c>
      <c r="C233" s="43">
        <v>108</v>
      </c>
      <c r="D233" s="43">
        <f>C233/C235*100</f>
        <v>0.7653061224489796</v>
      </c>
      <c r="E233" s="55">
        <v>736355.19</v>
      </c>
      <c r="F233" s="43">
        <f>E233/E235*100</f>
        <v>12.373552377672027</v>
      </c>
      <c r="G233" s="43">
        <v>20</v>
      </c>
      <c r="H233" s="43">
        <f>G233/G235*100</f>
        <v>3.861003861003861</v>
      </c>
      <c r="I233" s="55">
        <v>149076.7</v>
      </c>
      <c r="J233" s="43">
        <f>I233/I235*100</f>
        <v>4.332191095121829</v>
      </c>
      <c r="K233" s="43">
        <f t="shared" si="67"/>
        <v>128</v>
      </c>
      <c r="L233" s="44">
        <f>K233/K235*100</f>
        <v>0.8749145591250853</v>
      </c>
      <c r="M233" s="56">
        <f t="shared" si="68"/>
        <v>885431.8899999999</v>
      </c>
      <c r="N233" s="44">
        <f>M233/M235*100</f>
        <v>9.427331209543762</v>
      </c>
    </row>
    <row r="234" spans="1:14" ht="12">
      <c r="A234" s="57"/>
      <c r="B234" s="18" t="s">
        <v>13</v>
      </c>
      <c r="C234" s="43">
        <v>43</v>
      </c>
      <c r="D234" s="43">
        <f>C234/C235*100</f>
        <v>0.30470521541950113</v>
      </c>
      <c r="E234" s="55">
        <v>851816.26</v>
      </c>
      <c r="F234" s="43">
        <f>E234/E235*100</f>
        <v>14.313735072964848</v>
      </c>
      <c r="G234" s="43">
        <v>42</v>
      </c>
      <c r="H234" s="43">
        <f>G234/G235*100</f>
        <v>8.108108108108109</v>
      </c>
      <c r="I234" s="55">
        <v>2989125.11</v>
      </c>
      <c r="J234" s="43">
        <f>I234/I235*100</f>
        <v>86.86442068912888</v>
      </c>
      <c r="K234" s="43">
        <f t="shared" si="67"/>
        <v>85</v>
      </c>
      <c r="L234" s="44">
        <f>K234/K235*100</f>
        <v>0.5809979494190021</v>
      </c>
      <c r="M234" s="56">
        <f t="shared" si="68"/>
        <v>3840941.37</v>
      </c>
      <c r="N234" s="44">
        <f>M234/M235*100</f>
        <v>40.895100865893575</v>
      </c>
    </row>
    <row r="235" spans="1:14" ht="12">
      <c r="A235" s="58"/>
      <c r="B235" s="19" t="s">
        <v>14</v>
      </c>
      <c r="C235" s="43">
        <f aca="true" t="shared" si="69" ref="C235:N235">SUM(C226:C234)</f>
        <v>14112</v>
      </c>
      <c r="D235" s="43">
        <f t="shared" si="69"/>
        <v>100.00000000000001</v>
      </c>
      <c r="E235" s="55">
        <f t="shared" si="69"/>
        <v>5951041.119999999</v>
      </c>
      <c r="F235" s="43">
        <f t="shared" si="69"/>
        <v>100</v>
      </c>
      <c r="G235" s="43">
        <f t="shared" si="69"/>
        <v>518</v>
      </c>
      <c r="H235" s="43">
        <f t="shared" si="69"/>
        <v>100.00000000000001</v>
      </c>
      <c r="I235" s="55">
        <f t="shared" si="69"/>
        <v>3441138.6</v>
      </c>
      <c r="J235" s="43">
        <f t="shared" si="69"/>
        <v>100</v>
      </c>
      <c r="K235" s="43">
        <f t="shared" si="69"/>
        <v>14630</v>
      </c>
      <c r="L235" s="44">
        <f t="shared" si="69"/>
        <v>100</v>
      </c>
      <c r="M235" s="56">
        <f t="shared" si="69"/>
        <v>9392179.719999999</v>
      </c>
      <c r="N235" s="44">
        <f t="shared" si="69"/>
        <v>100.00000000000003</v>
      </c>
    </row>
    <row r="236" spans="1:14" ht="12" customHeight="1">
      <c r="A236" s="31" t="s">
        <v>68</v>
      </c>
      <c r="B236" s="16" t="s">
        <v>4</v>
      </c>
      <c r="C236" s="43">
        <v>2066</v>
      </c>
      <c r="D236" s="43">
        <f>C236/C245*100</f>
        <v>16.168414462357177</v>
      </c>
      <c r="E236" s="55">
        <v>156481.62</v>
      </c>
      <c r="F236" s="43">
        <f>E236/E245*100</f>
        <v>3.7841164473750606</v>
      </c>
      <c r="G236" s="43">
        <v>34</v>
      </c>
      <c r="H236" s="43">
        <f>G236/G245*100</f>
        <v>8.436724565756824</v>
      </c>
      <c r="I236" s="55">
        <v>1669.08</v>
      </c>
      <c r="J236" s="43">
        <f>I236/I245*100</f>
        <v>0.08599529822505092</v>
      </c>
      <c r="K236" s="43">
        <f>C236+G236</f>
        <v>2100</v>
      </c>
      <c r="L236" s="44">
        <f>K236/K245*100</f>
        <v>15.932023366967604</v>
      </c>
      <c r="M236" s="56">
        <f>E236+I236</f>
        <v>158150.69999999998</v>
      </c>
      <c r="N236" s="44">
        <f>M236/M245*100</f>
        <v>2.6028243041694776</v>
      </c>
    </row>
    <row r="237" spans="1:14" ht="12">
      <c r="A237" s="57"/>
      <c r="B237" s="17" t="s">
        <v>6</v>
      </c>
      <c r="C237" s="43">
        <v>6980</v>
      </c>
      <c r="D237" s="43">
        <f>C237/C245*100</f>
        <v>54.62513695413993</v>
      </c>
      <c r="E237" s="55">
        <v>947285.9</v>
      </c>
      <c r="F237" s="43">
        <f>E237/E245*100</f>
        <v>22.90773928948644</v>
      </c>
      <c r="G237" s="43">
        <v>61</v>
      </c>
      <c r="H237" s="43">
        <f>G237/G245*100</f>
        <v>15.136476426799009</v>
      </c>
      <c r="I237" s="55">
        <v>9155.2</v>
      </c>
      <c r="J237" s="43">
        <f>I237/I245*100</f>
        <v>0.4716994717508965</v>
      </c>
      <c r="K237" s="43">
        <f aca="true" t="shared" si="70" ref="K237:K244">C237+G237</f>
        <v>7041</v>
      </c>
      <c r="L237" s="44">
        <f>K237/K245*100</f>
        <v>53.41779834610424</v>
      </c>
      <c r="M237" s="56">
        <f aca="true" t="shared" si="71" ref="M237:M244">E237+I237</f>
        <v>956441.1</v>
      </c>
      <c r="N237" s="44">
        <f>M237/M245*100</f>
        <v>15.74098717607061</v>
      </c>
    </row>
    <row r="238" spans="1:14" ht="12">
      <c r="A238" s="57"/>
      <c r="B238" s="17" t="s">
        <v>7</v>
      </c>
      <c r="C238" s="43">
        <v>1443</v>
      </c>
      <c r="D238" s="43">
        <f>C238/C245*100</f>
        <v>11.292847080920332</v>
      </c>
      <c r="E238" s="55">
        <v>347505.23</v>
      </c>
      <c r="F238" s="43">
        <f>E238/E245*100</f>
        <v>8.403544495461212</v>
      </c>
      <c r="G238" s="43">
        <v>34</v>
      </c>
      <c r="H238" s="43">
        <f>G238/G245*100</f>
        <v>8.436724565756824</v>
      </c>
      <c r="I238" s="55">
        <v>8465.08</v>
      </c>
      <c r="J238" s="43">
        <f>I238/I245*100</f>
        <v>0.43614271281119776</v>
      </c>
      <c r="K238" s="43">
        <f t="shared" si="70"/>
        <v>1477</v>
      </c>
      <c r="L238" s="44">
        <f>K238/K245*100</f>
        <v>11.205523101433883</v>
      </c>
      <c r="M238" s="56">
        <f t="shared" si="71"/>
        <v>355970.31</v>
      </c>
      <c r="N238" s="44">
        <f>M238/M245*100</f>
        <v>5.858514533484476</v>
      </c>
    </row>
    <row r="239" spans="1:14" ht="12">
      <c r="A239" s="57"/>
      <c r="B239" s="17" t="s">
        <v>8</v>
      </c>
      <c r="C239" s="43">
        <v>1046</v>
      </c>
      <c r="D239" s="43">
        <f>C239/C245*100</f>
        <v>8.18594459226796</v>
      </c>
      <c r="E239" s="55">
        <v>393759.95</v>
      </c>
      <c r="F239" s="43">
        <f>E239/E245*100</f>
        <v>9.522099164825757</v>
      </c>
      <c r="G239" s="43">
        <v>60</v>
      </c>
      <c r="H239" s="43">
        <f>G239/G245*100</f>
        <v>14.888337468982629</v>
      </c>
      <c r="I239" s="55">
        <v>22821.3</v>
      </c>
      <c r="J239" s="43">
        <f>I239/I245*100</f>
        <v>1.1758121236749315</v>
      </c>
      <c r="K239" s="43">
        <f t="shared" si="70"/>
        <v>1106</v>
      </c>
      <c r="L239" s="44">
        <f>K239/K245*100</f>
        <v>8.390865639936273</v>
      </c>
      <c r="M239" s="56">
        <f t="shared" si="71"/>
        <v>416581.25</v>
      </c>
      <c r="N239" s="44">
        <f>M239/M245*100</f>
        <v>6.856041751072245</v>
      </c>
    </row>
    <row r="240" spans="1:14" ht="12">
      <c r="A240" s="57"/>
      <c r="B240" s="17" t="s">
        <v>9</v>
      </c>
      <c r="C240" s="43">
        <v>625</v>
      </c>
      <c r="D240" s="43">
        <f>C240/C245*100</f>
        <v>4.8912192831429016</v>
      </c>
      <c r="E240" s="55">
        <v>443911.23</v>
      </c>
      <c r="F240" s="43">
        <f>E240/E245*100</f>
        <v>10.734882388215903</v>
      </c>
      <c r="G240" s="43">
        <v>76</v>
      </c>
      <c r="H240" s="43">
        <f>G240/G245*100</f>
        <v>18.858560794044664</v>
      </c>
      <c r="I240" s="55">
        <v>54952.82</v>
      </c>
      <c r="J240" s="43">
        <f>I240/I245*100</f>
        <v>2.8313107485606097</v>
      </c>
      <c r="K240" s="43">
        <f t="shared" si="70"/>
        <v>701</v>
      </c>
      <c r="L240" s="44">
        <f>K240/K245*100</f>
        <v>5.318261133449663</v>
      </c>
      <c r="M240" s="56">
        <f t="shared" si="71"/>
        <v>498864.05</v>
      </c>
      <c r="N240" s="44">
        <f>M240/M245*100</f>
        <v>8.210241711332404</v>
      </c>
    </row>
    <row r="241" spans="1:14" ht="12">
      <c r="A241" s="57"/>
      <c r="B241" s="17" t="s">
        <v>10</v>
      </c>
      <c r="C241" s="43">
        <v>339</v>
      </c>
      <c r="D241" s="43">
        <f>C241/C245*100</f>
        <v>2.65299733917671</v>
      </c>
      <c r="E241" s="55">
        <v>475566.32</v>
      </c>
      <c r="F241" s="43">
        <f>E241/E245*100</f>
        <v>11.500381535733279</v>
      </c>
      <c r="G241" s="43">
        <v>41</v>
      </c>
      <c r="H241" s="43">
        <f>G241/G245*100</f>
        <v>10.173697270471465</v>
      </c>
      <c r="I241" s="55">
        <v>58969.78</v>
      </c>
      <c r="J241" s="43">
        <f>I241/I245*100</f>
        <v>3.0382748684099283</v>
      </c>
      <c r="K241" s="43">
        <f t="shared" si="70"/>
        <v>380</v>
      </c>
      <c r="L241" s="44">
        <f>K241/K245*100</f>
        <v>2.882937561641757</v>
      </c>
      <c r="M241" s="56">
        <f t="shared" si="71"/>
        <v>534536.1</v>
      </c>
      <c r="N241" s="44">
        <f>M241/M245*100</f>
        <v>8.797327817935466</v>
      </c>
    </row>
    <row r="242" spans="1:14" ht="12">
      <c r="A242" s="57"/>
      <c r="B242" s="17" t="s">
        <v>11</v>
      </c>
      <c r="C242" s="43">
        <v>196</v>
      </c>
      <c r="D242" s="43">
        <f>C242/C245*100</f>
        <v>1.533886367193614</v>
      </c>
      <c r="E242" s="55">
        <v>600672.79</v>
      </c>
      <c r="F242" s="43">
        <f>E242/E245*100</f>
        <v>14.525768484053692</v>
      </c>
      <c r="G242" s="43">
        <v>50</v>
      </c>
      <c r="H242" s="43">
        <f>G242/G245*100</f>
        <v>12.40694789081886</v>
      </c>
      <c r="I242" s="55">
        <v>165393.49</v>
      </c>
      <c r="J242" s="43">
        <f>I242/I245*100</f>
        <v>8.52149836858148</v>
      </c>
      <c r="K242" s="43">
        <f t="shared" si="70"/>
        <v>246</v>
      </c>
      <c r="L242" s="44">
        <f>K242/K245*100</f>
        <v>1.866322737273348</v>
      </c>
      <c r="M242" s="56">
        <f t="shared" si="71"/>
        <v>766066.28</v>
      </c>
      <c r="N242" s="44">
        <f>M242/M245*100</f>
        <v>12.607822363029065</v>
      </c>
    </row>
    <row r="243" spans="1:14" ht="12">
      <c r="A243" s="57"/>
      <c r="B243" s="17" t="s">
        <v>12</v>
      </c>
      <c r="C243" s="43">
        <v>58</v>
      </c>
      <c r="D243" s="43">
        <f>C243/C245*100</f>
        <v>0.4539051494756613</v>
      </c>
      <c r="E243" s="55">
        <v>389226.1</v>
      </c>
      <c r="F243" s="43">
        <f>E243/E245*100</f>
        <v>9.412459346712094</v>
      </c>
      <c r="G243" s="43">
        <v>22</v>
      </c>
      <c r="H243" s="43">
        <f>G243/G245*100</f>
        <v>5.459057071960298</v>
      </c>
      <c r="I243" s="55">
        <v>158576.98</v>
      </c>
      <c r="J243" s="43">
        <f>I243/I245*100</f>
        <v>8.170294225997518</v>
      </c>
      <c r="K243" s="43">
        <f t="shared" si="70"/>
        <v>80</v>
      </c>
      <c r="L243" s="44">
        <f>K243/K245*100</f>
        <v>0.6069342235035278</v>
      </c>
      <c r="M243" s="56">
        <f t="shared" si="71"/>
        <v>547803.08</v>
      </c>
      <c r="N243" s="44">
        <f>M243/M245*100</f>
        <v>9.015674104021649</v>
      </c>
    </row>
    <row r="244" spans="1:14" ht="12">
      <c r="A244" s="57"/>
      <c r="B244" s="18" t="s">
        <v>13</v>
      </c>
      <c r="C244" s="43">
        <v>25</v>
      </c>
      <c r="D244" s="43">
        <f>C244/C245*100</f>
        <v>0.19564877132571606</v>
      </c>
      <c r="E244" s="55">
        <v>380812.97</v>
      </c>
      <c r="F244" s="43">
        <f>E244/E245*100</f>
        <v>9.209008848136577</v>
      </c>
      <c r="G244" s="43">
        <v>25</v>
      </c>
      <c r="H244" s="43">
        <f>G244/G245*100</f>
        <v>6.20347394540943</v>
      </c>
      <c r="I244" s="55">
        <v>1460893.08</v>
      </c>
      <c r="J244" s="43">
        <f>I244/I245*100</f>
        <v>75.26897218198839</v>
      </c>
      <c r="K244" s="43">
        <f t="shared" si="70"/>
        <v>50</v>
      </c>
      <c r="L244" s="44">
        <f>K244/K245*100</f>
        <v>0.3793338896897049</v>
      </c>
      <c r="M244" s="56">
        <f t="shared" si="71"/>
        <v>1841706.05</v>
      </c>
      <c r="N244" s="44">
        <f>M244/M245*100</f>
        <v>30.310566238884608</v>
      </c>
    </row>
    <row r="245" spans="1:14" ht="12">
      <c r="A245" s="58"/>
      <c r="B245" s="4" t="s">
        <v>14</v>
      </c>
      <c r="C245" s="43">
        <f aca="true" t="shared" si="72" ref="C245:N245">SUM(C236:C244)</f>
        <v>12778</v>
      </c>
      <c r="D245" s="43">
        <f t="shared" si="72"/>
        <v>100</v>
      </c>
      <c r="E245" s="55">
        <f t="shared" si="72"/>
        <v>4135222.1099999994</v>
      </c>
      <c r="F245" s="43">
        <f t="shared" si="72"/>
        <v>100.00000000000001</v>
      </c>
      <c r="G245" s="43">
        <f t="shared" si="72"/>
        <v>403</v>
      </c>
      <c r="H245" s="43">
        <f t="shared" si="72"/>
        <v>100</v>
      </c>
      <c r="I245" s="55">
        <f t="shared" si="72"/>
        <v>1940896.81</v>
      </c>
      <c r="J245" s="43">
        <f t="shared" si="72"/>
        <v>100</v>
      </c>
      <c r="K245" s="43">
        <f t="shared" si="72"/>
        <v>13181</v>
      </c>
      <c r="L245" s="44">
        <f t="shared" si="72"/>
        <v>100</v>
      </c>
      <c r="M245" s="56">
        <f t="shared" si="72"/>
        <v>6076118.92</v>
      </c>
      <c r="N245" s="44">
        <f t="shared" si="72"/>
        <v>100</v>
      </c>
    </row>
    <row r="246" spans="1:14" ht="12" customHeight="1">
      <c r="A246" s="31" t="s">
        <v>69</v>
      </c>
      <c r="B246" s="16" t="s">
        <v>4</v>
      </c>
      <c r="C246" s="43">
        <v>2197</v>
      </c>
      <c r="D246" s="43">
        <f>C246/C255*100</f>
        <v>7.983574984556125</v>
      </c>
      <c r="E246" s="55">
        <v>140205.84</v>
      </c>
      <c r="F246" s="43">
        <f>E246/E255*100</f>
        <v>0.45221341129585824</v>
      </c>
      <c r="G246" s="43">
        <v>82</v>
      </c>
      <c r="H246" s="43">
        <f>G246/G255*100</f>
        <v>11.404728789986091</v>
      </c>
      <c r="I246" s="55">
        <v>3444.6</v>
      </c>
      <c r="J246" s="43">
        <f>I246/I255*100</f>
        <v>0.051042152927722455</v>
      </c>
      <c r="K246" s="43">
        <f>C246+G246</f>
        <v>2279</v>
      </c>
      <c r="L246" s="44">
        <f>K246/K255*100</f>
        <v>8.070684892697782</v>
      </c>
      <c r="M246" s="56">
        <f>E246+I246</f>
        <v>143650.44</v>
      </c>
      <c r="N246" s="44">
        <f>M246/M255*100</f>
        <v>0.3805018141991483</v>
      </c>
    </row>
    <row r="247" spans="1:14" ht="12">
      <c r="A247" s="57"/>
      <c r="B247" s="17" t="s">
        <v>6</v>
      </c>
      <c r="C247" s="43">
        <v>13888</v>
      </c>
      <c r="D247" s="43">
        <f>C247/C255*100</f>
        <v>50.46695010719866</v>
      </c>
      <c r="E247" s="55">
        <v>1972661.39</v>
      </c>
      <c r="F247" s="43">
        <f>E247/E255*100</f>
        <v>6.362530523004814</v>
      </c>
      <c r="G247" s="43">
        <v>120</v>
      </c>
      <c r="H247" s="43">
        <f>G247/G255*100</f>
        <v>16.689847009735743</v>
      </c>
      <c r="I247" s="55">
        <v>17319.75</v>
      </c>
      <c r="J247" s="43">
        <f>I247/I255*100</f>
        <v>0.25664440810832057</v>
      </c>
      <c r="K247" s="43">
        <f aca="true" t="shared" si="73" ref="K247:K254">C247+G247</f>
        <v>14008</v>
      </c>
      <c r="L247" s="44">
        <f>K247/K255*100</f>
        <v>49.60691267086904</v>
      </c>
      <c r="M247" s="56">
        <f aca="true" t="shared" si="74" ref="M247:M254">E247+I247</f>
        <v>1989981.14</v>
      </c>
      <c r="N247" s="44">
        <f>M247/M255*100</f>
        <v>5.2710693680582485</v>
      </c>
    </row>
    <row r="248" spans="1:14" ht="12">
      <c r="A248" s="57"/>
      <c r="B248" s="17" t="s">
        <v>7</v>
      </c>
      <c r="C248" s="43">
        <v>3618</v>
      </c>
      <c r="D248" s="43">
        <f>C248/C255*100</f>
        <v>13.14728006104873</v>
      </c>
      <c r="E248" s="55">
        <v>873091.96</v>
      </c>
      <c r="F248" s="43">
        <f>E248/E255*100</f>
        <v>2.8160302994981303</v>
      </c>
      <c r="G248" s="43">
        <v>77</v>
      </c>
      <c r="H248" s="43">
        <f>G248/G255*100</f>
        <v>10.70931849791377</v>
      </c>
      <c r="I248" s="55">
        <v>19332.67</v>
      </c>
      <c r="J248" s="43">
        <f>I248/I255*100</f>
        <v>0.28647189764883935</v>
      </c>
      <c r="K248" s="43">
        <f t="shared" si="73"/>
        <v>3695</v>
      </c>
      <c r="L248" s="44">
        <f>K248/K255*100</f>
        <v>13.085204334584603</v>
      </c>
      <c r="M248" s="56">
        <f t="shared" si="74"/>
        <v>892424.63</v>
      </c>
      <c r="N248" s="44">
        <f>M248/M255*100</f>
        <v>2.3638576446476853</v>
      </c>
    </row>
    <row r="249" spans="1:14" ht="12">
      <c r="A249" s="57"/>
      <c r="B249" s="17" t="s">
        <v>8</v>
      </c>
      <c r="C249" s="43">
        <v>2650</v>
      </c>
      <c r="D249" s="43">
        <f>C249/C255*100</f>
        <v>9.629710381917947</v>
      </c>
      <c r="E249" s="55">
        <v>1003367.66</v>
      </c>
      <c r="F249" s="43">
        <f>E249/E255*100</f>
        <v>3.236215497960305</v>
      </c>
      <c r="G249" s="43">
        <v>100</v>
      </c>
      <c r="H249" s="43">
        <f>G249/G255*100</f>
        <v>13.908205841446453</v>
      </c>
      <c r="I249" s="55">
        <v>38947.43</v>
      </c>
      <c r="J249" s="43">
        <f>I249/I255*100</f>
        <v>0.5771238106606763</v>
      </c>
      <c r="K249" s="43">
        <f t="shared" si="73"/>
        <v>2750</v>
      </c>
      <c r="L249" s="44">
        <f>K249/K255*100</f>
        <v>9.738650046037254</v>
      </c>
      <c r="M249" s="56">
        <f t="shared" si="74"/>
        <v>1042315.0900000001</v>
      </c>
      <c r="N249" s="44">
        <f>M249/M255*100</f>
        <v>2.7608880467901704</v>
      </c>
    </row>
    <row r="250" spans="1:14" ht="12">
      <c r="A250" s="57"/>
      <c r="B250" s="17" t="s">
        <v>9</v>
      </c>
      <c r="C250" s="43">
        <v>1965</v>
      </c>
      <c r="D250" s="43">
        <f>C250/C255*100</f>
        <v>7.140521094516517</v>
      </c>
      <c r="E250" s="55">
        <v>1387057.96</v>
      </c>
      <c r="F250" s="43">
        <f>E250/E255*100</f>
        <v>4.473752389748344</v>
      </c>
      <c r="G250" s="43">
        <v>97</v>
      </c>
      <c r="H250" s="43">
        <f>G250/G255*100</f>
        <v>13.490959666203059</v>
      </c>
      <c r="I250" s="55">
        <v>69705.4</v>
      </c>
      <c r="J250" s="43">
        <f>I250/I255*100</f>
        <v>1.0328960363142496</v>
      </c>
      <c r="K250" s="43">
        <f t="shared" si="73"/>
        <v>2062</v>
      </c>
      <c r="L250" s="44">
        <f>K250/K255*100</f>
        <v>7.302216870883208</v>
      </c>
      <c r="M250" s="56">
        <f t="shared" si="74"/>
        <v>1456763.3599999999</v>
      </c>
      <c r="N250" s="44">
        <f>M250/M255*100</f>
        <v>3.8586801498056453</v>
      </c>
    </row>
    <row r="251" spans="1:14" ht="12">
      <c r="A251" s="57"/>
      <c r="B251" s="17" t="s">
        <v>10</v>
      </c>
      <c r="C251" s="43">
        <v>1246</v>
      </c>
      <c r="D251" s="43">
        <f>C251/C255*100</f>
        <v>4.52778080598859</v>
      </c>
      <c r="E251" s="55">
        <v>1759696.14</v>
      </c>
      <c r="F251" s="43">
        <f>E251/E255*100</f>
        <v>5.675642286466484</v>
      </c>
      <c r="G251" s="43">
        <v>79</v>
      </c>
      <c r="H251" s="43">
        <f>G251/G255*100</f>
        <v>10.987482614742698</v>
      </c>
      <c r="I251" s="55">
        <v>112328.1</v>
      </c>
      <c r="J251" s="43">
        <f>I251/I255*100</f>
        <v>1.6644800726587996</v>
      </c>
      <c r="K251" s="43">
        <f t="shared" si="73"/>
        <v>1325</v>
      </c>
      <c r="L251" s="44">
        <f>K251/K255*100</f>
        <v>4.692258658545223</v>
      </c>
      <c r="M251" s="56">
        <f t="shared" si="74"/>
        <v>1872024.24</v>
      </c>
      <c r="N251" s="44">
        <f>M251/M255*100</f>
        <v>4.958624697180055</v>
      </c>
    </row>
    <row r="252" spans="1:14" ht="12">
      <c r="A252" s="57"/>
      <c r="B252" s="17" t="s">
        <v>11</v>
      </c>
      <c r="C252" s="43">
        <v>1023</v>
      </c>
      <c r="D252" s="43">
        <f>C252/C255*100</f>
        <v>3.7174315927177584</v>
      </c>
      <c r="E252" s="55">
        <v>3206789.57</v>
      </c>
      <c r="F252" s="43">
        <f>E252/E255*100</f>
        <v>10.343030295725757</v>
      </c>
      <c r="G252" s="43">
        <v>72</v>
      </c>
      <c r="H252" s="43">
        <f>G252/G255*100</f>
        <v>10.013908205841446</v>
      </c>
      <c r="I252" s="55">
        <v>236940.09</v>
      </c>
      <c r="J252" s="43">
        <f>I252/I255*100</f>
        <v>3.510983077422145</v>
      </c>
      <c r="K252" s="43">
        <f t="shared" si="73"/>
        <v>1095</v>
      </c>
      <c r="L252" s="44">
        <f>K252/K255*100</f>
        <v>3.8777533819675614</v>
      </c>
      <c r="M252" s="56">
        <f t="shared" si="74"/>
        <v>3443729.6599999997</v>
      </c>
      <c r="N252" s="44">
        <f>M252/M255*100</f>
        <v>9.12176379857532</v>
      </c>
    </row>
    <row r="253" spans="1:14" ht="12">
      <c r="A253" s="57"/>
      <c r="B253" s="17" t="s">
        <v>12</v>
      </c>
      <c r="C253" s="43">
        <v>448</v>
      </c>
      <c r="D253" s="43">
        <f>C253/C255*100</f>
        <v>1.6279661324902792</v>
      </c>
      <c r="E253" s="55">
        <v>3153083.65</v>
      </c>
      <c r="F253" s="43">
        <f>E253/E255*100</f>
        <v>10.16980971311677</v>
      </c>
      <c r="G253" s="43">
        <v>31</v>
      </c>
      <c r="H253" s="43">
        <f>G253/G255*100</f>
        <v>4.3115438108484</v>
      </c>
      <c r="I253" s="55">
        <v>210470</v>
      </c>
      <c r="J253" s="43">
        <f>I253/I255*100</f>
        <v>3.1187487449044142</v>
      </c>
      <c r="K253" s="43">
        <f t="shared" si="73"/>
        <v>479</v>
      </c>
      <c r="L253" s="44">
        <f>K253/K255*100</f>
        <v>1.6962957716552163</v>
      </c>
      <c r="M253" s="56">
        <f t="shared" si="74"/>
        <v>3363553.65</v>
      </c>
      <c r="N253" s="44">
        <f>M253/M255*100</f>
        <v>8.909393288187403</v>
      </c>
    </row>
    <row r="254" spans="1:14" ht="12">
      <c r="A254" s="57"/>
      <c r="B254" s="18" t="s">
        <v>13</v>
      </c>
      <c r="C254" s="43">
        <v>484</v>
      </c>
      <c r="D254" s="43">
        <f>C254/C255*100</f>
        <v>1.7587848395653911</v>
      </c>
      <c r="E254" s="55">
        <v>17508398.31</v>
      </c>
      <c r="F254" s="43">
        <f>E254/E255*100</f>
        <v>56.47077558318354</v>
      </c>
      <c r="G254" s="43">
        <v>61</v>
      </c>
      <c r="H254" s="43">
        <f>G254/G255*100</f>
        <v>8.484005563282336</v>
      </c>
      <c r="I254" s="55">
        <v>6040051.75</v>
      </c>
      <c r="J254" s="43">
        <f>I254/I255*100</f>
        <v>89.50160979935482</v>
      </c>
      <c r="K254" s="43">
        <f t="shared" si="73"/>
        <v>545</v>
      </c>
      <c r="L254" s="44">
        <f>K254/K255*100</f>
        <v>1.9300233727601104</v>
      </c>
      <c r="M254" s="56">
        <f t="shared" si="74"/>
        <v>23548450.06</v>
      </c>
      <c r="N254" s="44">
        <f>M254/M255*100</f>
        <v>62.37522119255633</v>
      </c>
    </row>
    <row r="255" spans="1:14" ht="12">
      <c r="A255" s="58"/>
      <c r="B255" s="19" t="s">
        <v>14</v>
      </c>
      <c r="C255" s="43">
        <f aca="true" t="shared" si="75" ref="C255:N255">SUM(C246:C254)</f>
        <v>27519</v>
      </c>
      <c r="D255" s="43">
        <f t="shared" si="75"/>
        <v>100</v>
      </c>
      <c r="E255" s="55">
        <f t="shared" si="75"/>
        <v>31004352.479999997</v>
      </c>
      <c r="F255" s="43">
        <f t="shared" si="75"/>
        <v>100</v>
      </c>
      <c r="G255" s="43">
        <f t="shared" si="75"/>
        <v>719</v>
      </c>
      <c r="H255" s="43">
        <f t="shared" si="75"/>
        <v>100.00000000000001</v>
      </c>
      <c r="I255" s="55">
        <f t="shared" si="75"/>
        <v>6748539.79</v>
      </c>
      <c r="J255" s="43">
        <f t="shared" si="75"/>
        <v>99.99999999999999</v>
      </c>
      <c r="K255" s="43">
        <f t="shared" si="75"/>
        <v>28238</v>
      </c>
      <c r="L255" s="44">
        <f t="shared" si="75"/>
        <v>100</v>
      </c>
      <c r="M255" s="56">
        <f t="shared" si="75"/>
        <v>37752892.269999996</v>
      </c>
      <c r="N255" s="44">
        <f t="shared" si="75"/>
        <v>100</v>
      </c>
    </row>
    <row r="256" spans="1:14" ht="12" customHeight="1">
      <c r="A256" s="31" t="s">
        <v>70</v>
      </c>
      <c r="B256" s="16" t="s">
        <v>4</v>
      </c>
      <c r="C256" s="43">
        <v>24516</v>
      </c>
      <c r="D256" s="43">
        <f>C256/C265*100</f>
        <v>43.97173296983176</v>
      </c>
      <c r="E256" s="55">
        <v>1323858.07</v>
      </c>
      <c r="F256" s="43">
        <f>E256/E265*100</f>
        <v>14.575770933242064</v>
      </c>
      <c r="G256" s="43">
        <v>1558</v>
      </c>
      <c r="H256" s="43">
        <f>G256/G265*100</f>
        <v>41.84797206553855</v>
      </c>
      <c r="I256" s="55">
        <v>71528.67</v>
      </c>
      <c r="J256" s="43">
        <f>I256/I265*100</f>
        <v>5.299234708269409</v>
      </c>
      <c r="K256" s="43">
        <f>C256+G256</f>
        <v>26074</v>
      </c>
      <c r="L256" s="44">
        <f>K256/K265*100</f>
        <v>43.83879482825294</v>
      </c>
      <c r="M256" s="56">
        <f>E256+I256</f>
        <v>1395386.74</v>
      </c>
      <c r="N256" s="44">
        <f>M256/M265*100</f>
        <v>13.37552793662039</v>
      </c>
    </row>
    <row r="257" spans="1:14" ht="12">
      <c r="A257" s="57"/>
      <c r="B257" s="17" t="s">
        <v>6</v>
      </c>
      <c r="C257" s="43">
        <v>23077</v>
      </c>
      <c r="D257" s="43">
        <f>C257/C265*100</f>
        <v>41.39075223302364</v>
      </c>
      <c r="E257" s="55">
        <v>2960327.82</v>
      </c>
      <c r="F257" s="43">
        <f>E257/E265*100</f>
        <v>32.59341856157121</v>
      </c>
      <c r="G257" s="43">
        <v>1128</v>
      </c>
      <c r="H257" s="43">
        <f>G257/G265*100</f>
        <v>30.298146655922643</v>
      </c>
      <c r="I257" s="55">
        <v>148361.72</v>
      </c>
      <c r="J257" s="43">
        <f>I257/I265*100</f>
        <v>10.991446870220678</v>
      </c>
      <c r="K257" s="43">
        <f aca="true" t="shared" si="76" ref="K257:K264">C257+G257</f>
        <v>24205</v>
      </c>
      <c r="L257" s="44">
        <f>K257/K265*100</f>
        <v>40.6964036518318</v>
      </c>
      <c r="M257" s="56">
        <f aca="true" t="shared" si="77" ref="M257:M264">E257+I257</f>
        <v>3108689.54</v>
      </c>
      <c r="N257" s="44">
        <f>M257/M265*100</f>
        <v>29.79845127992946</v>
      </c>
    </row>
    <row r="258" spans="1:14" ht="12">
      <c r="A258" s="57"/>
      <c r="B258" s="17" t="s">
        <v>7</v>
      </c>
      <c r="C258" s="43">
        <v>3535</v>
      </c>
      <c r="D258" s="43">
        <f>C258/C265*100</f>
        <v>6.340352261721133</v>
      </c>
      <c r="E258" s="55">
        <v>847119.36</v>
      </c>
      <c r="F258" s="43">
        <f>E258/E265*100</f>
        <v>9.326844035837329</v>
      </c>
      <c r="G258" s="43">
        <v>289</v>
      </c>
      <c r="H258" s="43">
        <f>G258/G265*100</f>
        <v>7.76255707762557</v>
      </c>
      <c r="I258" s="55">
        <v>70620.05</v>
      </c>
      <c r="J258" s="43">
        <f>I258/I265*100</f>
        <v>5.231919173944113</v>
      </c>
      <c r="K258" s="43">
        <f t="shared" si="76"/>
        <v>3824</v>
      </c>
      <c r="L258" s="44">
        <f>K258/K265*100</f>
        <v>6.429376061334634</v>
      </c>
      <c r="M258" s="56">
        <f t="shared" si="77"/>
        <v>917739.41</v>
      </c>
      <c r="N258" s="44">
        <f>M258/M265*100</f>
        <v>8.797022907780045</v>
      </c>
    </row>
    <row r="259" spans="1:14" ht="12">
      <c r="A259" s="57"/>
      <c r="B259" s="17" t="s">
        <v>8</v>
      </c>
      <c r="C259" s="43">
        <v>2120</v>
      </c>
      <c r="D259" s="43">
        <f>C259/C265*100</f>
        <v>3.802417763747892</v>
      </c>
      <c r="E259" s="55">
        <v>803614.2</v>
      </c>
      <c r="F259" s="43">
        <f>E259/E265*100</f>
        <v>8.847849148889935</v>
      </c>
      <c r="G259" s="43">
        <v>279</v>
      </c>
      <c r="H259" s="43">
        <f>G259/G265*100</f>
        <v>7.4939564867042705</v>
      </c>
      <c r="I259" s="55">
        <v>107435.84</v>
      </c>
      <c r="J259" s="43">
        <f>I259/I265*100</f>
        <v>7.959434059658579</v>
      </c>
      <c r="K259" s="43">
        <f t="shared" si="76"/>
        <v>2399</v>
      </c>
      <c r="L259" s="44">
        <f>K259/K265*100</f>
        <v>4.03349193806009</v>
      </c>
      <c r="M259" s="56">
        <f t="shared" si="77"/>
        <v>911050.0399999999</v>
      </c>
      <c r="N259" s="44">
        <f>M259/M265*100</f>
        <v>8.732901719905353</v>
      </c>
    </row>
    <row r="260" spans="1:14" ht="12">
      <c r="A260" s="57"/>
      <c r="B260" s="17" t="s">
        <v>9</v>
      </c>
      <c r="C260" s="43">
        <v>1508</v>
      </c>
      <c r="D260" s="43">
        <f>C260/C265*100</f>
        <v>2.7047386734584067</v>
      </c>
      <c r="E260" s="55">
        <v>1056536.97</v>
      </c>
      <c r="F260" s="43">
        <f>E260/E265*100</f>
        <v>11.63254672551238</v>
      </c>
      <c r="G260" s="43">
        <v>274</v>
      </c>
      <c r="H260" s="43">
        <f>G260/G265*100</f>
        <v>7.35965619124362</v>
      </c>
      <c r="I260" s="55">
        <v>191548.14</v>
      </c>
      <c r="J260" s="43">
        <f>I260/I265*100</f>
        <v>14.190932835637065</v>
      </c>
      <c r="K260" s="43">
        <f t="shared" si="76"/>
        <v>1782</v>
      </c>
      <c r="L260" s="44">
        <f>K260/K265*100</f>
        <v>2.9961161457370076</v>
      </c>
      <c r="M260" s="56">
        <f t="shared" si="77"/>
        <v>1248085.1099999999</v>
      </c>
      <c r="N260" s="44">
        <f>M260/M265*100</f>
        <v>11.963563059288447</v>
      </c>
    </row>
    <row r="261" spans="1:14" ht="12">
      <c r="A261" s="57"/>
      <c r="B261" s="17" t="s">
        <v>10</v>
      </c>
      <c r="C261" s="43">
        <v>734</v>
      </c>
      <c r="D261" s="43">
        <f>C261/C265*100</f>
        <v>1.3164974710334685</v>
      </c>
      <c r="E261" s="55">
        <v>1010115.81</v>
      </c>
      <c r="F261" s="43">
        <f>E261/E265*100</f>
        <v>11.121446472435117</v>
      </c>
      <c r="G261" s="43">
        <v>125</v>
      </c>
      <c r="H261" s="43">
        <f>G261/G265*100</f>
        <v>3.35750738651625</v>
      </c>
      <c r="I261" s="55">
        <v>172304.11</v>
      </c>
      <c r="J261" s="43">
        <f>I261/I265*100</f>
        <v>12.765229943314619</v>
      </c>
      <c r="K261" s="43">
        <f t="shared" si="76"/>
        <v>859</v>
      </c>
      <c r="L261" s="44">
        <f>K261/K265*100</f>
        <v>1.4442557627318122</v>
      </c>
      <c r="M261" s="56">
        <f t="shared" si="77"/>
        <v>1182419.92</v>
      </c>
      <c r="N261" s="44">
        <f>M261/M265*100</f>
        <v>11.334127105705798</v>
      </c>
    </row>
    <row r="262" spans="1:14" ht="12">
      <c r="A262" s="57"/>
      <c r="B262" s="17" t="s">
        <v>11</v>
      </c>
      <c r="C262" s="43">
        <v>225</v>
      </c>
      <c r="D262" s="43">
        <f>C262/C265*100</f>
        <v>0.40355848907701686</v>
      </c>
      <c r="E262" s="55">
        <v>618894.96</v>
      </c>
      <c r="F262" s="43">
        <f>E262/E265*100</f>
        <v>6.814077258824286</v>
      </c>
      <c r="G262" s="43">
        <v>33</v>
      </c>
      <c r="H262" s="43">
        <f>G262/G265*100</f>
        <v>0.8863819500402902</v>
      </c>
      <c r="I262" s="55">
        <v>95157.33</v>
      </c>
      <c r="J262" s="43">
        <f>I262/I265*100</f>
        <v>7.049774948733785</v>
      </c>
      <c r="K262" s="43">
        <f t="shared" si="76"/>
        <v>258</v>
      </c>
      <c r="L262" s="44">
        <f>K262/K265*100</f>
        <v>0.4337811254770752</v>
      </c>
      <c r="M262" s="56">
        <f t="shared" si="77"/>
        <v>714052.2899999999</v>
      </c>
      <c r="N262" s="44">
        <f>M262/M265*100</f>
        <v>6.84457296269188</v>
      </c>
    </row>
    <row r="263" spans="1:14" ht="12">
      <c r="A263" s="57"/>
      <c r="B263" s="17" t="s">
        <v>12</v>
      </c>
      <c r="C263" s="43">
        <v>27</v>
      </c>
      <c r="D263" s="43">
        <f>C263/C265*100</f>
        <v>0.04842701868924203</v>
      </c>
      <c r="E263" s="55">
        <v>177156.43</v>
      </c>
      <c r="F263" s="43">
        <f>E263/E265*100</f>
        <v>1.9505048173562383</v>
      </c>
      <c r="G263" s="43">
        <v>19</v>
      </c>
      <c r="H263" s="43">
        <f>G263/G265*100</f>
        <v>0.51034112275047</v>
      </c>
      <c r="I263" s="55">
        <v>134485.87</v>
      </c>
      <c r="J263" s="43">
        <f>I263/I265*100</f>
        <v>9.96344808418509</v>
      </c>
      <c r="K263" s="43">
        <f t="shared" si="76"/>
        <v>46</v>
      </c>
      <c r="L263" s="44">
        <f>K263/K265*100</f>
        <v>0.07734082082149403</v>
      </c>
      <c r="M263" s="56">
        <f t="shared" si="77"/>
        <v>311642.3</v>
      </c>
      <c r="N263" s="44">
        <f>M263/M265*100</f>
        <v>2.987258062866953</v>
      </c>
    </row>
    <row r="264" spans="1:14" ht="12">
      <c r="A264" s="57"/>
      <c r="B264" s="18" t="s">
        <v>13</v>
      </c>
      <c r="C264" s="43">
        <v>12</v>
      </c>
      <c r="D264" s="43">
        <f>C264/C265*100</f>
        <v>0.0215231194174409</v>
      </c>
      <c r="E264" s="55">
        <v>284970.2</v>
      </c>
      <c r="F264" s="43">
        <f>E264/E265*100</f>
        <v>3.1375420463314296</v>
      </c>
      <c r="G264" s="43">
        <v>18</v>
      </c>
      <c r="H264" s="43">
        <f>G264/G265*100</f>
        <v>0.4834810636583401</v>
      </c>
      <c r="I264" s="55">
        <v>358350.72</v>
      </c>
      <c r="J264" s="43">
        <f>I264/I265*100</f>
        <v>26.548579376036663</v>
      </c>
      <c r="K264" s="43">
        <f t="shared" si="76"/>
        <v>30</v>
      </c>
      <c r="L264" s="44">
        <f>K264/K265*100</f>
        <v>0.050439665753148274</v>
      </c>
      <c r="M264" s="56">
        <f t="shared" si="77"/>
        <v>643320.9199999999</v>
      </c>
      <c r="N264" s="44">
        <f>M264/M265*100</f>
        <v>6.166574965211674</v>
      </c>
    </row>
    <row r="265" spans="1:14" ht="12">
      <c r="A265" s="58"/>
      <c r="B265" s="19" t="s">
        <v>14</v>
      </c>
      <c r="C265" s="43">
        <f aca="true" t="shared" si="78" ref="C265:N265">SUM(C256:C264)</f>
        <v>55754</v>
      </c>
      <c r="D265" s="43">
        <f t="shared" si="78"/>
        <v>100</v>
      </c>
      <c r="E265" s="55">
        <f t="shared" si="78"/>
        <v>9082593.82</v>
      </c>
      <c r="F265" s="43">
        <f t="shared" si="78"/>
        <v>99.99999999999999</v>
      </c>
      <c r="G265" s="43">
        <f t="shared" si="78"/>
        <v>3723</v>
      </c>
      <c r="H265" s="43">
        <f t="shared" si="78"/>
        <v>100.00000000000001</v>
      </c>
      <c r="I265" s="55">
        <f t="shared" si="78"/>
        <v>1349792.45</v>
      </c>
      <c r="J265" s="43">
        <f t="shared" si="78"/>
        <v>100</v>
      </c>
      <c r="K265" s="43">
        <f t="shared" si="78"/>
        <v>59477</v>
      </c>
      <c r="L265" s="44">
        <f t="shared" si="78"/>
        <v>100</v>
      </c>
      <c r="M265" s="56">
        <f>SUM(M256:M264)</f>
        <v>10432386.27</v>
      </c>
      <c r="N265" s="44">
        <f t="shared" si="78"/>
        <v>100.00000000000003</v>
      </c>
    </row>
    <row r="266" spans="1:14" ht="12" customHeight="1">
      <c r="A266" s="31" t="s">
        <v>26</v>
      </c>
      <c r="B266" s="16" t="s">
        <v>4</v>
      </c>
      <c r="C266" s="43">
        <f>C6+C16+C26+C36+C46+C56+C66+C76+C86+C96+C106+C116+C126+C136+C146+C156+C166+C176+C186+C196+C206+C216+C226+C236+C246+C256</f>
        <v>201164</v>
      </c>
      <c r="D266" s="43">
        <f>C266/C275*100</f>
        <v>22.138119485801884</v>
      </c>
      <c r="E266" s="55">
        <f>E6+E16+E26+E36+E46+E56+E66+E76+E86+E96+E106+E116+E126+E136+E146+E156+E166+E176+E186+E196+E206+E216+E226+E236+E246+E256</f>
        <v>13422143.350000001</v>
      </c>
      <c r="F266" s="43">
        <f>E266/E275*100</f>
        <v>4.126891414242444</v>
      </c>
      <c r="G266" s="43">
        <f>G6+G16+G26+G36+G46+G56+G66+G76+G86+G96+G106+G116+G126+G136+G146+G156+G166+G176+G186+G196+G206+G216+G226+G236+G246+G256</f>
        <v>6661</v>
      </c>
      <c r="H266" s="43">
        <f>G266/G275*100</f>
        <v>20.843633632693933</v>
      </c>
      <c r="I266" s="55">
        <f>I6+I16+I26+I36+I46+I56+I66+I76+I86+I96+I106+I116+I126+I136+I146+I156+I166+I176+I186+I196+I206+I216+I226+I236+I246+I256</f>
        <v>422798.3499999999</v>
      </c>
      <c r="J266" s="43">
        <f>I266/I275*100</f>
        <v>0.4114714212119047</v>
      </c>
      <c r="K266" s="43">
        <f>C266+G266</f>
        <v>207825</v>
      </c>
      <c r="L266" s="44">
        <f>K266/K275*100</f>
        <v>22.094140760380764</v>
      </c>
      <c r="M266" s="56">
        <f>E266+I266</f>
        <v>13844941.700000001</v>
      </c>
      <c r="N266" s="44">
        <f>M266/M275*100</f>
        <v>3.2348829739928884</v>
      </c>
    </row>
    <row r="267" spans="1:14" ht="12">
      <c r="A267" s="57"/>
      <c r="B267" s="17" t="s">
        <v>6</v>
      </c>
      <c r="C267" s="43">
        <f aca="true" t="shared" si="79" ref="C267:C274">C7+C17+C27+C37+C47+C57+C67+C77+C87+C97+C107+C117+C127+C137+C147+C157+C167+C177+C187+C197+C207+C217+C227+C237+C247+C257</f>
        <v>472937</v>
      </c>
      <c r="D267" s="43">
        <f>C267/C275*100</f>
        <v>52.04676689296637</v>
      </c>
      <c r="E267" s="55">
        <f aca="true" t="shared" si="80" ref="E267:E274">E7+E17+E27+E37+E47+E57+E67+E77+E87+E97+E107+E117+E127+E137+E147+E157+E167+E177+E187+E197+E207+E217+E227+E237+E247+E257</f>
        <v>65314408.280000046</v>
      </c>
      <c r="F267" s="43">
        <f>E267/E275*100</f>
        <v>20.082148113628794</v>
      </c>
      <c r="G267" s="43">
        <f aca="true" t="shared" si="81" ref="G267:G274">G7+G17+G27+G37+G47+G57+G67+G77+G87+G97+G107+G117+G127+G137+G147+G157+G167+G177+G187+G197+G207+G217+G227+G237+G247+G257</f>
        <v>6878</v>
      </c>
      <c r="H267" s="43">
        <f>G267/G275*100</f>
        <v>21.522671089276216</v>
      </c>
      <c r="I267" s="55">
        <f aca="true" t="shared" si="82" ref="I267:I274">I7+I17+I27+I37+I47+I57+I67+I77+I87+I97+I107+I117+I127+I137+I147+I157+I167+I177+I187+I197+I207+I217+I227+I237+I247+I257</f>
        <v>1300996.8399999996</v>
      </c>
      <c r="J267" s="43">
        <f>I267/I275*100</f>
        <v>1.2661426392676247</v>
      </c>
      <c r="K267" s="43">
        <f aca="true" t="shared" si="83" ref="K267:K274">C267+G267</f>
        <v>479815</v>
      </c>
      <c r="L267" s="44">
        <f>K267/K275*100</f>
        <v>51.00974449148128</v>
      </c>
      <c r="M267" s="56">
        <f aca="true" t="shared" si="84" ref="M267:M274">E267+I267</f>
        <v>66615405.12000004</v>
      </c>
      <c r="N267" s="44">
        <f>M267/M275*100</f>
        <v>15.564748808463873</v>
      </c>
    </row>
    <row r="268" spans="1:14" ht="12">
      <c r="A268" s="57"/>
      <c r="B268" s="17" t="s">
        <v>7</v>
      </c>
      <c r="C268" s="43">
        <f t="shared" si="79"/>
        <v>108558</v>
      </c>
      <c r="D268" s="43">
        <f>C268/C275*100</f>
        <v>11.94681938686684</v>
      </c>
      <c r="E268" s="55">
        <f t="shared" si="80"/>
        <v>26310625.409999996</v>
      </c>
      <c r="F268" s="43">
        <f>E268/E275*100</f>
        <v>8.089698588107991</v>
      </c>
      <c r="G268" s="43">
        <f t="shared" si="81"/>
        <v>3536</v>
      </c>
      <c r="H268" s="43">
        <f>G268/G275*100</f>
        <v>11.064868416935257</v>
      </c>
      <c r="I268" s="55">
        <f t="shared" si="82"/>
        <v>1013952.3099999998</v>
      </c>
      <c r="J268" s="43">
        <f>I268/I275*100</f>
        <v>0.9867881415260815</v>
      </c>
      <c r="K268" s="43">
        <f t="shared" si="83"/>
        <v>112094</v>
      </c>
      <c r="L268" s="44">
        <f>K268/K275*100</f>
        <v>11.916856077921913</v>
      </c>
      <c r="M268" s="56">
        <f t="shared" si="84"/>
        <v>27324577.719999995</v>
      </c>
      <c r="N268" s="44">
        <f>M268/M275*100</f>
        <v>6.384411950104014</v>
      </c>
    </row>
    <row r="269" spans="1:14" ht="12">
      <c r="A269" s="57"/>
      <c r="B269" s="17" t="s">
        <v>8</v>
      </c>
      <c r="C269" s="43">
        <f t="shared" si="79"/>
        <v>54361</v>
      </c>
      <c r="D269" s="43">
        <f>C269/C275*100</f>
        <v>5.9824338021101005</v>
      </c>
      <c r="E269" s="55">
        <f t="shared" si="80"/>
        <v>21592002.240000002</v>
      </c>
      <c r="F269" s="43">
        <f>E269/E275*100</f>
        <v>6.638868795911021</v>
      </c>
      <c r="G269" s="43">
        <f t="shared" si="81"/>
        <v>4146</v>
      </c>
      <c r="H269" s="43">
        <f>G269/G275*100</f>
        <v>12.973683387051349</v>
      </c>
      <c r="I269" s="55">
        <f t="shared" si="82"/>
        <v>1864749.54</v>
      </c>
      <c r="J269" s="43">
        <f>I269/I275*100</f>
        <v>1.8147921897709525</v>
      </c>
      <c r="K269" s="43">
        <f t="shared" si="83"/>
        <v>58507</v>
      </c>
      <c r="L269" s="44">
        <f>K269/K275*100</f>
        <v>6.21995377585756</v>
      </c>
      <c r="M269" s="56">
        <f t="shared" si="84"/>
        <v>23456751.78</v>
      </c>
      <c r="N269" s="44">
        <f>M269/M275*100</f>
        <v>5.480690970211841</v>
      </c>
    </row>
    <row r="270" spans="1:14" ht="12">
      <c r="A270" s="57"/>
      <c r="B270" s="17" t="s">
        <v>9</v>
      </c>
      <c r="C270" s="43">
        <f t="shared" si="79"/>
        <v>33671</v>
      </c>
      <c r="D270" s="43">
        <f>C270/C275*100</f>
        <v>3.705497112835474</v>
      </c>
      <c r="E270" s="55">
        <f t="shared" si="80"/>
        <v>25435846.250000004</v>
      </c>
      <c r="F270" s="43">
        <f>E270/E275*100</f>
        <v>7.820731217500808</v>
      </c>
      <c r="G270" s="43">
        <f t="shared" si="81"/>
        <v>4274</v>
      </c>
      <c r="H270" s="43">
        <f>G270/G275*100</f>
        <v>13.374221610288824</v>
      </c>
      <c r="I270" s="55">
        <f t="shared" si="82"/>
        <v>3650500.6199999996</v>
      </c>
      <c r="J270" s="43">
        <f>I270/I275*100</f>
        <v>3.5527023183660473</v>
      </c>
      <c r="K270" s="43">
        <f t="shared" si="83"/>
        <v>37945</v>
      </c>
      <c r="L270" s="44">
        <f>K270/K275*100</f>
        <v>4.033981335992533</v>
      </c>
      <c r="M270" s="56">
        <f t="shared" si="84"/>
        <v>29086346.870000005</v>
      </c>
      <c r="N270" s="44">
        <f>M270/M275*100</f>
        <v>6.79605088300331</v>
      </c>
    </row>
    <row r="271" spans="1:14" ht="12">
      <c r="A271" s="57"/>
      <c r="B271" s="17" t="s">
        <v>10</v>
      </c>
      <c r="C271" s="43">
        <f t="shared" si="79"/>
        <v>18549</v>
      </c>
      <c r="D271" s="43">
        <f>C271/C275*100</f>
        <v>2.0413194127286154</v>
      </c>
      <c r="E271" s="55">
        <f t="shared" si="80"/>
        <v>26889483.130000006</v>
      </c>
      <c r="F271" s="43">
        <f>E271/E275*100</f>
        <v>8.26767932430211</v>
      </c>
      <c r="G271" s="43">
        <f t="shared" si="81"/>
        <v>2688</v>
      </c>
      <c r="H271" s="43">
        <f>G271/G275*100</f>
        <v>8.411302687986982</v>
      </c>
      <c r="I271" s="55">
        <f t="shared" si="82"/>
        <v>4430850.590000001</v>
      </c>
      <c r="J271" s="43">
        <f>I271/I275*100</f>
        <v>4.312146415530966</v>
      </c>
      <c r="K271" s="43">
        <f t="shared" si="83"/>
        <v>21237</v>
      </c>
      <c r="L271" s="44">
        <f>K271/K275*100</f>
        <v>2.2577325505988513</v>
      </c>
      <c r="M271" s="56">
        <f t="shared" si="84"/>
        <v>31320333.720000006</v>
      </c>
      <c r="N271" s="44">
        <f>M271/M275*100</f>
        <v>7.318023902592769</v>
      </c>
    </row>
    <row r="272" spans="1:14" ht="12">
      <c r="A272" s="57"/>
      <c r="B272" s="17" t="s">
        <v>11</v>
      </c>
      <c r="C272" s="43">
        <f t="shared" si="79"/>
        <v>12429</v>
      </c>
      <c r="D272" s="43">
        <f>C272/C275*100</f>
        <v>1.3678127651519738</v>
      </c>
      <c r="E272" s="55">
        <f t="shared" si="80"/>
        <v>38513234.90000001</v>
      </c>
      <c r="F272" s="43">
        <f>E272/E275*100</f>
        <v>11.841621289457656</v>
      </c>
      <c r="G272" s="43">
        <f t="shared" si="81"/>
        <v>1919</v>
      </c>
      <c r="H272" s="43">
        <f>G272/G275*100</f>
        <v>6.004944143693088</v>
      </c>
      <c r="I272" s="55">
        <f t="shared" si="82"/>
        <v>6612054.149999999</v>
      </c>
      <c r="J272" s="43">
        <f>I272/I275*100</f>
        <v>6.434914701607925</v>
      </c>
      <c r="K272" s="43">
        <f t="shared" si="83"/>
        <v>14348</v>
      </c>
      <c r="L272" s="44">
        <f>K272/K275*100</f>
        <v>1.5253541760131997</v>
      </c>
      <c r="M272" s="56">
        <f t="shared" si="84"/>
        <v>45125289.05000001</v>
      </c>
      <c r="N272" s="44">
        <f>M272/M275*100</f>
        <v>10.54356402557858</v>
      </c>
    </row>
    <row r="273" spans="1:14" ht="12">
      <c r="A273" s="57"/>
      <c r="B273" s="17" t="s">
        <v>12</v>
      </c>
      <c r="C273" s="43">
        <f t="shared" si="79"/>
        <v>4096</v>
      </c>
      <c r="D273" s="43">
        <f>C273/C275*100</f>
        <v>0.4507652334107719</v>
      </c>
      <c r="E273" s="55">
        <f t="shared" si="80"/>
        <v>28256965.250000007</v>
      </c>
      <c r="F273" s="43">
        <f>E273/E275*100</f>
        <v>8.688137523339156</v>
      </c>
      <c r="G273" s="43">
        <f t="shared" si="81"/>
        <v>766</v>
      </c>
      <c r="H273" s="43">
        <f>G273/G275*100</f>
        <v>2.3969709296867663</v>
      </c>
      <c r="I273" s="55">
        <f t="shared" si="82"/>
        <v>5682757.720000002</v>
      </c>
      <c r="J273" s="43">
        <f>I273/I275*100</f>
        <v>5.530514476821692</v>
      </c>
      <c r="K273" s="43">
        <f t="shared" si="83"/>
        <v>4862</v>
      </c>
      <c r="L273" s="44">
        <f>K273/K275*100</f>
        <v>0.5168854198338567</v>
      </c>
      <c r="M273" s="56">
        <f t="shared" si="84"/>
        <v>33939722.970000006</v>
      </c>
      <c r="N273" s="44">
        <f>M273/M275*100</f>
        <v>7.930046536612599</v>
      </c>
    </row>
    <row r="274" spans="1:14" ht="12">
      <c r="A274" s="57"/>
      <c r="B274" s="18" t="s">
        <v>13</v>
      </c>
      <c r="C274" s="43">
        <f t="shared" si="79"/>
        <v>2912</v>
      </c>
      <c r="D274" s="43">
        <f>C274/C275*100</f>
        <v>0.32046590812797066</v>
      </c>
      <c r="E274" s="55">
        <f t="shared" si="80"/>
        <v>79501455.71999998</v>
      </c>
      <c r="F274" s="43">
        <f>E274/E275*100</f>
        <v>24.444223733510025</v>
      </c>
      <c r="G274" s="43">
        <f t="shared" si="81"/>
        <v>1089</v>
      </c>
      <c r="H274" s="43">
        <f>G274/G275*100</f>
        <v>3.4077041023875836</v>
      </c>
      <c r="I274" s="55">
        <f t="shared" si="82"/>
        <v>77774126.15</v>
      </c>
      <c r="J274" s="43">
        <f>I274/I275*100</f>
        <v>75.6905276958968</v>
      </c>
      <c r="K274" s="43">
        <f t="shared" si="83"/>
        <v>4001</v>
      </c>
      <c r="L274" s="44">
        <f>K274/K275*100</f>
        <v>0.4253514119200454</v>
      </c>
      <c r="M274" s="56">
        <f t="shared" si="84"/>
        <v>157275581.87</v>
      </c>
      <c r="N274" s="44">
        <f>M274/M275*100</f>
        <v>36.74757994944013</v>
      </c>
    </row>
    <row r="275" spans="1:14" ht="12">
      <c r="A275" s="58"/>
      <c r="B275" s="4" t="s">
        <v>14</v>
      </c>
      <c r="C275" s="43">
        <f>SUM(C266:C274)</f>
        <v>908677</v>
      </c>
      <c r="D275" s="43">
        <f aca="true" t="shared" si="85" ref="D275:N275">SUM(D266:D274)</f>
        <v>99.99999999999999</v>
      </c>
      <c r="E275" s="55">
        <f>SUM(E266:E274)</f>
        <v>325236164.53000003</v>
      </c>
      <c r="F275" s="43">
        <f t="shared" si="85"/>
        <v>100</v>
      </c>
      <c r="G275" s="43">
        <f>SUM(G266:G274)</f>
        <v>31957</v>
      </c>
      <c r="H275" s="43">
        <f t="shared" si="85"/>
        <v>100</v>
      </c>
      <c r="I275" s="55">
        <f>SUM(I266:I274)</f>
        <v>102752786.27000001</v>
      </c>
      <c r="J275" s="43">
        <f t="shared" si="85"/>
        <v>100</v>
      </c>
      <c r="K275" s="43">
        <f>SUM(K266:K274)</f>
        <v>940634</v>
      </c>
      <c r="L275" s="44">
        <f t="shared" si="85"/>
        <v>100</v>
      </c>
      <c r="M275" s="56">
        <f>SUM(M266:M274)</f>
        <v>427988950.8000001</v>
      </c>
      <c r="N275" s="44">
        <f t="shared" si="85"/>
        <v>100</v>
      </c>
    </row>
    <row r="276" spans="1:2" ht="12">
      <c r="A276" s="59"/>
      <c r="B276" s="60"/>
    </row>
    <row r="277" spans="1:2" ht="12">
      <c r="A277" s="47" t="s">
        <v>79</v>
      </c>
      <c r="B277" s="61"/>
    </row>
    <row r="278" ht="12">
      <c r="A278" s="2" t="s">
        <v>72</v>
      </c>
    </row>
    <row r="279" spans="1:2" ht="12">
      <c r="A279" s="2" t="s">
        <v>73</v>
      </c>
      <c r="B279" s="10"/>
    </row>
    <row r="280" ht="12">
      <c r="A280" s="2" t="s">
        <v>74</v>
      </c>
    </row>
    <row r="282" ht="20.25" customHeight="1"/>
  </sheetData>
  <sheetProtection/>
  <mergeCells count="33">
    <mergeCell ref="A246:A255"/>
    <mergeCell ref="A256:A265"/>
    <mergeCell ref="A266:A275"/>
    <mergeCell ref="A186:A195"/>
    <mergeCell ref="A196:A205"/>
    <mergeCell ref="A206:A215"/>
    <mergeCell ref="A216:A225"/>
    <mergeCell ref="A226:A235"/>
    <mergeCell ref="A236:A245"/>
    <mergeCell ref="A126:A135"/>
    <mergeCell ref="A136:A145"/>
    <mergeCell ref="A146:A155"/>
    <mergeCell ref="A156:A165"/>
    <mergeCell ref="A166:A175"/>
    <mergeCell ref="A176:A185"/>
    <mergeCell ref="A66:A75"/>
    <mergeCell ref="A76:A85"/>
    <mergeCell ref="A86:A95"/>
    <mergeCell ref="A96:A105"/>
    <mergeCell ref="A106:A115"/>
    <mergeCell ref="A116:A125"/>
    <mergeCell ref="A6:A15"/>
    <mergeCell ref="A16:A25"/>
    <mergeCell ref="A26:A35"/>
    <mergeCell ref="A36:A45"/>
    <mergeCell ref="A46:A55"/>
    <mergeCell ref="A56:A65"/>
    <mergeCell ref="A1:N1"/>
    <mergeCell ref="A3:N3"/>
    <mergeCell ref="A4:B5"/>
    <mergeCell ref="C4:F4"/>
    <mergeCell ref="G4:J4"/>
    <mergeCell ref="K4:N4"/>
  </mergeCells>
  <printOptions/>
  <pageMargins left="0.5905511811023623" right="0.3937007874015748" top="0.3937007874015748" bottom="0.5905511811023623" header="0.5118110236220472" footer="0.4724409448818898"/>
  <pageSetup firstPageNumber="150" useFirstPageNumber="1" horizontalDpi="300" verticalDpi="300" orientation="portrait" paperSize="9" r:id="rId1"/>
  <headerFooter scaleWithDoc="0" alignWithMargins="0">
    <oddFooter>&amp;C&amp;"Times New Roman,標準"&amp;10- &amp;P -</oddFooter>
  </headerFooter>
  <rowBreaks count="4" manualBreakCount="4">
    <brk id="65" max="255" man="1"/>
    <brk id="125" max="255" man="1"/>
    <brk id="185" max="255" man="1"/>
    <brk id="2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公共システム部</dc:creator>
  <cp:keywords/>
  <dc:description/>
  <cp:lastModifiedBy>東京都
</cp:lastModifiedBy>
  <cp:lastPrinted>2018-10-03T02:00:56Z</cp:lastPrinted>
  <dcterms:created xsi:type="dcterms:W3CDTF">2000-08-18T02:37:48Z</dcterms:created>
  <dcterms:modified xsi:type="dcterms:W3CDTF">2021-01-15T04:13:58Z</dcterms:modified>
  <cp:category/>
  <cp:version/>
  <cp:contentType/>
  <cp:contentStatus/>
</cp:coreProperties>
</file>