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8" yWindow="65428" windowWidth="8772" windowHeight="7740" activeTab="0"/>
  </bookViews>
  <sheets>
    <sheet name="表4-3-2" sheetId="1" r:id="rId1"/>
  </sheets>
  <definedNames>
    <definedName name="_xlnm.Print_Area" localSheetId="0">'表4-3-2'!$A$1:$Q$71</definedName>
  </definedNames>
  <calcPr fullCalcOnLoad="1" refMode="R1C1"/>
</workbook>
</file>

<file path=xl/sharedStrings.xml><?xml version="1.0" encoding="utf-8"?>
<sst xmlns="http://schemas.openxmlformats.org/spreadsheetml/2006/main" count="92" uniqueCount="79">
  <si>
    <t>表４－３－２　民有宅地の用途別面積の増減</t>
  </si>
  <si>
    <t>（単位：千㎡）</t>
  </si>
  <si>
    <t>区市町村名</t>
  </si>
  <si>
    <t>区　部　計</t>
  </si>
  <si>
    <t>市</t>
  </si>
  <si>
    <t>東久留米市</t>
  </si>
  <si>
    <t>武蔵村山市</t>
  </si>
  <si>
    <t>あきる野市</t>
  </si>
  <si>
    <t>市　部　計</t>
  </si>
  <si>
    <t>西多摩郡計</t>
  </si>
  <si>
    <t>区部･多摩計</t>
  </si>
  <si>
    <t>部</t>
  </si>
  <si>
    <t>西多摩郡</t>
  </si>
  <si>
    <t>西東京市</t>
  </si>
  <si>
    <t>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</si>
  <si>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</si>
  <si>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</si>
  <si>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</si>
  <si>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</si>
  <si>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</si>
  <si>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</si>
  <si>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</si>
  <si>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</si>
  <si>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</si>
  <si>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</si>
  <si>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</si>
  <si>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</si>
  <si>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</si>
  <si>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</si>
  <si>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</si>
  <si>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</si>
  <si>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</si>
  <si>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</si>
  <si>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</si>
  <si>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</si>
  <si>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</si>
  <si>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</si>
  <si>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</si>
  <si>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</si>
  <si>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</si>
  <si>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</si>
  <si>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</si>
  <si>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</si>
  <si>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</si>
  <si>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</si>
  <si>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</si>
  <si>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</si>
  <si>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</si>
  <si>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</si>
  <si>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</si>
  <si>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</si>
  <si>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多摩市</t>
  </si>
  <si>
    <t>稲城市</t>
  </si>
  <si>
    <t>羽村市</t>
  </si>
  <si>
    <t>瑞穂町</t>
  </si>
  <si>
    <t>日の出町</t>
  </si>
  <si>
    <t>檜原村</t>
  </si>
  <si>
    <t>奥多摩町</t>
  </si>
  <si>
    <t>多摩地域計</t>
  </si>
  <si>
    <t>住 宅 地 区</t>
  </si>
  <si>
    <t>商 業 地 区</t>
  </si>
  <si>
    <t>工 業 地 区</t>
  </si>
  <si>
    <t>そ の 他</t>
  </si>
  <si>
    <t>千代田区</t>
  </si>
  <si>
    <t>中央区</t>
  </si>
  <si>
    <t>港区</t>
  </si>
  <si>
    <t>新宿区</t>
  </si>
  <si>
    <t>文京区</t>
  </si>
  <si>
    <t>台東区</t>
  </si>
  <si>
    <t xml:space="preserve">       3 区分所有に係る土地を含む。</t>
  </si>
  <si>
    <t xml:space="preserve">       2 免税点未満を含む（西多摩郡は免税点以上）。</t>
  </si>
  <si>
    <t xml:space="preserve">       5 端数処理のための、各項の和と表示した計は、必ずしも一致しない。</t>
  </si>
  <si>
    <t>合　計</t>
  </si>
  <si>
    <t>（注） 1 課税資料から作成(各年１月１日現在）</t>
  </si>
  <si>
    <t xml:space="preserve">       4 平成９年度に用途区分における地区の見直しを行った（図表１－６－５参照）。</t>
  </si>
  <si>
    <t>30年</t>
  </si>
  <si>
    <t>31年</t>
  </si>
  <si>
    <t>31-30</t>
  </si>
  <si>
    <t xml:space="preserve"> 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</si>
</sst>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00"/>
    <numFmt numFmtId="186" formatCode="#,###"/>
    <numFmt numFmtId="187" formatCode="\(??,??0\)"/>
    <numFmt numFmtId="188" formatCode="\(?,??0\)"/>
    <numFmt numFmtId="189" formatCode="\(??.0\)"/>
    <numFmt numFmtId="190" formatCode="00&quot;年&quot;"/>
    <numFmt numFmtId="191" formatCode="#,##0.0"/>
    <numFmt numFmtId="192" formatCode="#,##0.000"/>
    <numFmt numFmtId="193" formatCode="#,##0.0000"/>
    <numFmt numFmtId="194" formatCode="#,##0.00000"/>
  </numFmts>
  <fonts count="45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6"/>
      <name val="ＭＳ Ｐ明朝"/>
      <family val="1"/>
    </font>
    <font>
      <sz val="9"/>
      <name val="ＭＳ 明朝"/>
      <family val="1"/>
    </font>
    <font>
      <sz val="14"/>
      <name val="ＭＳ 明朝"/>
      <family val="1"/>
    </font>
    <font>
      <sz val="9"/>
      <name val="times"/>
      <family val="1"/>
    </font>
    <font>
      <sz val="9"/>
      <name val="ＭＳ Ｐ明朝"/>
      <family val="1"/>
    </font>
    <font>
      <sz val="9"/>
      <name val="Times New Roman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85" fontId="6" fillId="0" borderId="10" xfId="0" applyNumberFormat="1" applyFont="1" applyFill="1" applyBorder="1" applyAlignment="1">
      <alignment horizontal="center" vertical="center"/>
    </xf>
    <xf numFmtId="185" fontId="6" fillId="0" borderId="10" xfId="0" applyNumberFormat="1" applyFont="1" applyFill="1" applyBorder="1" applyAlignment="1">
      <alignment horizontal="distributed" vertical="center"/>
    </xf>
    <xf numFmtId="3" fontId="10" fillId="0" borderId="10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10" fillId="0" borderId="12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3" fontId="10" fillId="0" borderId="13" xfId="0" applyNumberFormat="1" applyFont="1" applyFill="1" applyBorder="1" applyAlignment="1">
      <alignment vertical="center"/>
    </xf>
    <xf numFmtId="185" fontId="6" fillId="0" borderId="14" xfId="0" applyNumberFormat="1" applyFont="1" applyFill="1" applyBorder="1" applyAlignment="1">
      <alignment horizontal="center" vertical="center"/>
    </xf>
    <xf numFmtId="185" fontId="6" fillId="0" borderId="15" xfId="0" applyNumberFormat="1" applyFont="1" applyFill="1" applyBorder="1" applyAlignment="1">
      <alignment horizontal="center" vertical="center"/>
    </xf>
    <xf numFmtId="3" fontId="10" fillId="0" borderId="16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horizontal="right" vertical="center"/>
    </xf>
    <xf numFmtId="3" fontId="10" fillId="0" borderId="14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vertical="top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14" xfId="0" applyFont="1" applyFill="1" applyBorder="1" applyAlignment="1">
      <alignment horizontal="center" vertical="center"/>
    </xf>
    <xf numFmtId="56" fontId="6" fillId="0" borderId="14" xfId="0" applyNumberFormat="1" applyFont="1" applyFill="1" applyBorder="1" applyAlignment="1">
      <alignment horizontal="center" vertical="center"/>
    </xf>
    <xf numFmtId="56" fontId="6" fillId="0" borderId="13" xfId="0" applyNumberFormat="1" applyFont="1" applyFill="1" applyBorder="1" applyAlignment="1" quotePrefix="1">
      <alignment horizontal="center" vertical="center"/>
    </xf>
    <xf numFmtId="185" fontId="6" fillId="0" borderId="14" xfId="0" applyNumberFormat="1" applyFont="1" applyFill="1" applyBorder="1" applyAlignment="1">
      <alignment horizontal="distributed" vertical="center"/>
    </xf>
    <xf numFmtId="3" fontId="10" fillId="0" borderId="16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3" fontId="10" fillId="0" borderId="17" xfId="0" applyNumberFormat="1" applyFont="1" applyFill="1" applyBorder="1" applyAlignment="1">
      <alignment vertical="center"/>
    </xf>
    <xf numFmtId="185" fontId="6" fillId="0" borderId="0" xfId="0" applyNumberFormat="1" applyFont="1" applyFill="1" applyBorder="1" applyAlignment="1">
      <alignment horizontal="centerContinuous" vertical="center"/>
    </xf>
    <xf numFmtId="3" fontId="6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85" fontId="6" fillId="0" borderId="11" xfId="0" applyNumberFormat="1" applyFont="1" applyFill="1" applyBorder="1" applyAlignment="1">
      <alignment horizontal="center" vertical="center" textRotation="255"/>
    </xf>
    <xf numFmtId="185" fontId="6" fillId="0" borderId="12" xfId="0" applyNumberFormat="1" applyFont="1" applyFill="1" applyBorder="1" applyAlignment="1">
      <alignment horizontal="center" vertical="center" textRotation="255"/>
    </xf>
    <xf numFmtId="185" fontId="6" fillId="0" borderId="13" xfId="0" applyNumberFormat="1" applyFont="1" applyFill="1" applyBorder="1" applyAlignment="1">
      <alignment horizontal="center" vertical="center" textRotation="255"/>
    </xf>
    <xf numFmtId="185" fontId="6" fillId="0" borderId="15" xfId="0" applyNumberFormat="1" applyFont="1" applyFill="1" applyBorder="1" applyAlignment="1">
      <alignment horizontal="center" vertical="center"/>
    </xf>
    <xf numFmtId="185" fontId="6" fillId="0" borderId="18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rgb="FFFF0000"/>
  </sheetPr>
  <dimension ref="A1:R71"/>
  <sheetViews>
    <sheetView showGridLines="0" tabSelected="1" zoomScale="70" zoomScaleNormal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87" sqref="F87"/>
    </sheetView>
  </sheetViews>
  <sheetFormatPr defaultColWidth="9.28125" defaultRowHeight="12"/>
  <cols>
    <col min="1" max="1" width="3.8515625" style="1" customWidth="1"/>
    <col min="2" max="2" width="14.421875" style="2" customWidth="1"/>
    <col min="3" max="3" width="11.28125" style="20" customWidth="1"/>
    <col min="4" max="4" width="10.7109375" style="1" customWidth="1"/>
    <col min="5" max="5" width="7.8515625" style="1" customWidth="1"/>
    <col min="6" max="6" width="11.140625" style="21" customWidth="1"/>
    <col min="7" max="7" width="11.140625" style="1" customWidth="1"/>
    <col min="8" max="8" width="7.8515625" style="1" customWidth="1"/>
    <col min="9" max="9" width="7.8515625" style="21" customWidth="1"/>
    <col min="10" max="11" width="7.8515625" style="1" customWidth="1"/>
    <col min="12" max="12" width="7.8515625" style="21" customWidth="1"/>
    <col min="13" max="14" width="7.8515625" style="1" customWidth="1"/>
    <col min="15" max="15" width="7.8515625" style="21" customWidth="1"/>
    <col min="16" max="17" width="7.8515625" style="1" customWidth="1"/>
    <col min="18" max="18" width="7.28125" style="1" customWidth="1"/>
    <col min="19" max="16384" width="9.28125" style="1" customWidth="1"/>
  </cols>
  <sheetData>
    <row r="1" spans="1:17" ht="15.75">
      <c r="A1" s="22"/>
      <c r="B1" s="23" t="s">
        <v>0</v>
      </c>
      <c r="C1" s="23"/>
      <c r="D1" s="22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10.5">
      <c r="A2" s="22"/>
      <c r="B2" s="24"/>
      <c r="C2" s="24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12" customHeight="1">
      <c r="A3" s="22"/>
      <c r="B3" s="24"/>
      <c r="C3" s="24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12.75" customHeight="1">
      <c r="A4" s="22"/>
      <c r="B4" s="24"/>
      <c r="C4" s="24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5" t="s">
        <v>1</v>
      </c>
    </row>
    <row r="5" spans="1:17" ht="12.75" customHeight="1">
      <c r="A5" s="48" t="s">
        <v>2</v>
      </c>
      <c r="B5" s="49"/>
      <c r="C5" s="40" t="s">
        <v>72</v>
      </c>
      <c r="D5" s="41"/>
      <c r="E5" s="42"/>
      <c r="F5" s="40" t="s">
        <v>59</v>
      </c>
      <c r="G5" s="41"/>
      <c r="H5" s="42"/>
      <c r="I5" s="40" t="s">
        <v>60</v>
      </c>
      <c r="J5" s="41"/>
      <c r="K5" s="42"/>
      <c r="L5" s="40" t="s">
        <v>61</v>
      </c>
      <c r="M5" s="41"/>
      <c r="N5" s="42"/>
      <c r="O5" s="40" t="s">
        <v>62</v>
      </c>
      <c r="P5" s="41"/>
      <c r="Q5" s="42"/>
    </row>
    <row r="6" spans="1:18" ht="12.75" customHeight="1">
      <c r="A6" s="50"/>
      <c r="B6" s="51"/>
      <c r="C6" s="27" t="s">
        <v>76</v>
      </c>
      <c r="D6" s="26" t="s">
        <v>75</v>
      </c>
      <c r="E6" s="28" t="s">
        <v>77</v>
      </c>
      <c r="F6" s="27" t="s">
        <v>76</v>
      </c>
      <c r="G6" s="26" t="s">
        <v>75</v>
      </c>
      <c r="H6" s="28" t="s">
        <v>77</v>
      </c>
      <c r="I6" s="27" t="s">
        <v>76</v>
      </c>
      <c r="J6" s="26" t="s">
        <v>75</v>
      </c>
      <c r="K6" s="28" t="s">
        <v>77</v>
      </c>
      <c r="L6" s="27" t="s">
        <v>76</v>
      </c>
      <c r="M6" s="26" t="s">
        <v>75</v>
      </c>
      <c r="N6" s="28" t="s">
        <v>77</v>
      </c>
      <c r="O6" s="27" t="s">
        <v>76</v>
      </c>
      <c r="P6" s="26" t="s">
        <v>75</v>
      </c>
      <c r="Q6" s="28" t="s">
        <v>77</v>
      </c>
      <c r="R6" s="3"/>
    </row>
    <row r="7" spans="1:18" ht="12.75" customHeight="1">
      <c r="A7" s="5"/>
      <c r="B7" s="6" t="s">
        <v>63</v>
      </c>
      <c r="C7" s="17">
        <v>3651.7137700000003</v>
      </c>
      <c r="D7" s="17">
        <v>3660.69193</v>
      </c>
      <c r="E7" s="8">
        <f>C7-D7</f>
        <v>-8.978159999999662</v>
      </c>
      <c r="F7" s="19">
        <v>487.70467</v>
      </c>
      <c r="G7" s="19">
        <v>488.28645</v>
      </c>
      <c r="H7" s="8">
        <f>F7-G7</f>
        <v>-0.5817799999999806</v>
      </c>
      <c r="I7" s="19">
        <v>3164.0091</v>
      </c>
      <c r="J7" s="19">
        <v>3172.40548</v>
      </c>
      <c r="K7" s="8">
        <f>I7-J7</f>
        <v>-8.39637999999968</v>
      </c>
      <c r="L7" s="19">
        <v>0</v>
      </c>
      <c r="M7" s="19">
        <v>0</v>
      </c>
      <c r="N7" s="8">
        <f>L7-M7</f>
        <v>0</v>
      </c>
      <c r="O7" s="19">
        <v>0</v>
      </c>
      <c r="P7" s="8">
        <v>0</v>
      </c>
      <c r="Q7" s="9">
        <f>P7-O7</f>
        <v>0</v>
      </c>
      <c r="R7" s="3"/>
    </row>
    <row r="8" spans="1:18" ht="12.75" customHeight="1">
      <c r="A8" s="5"/>
      <c r="B8" s="6" t="s">
        <v>64</v>
      </c>
      <c r="C8" s="17">
        <v>3935.18021</v>
      </c>
      <c r="D8" s="17">
        <v>3928.84012</v>
      </c>
      <c r="E8" s="10">
        <f aca="true" t="shared" si="0" ref="E8:E29">C8-D8</f>
        <v>6.340090000000146</v>
      </c>
      <c r="F8" s="19">
        <v>1339.8083</v>
      </c>
      <c r="G8" s="19">
        <v>1334.21676</v>
      </c>
      <c r="H8" s="10">
        <f>F8-G8</f>
        <v>5.591539999999895</v>
      </c>
      <c r="I8" s="19">
        <v>2480.60069</v>
      </c>
      <c r="J8" s="19">
        <v>2473.52795</v>
      </c>
      <c r="K8" s="10">
        <f>I8-J8</f>
        <v>7.072740000000067</v>
      </c>
      <c r="L8" s="19">
        <v>114.77122</v>
      </c>
      <c r="M8" s="19">
        <v>121.09541</v>
      </c>
      <c r="N8" s="10">
        <f>L8-M8</f>
        <v>-6.3241900000000015</v>
      </c>
      <c r="O8" s="19">
        <v>0</v>
      </c>
      <c r="P8" s="10">
        <v>0</v>
      </c>
      <c r="Q8" s="11">
        <f>O8-P8</f>
        <v>0</v>
      </c>
      <c r="R8" s="3"/>
    </row>
    <row r="9" spans="1:18" ht="12.75" customHeight="1">
      <c r="A9" s="5"/>
      <c r="B9" s="6" t="s">
        <v>65</v>
      </c>
      <c r="C9" s="17">
        <v>9322.66735</v>
      </c>
      <c r="D9" s="17">
        <v>9301.43204</v>
      </c>
      <c r="E9" s="10">
        <f t="shared" si="0"/>
        <v>21.235310000000027</v>
      </c>
      <c r="F9" s="19">
        <v>6099.34987</v>
      </c>
      <c r="G9" s="19">
        <v>6103.52164</v>
      </c>
      <c r="H9" s="10">
        <f aca="true" t="shared" si="1" ref="H9:H29">F9-G9</f>
        <v>-4.171769999999924</v>
      </c>
      <c r="I9" s="19">
        <v>3010.53508</v>
      </c>
      <c r="J9" s="19">
        <v>2985.12801</v>
      </c>
      <c r="K9" s="10">
        <f aca="true" t="shared" si="2" ref="K9:K29">I9-J9</f>
        <v>25.407070000000203</v>
      </c>
      <c r="L9" s="19">
        <v>212.7824</v>
      </c>
      <c r="M9" s="19">
        <v>212.78239</v>
      </c>
      <c r="N9" s="10">
        <f aca="true" t="shared" si="3" ref="N9:N29">L9-M9</f>
        <v>1.0000000003174137E-05</v>
      </c>
      <c r="O9" s="19">
        <v>0</v>
      </c>
      <c r="P9" s="10">
        <v>0</v>
      </c>
      <c r="Q9" s="11">
        <f aca="true" t="shared" si="4" ref="Q9:Q29">O9-P9</f>
        <v>0</v>
      </c>
      <c r="R9" s="3"/>
    </row>
    <row r="10" spans="1:18" ht="12.75" customHeight="1">
      <c r="A10" s="5"/>
      <c r="B10" s="6" t="s">
        <v>66</v>
      </c>
      <c r="C10" s="17">
        <v>9887.855969999999</v>
      </c>
      <c r="D10" s="17">
        <v>9885.873800000001</v>
      </c>
      <c r="E10" s="10">
        <f t="shared" si="0"/>
        <v>1.9821699999974953</v>
      </c>
      <c r="F10" s="19">
        <v>8599.4948</v>
      </c>
      <c r="G10" s="19">
        <v>8597.36621</v>
      </c>
      <c r="H10" s="10">
        <f t="shared" si="1"/>
        <v>2.1285900000002584</v>
      </c>
      <c r="I10" s="19">
        <v>1197.19766</v>
      </c>
      <c r="J10" s="19">
        <v>1197.33905</v>
      </c>
      <c r="K10" s="10">
        <f t="shared" si="2"/>
        <v>-0.14139000000000124</v>
      </c>
      <c r="L10" s="19">
        <v>91.16351</v>
      </c>
      <c r="M10" s="19">
        <v>91.16854</v>
      </c>
      <c r="N10" s="10">
        <f t="shared" si="3"/>
        <v>-0.005029999999990764</v>
      </c>
      <c r="O10" s="19">
        <v>0</v>
      </c>
      <c r="P10" s="10">
        <v>0</v>
      </c>
      <c r="Q10" s="11">
        <f t="shared" si="4"/>
        <v>0</v>
      </c>
      <c r="R10" s="3"/>
    </row>
    <row r="11" spans="1:18" ht="12.75" customHeight="1">
      <c r="A11" s="5"/>
      <c r="B11" s="6" t="s">
        <v>67</v>
      </c>
      <c r="C11" s="17">
        <v>5879.8506099999995</v>
      </c>
      <c r="D11" s="17">
        <v>5881.991459999999</v>
      </c>
      <c r="E11" s="10">
        <f t="shared" si="0"/>
        <v>-2.140849999999773</v>
      </c>
      <c r="F11" s="19">
        <v>5095.2000800000005</v>
      </c>
      <c r="G11" s="19">
        <v>5098.0529</v>
      </c>
      <c r="H11" s="10">
        <f t="shared" si="1"/>
        <v>-2.8528199999991557</v>
      </c>
      <c r="I11" s="19">
        <v>735.04601</v>
      </c>
      <c r="J11" s="19">
        <v>734.34589</v>
      </c>
      <c r="K11" s="10">
        <f t="shared" si="2"/>
        <v>0.7001199999999699</v>
      </c>
      <c r="L11" s="19">
        <v>49.60452</v>
      </c>
      <c r="M11" s="19">
        <v>49.59267</v>
      </c>
      <c r="N11" s="10">
        <f t="shared" si="3"/>
        <v>0.01185000000000258</v>
      </c>
      <c r="O11" s="19">
        <v>0</v>
      </c>
      <c r="P11" s="10">
        <v>0</v>
      </c>
      <c r="Q11" s="11">
        <f t="shared" si="4"/>
        <v>0</v>
      </c>
      <c r="R11" s="3"/>
    </row>
    <row r="12" spans="1:18" ht="12.75" customHeight="1">
      <c r="A12" s="5"/>
      <c r="B12" s="6" t="s">
        <v>68</v>
      </c>
      <c r="C12" s="17">
        <v>4535.85369</v>
      </c>
      <c r="D12" s="17">
        <v>4535.4938</v>
      </c>
      <c r="E12" s="10">
        <f t="shared" si="0"/>
        <v>0.35988999999972293</v>
      </c>
      <c r="F12" s="19">
        <v>2036.3728800000001</v>
      </c>
      <c r="G12" s="19">
        <v>2035.95443</v>
      </c>
      <c r="H12" s="10">
        <f t="shared" si="1"/>
        <v>0.4184500000001208</v>
      </c>
      <c r="I12" s="19">
        <v>2499.48081</v>
      </c>
      <c r="J12" s="19">
        <v>2499.53937</v>
      </c>
      <c r="K12" s="10">
        <f t="shared" si="2"/>
        <v>-0.0585599999999431</v>
      </c>
      <c r="L12" s="19">
        <v>0</v>
      </c>
      <c r="M12" s="19">
        <v>0</v>
      </c>
      <c r="N12" s="10">
        <f t="shared" si="3"/>
        <v>0</v>
      </c>
      <c r="O12" s="19">
        <v>0</v>
      </c>
      <c r="P12" s="10">
        <v>0</v>
      </c>
      <c r="Q12" s="11">
        <f t="shared" si="4"/>
        <v>0</v>
      </c>
      <c r="R12" s="3"/>
    </row>
    <row r="13" spans="1:18" ht="12.75" customHeight="1">
      <c r="A13" s="5" t="s">
        <v>14</v>
      </c>
      <c r="B13" s="6" t="s">
        <v>15</v>
      </c>
      <c r="C13" s="17">
        <v>6848.58692</v>
      </c>
      <c r="D13" s="17">
        <v>6850.6203000000005</v>
      </c>
      <c r="E13" s="10">
        <f t="shared" si="0"/>
        <v>-2.0333800000007614</v>
      </c>
      <c r="F13" s="19">
        <v>5211.184569999999</v>
      </c>
      <c r="G13" s="19">
        <v>5214.61199</v>
      </c>
      <c r="H13" s="10">
        <f t="shared" si="1"/>
        <v>-3.427420000000893</v>
      </c>
      <c r="I13" s="19">
        <v>459.13483</v>
      </c>
      <c r="J13" s="19">
        <v>458.90357</v>
      </c>
      <c r="K13" s="10">
        <f t="shared" si="2"/>
        <v>0.23126000000002023</v>
      </c>
      <c r="L13" s="19">
        <v>1178.2675199999999</v>
      </c>
      <c r="M13" s="19">
        <v>1177.10474</v>
      </c>
      <c r="N13" s="10">
        <f t="shared" si="3"/>
        <v>1.1627799999998842</v>
      </c>
      <c r="O13" s="19">
        <v>0</v>
      </c>
      <c r="P13" s="10">
        <v>0</v>
      </c>
      <c r="Q13" s="11">
        <f t="shared" si="4"/>
        <v>0</v>
      </c>
      <c r="R13" s="3"/>
    </row>
    <row r="14" spans="1:18" ht="12.75" customHeight="1">
      <c r="A14" s="5"/>
      <c r="B14" s="6" t="s">
        <v>16</v>
      </c>
      <c r="C14" s="17">
        <v>14951.644160000002</v>
      </c>
      <c r="D14" s="17">
        <v>14955.69369</v>
      </c>
      <c r="E14" s="10">
        <f t="shared" si="0"/>
        <v>-4.049529999998413</v>
      </c>
      <c r="F14" s="19">
        <v>10067.80293</v>
      </c>
      <c r="G14" s="19">
        <v>10073.02406</v>
      </c>
      <c r="H14" s="10">
        <f t="shared" si="1"/>
        <v>-5.221129999999903</v>
      </c>
      <c r="I14" s="19">
        <v>685.14946</v>
      </c>
      <c r="J14" s="19">
        <v>685.14946</v>
      </c>
      <c r="K14" s="10">
        <f t="shared" si="2"/>
        <v>0</v>
      </c>
      <c r="L14" s="19">
        <v>4198.69177</v>
      </c>
      <c r="M14" s="19">
        <v>4197.52017</v>
      </c>
      <c r="N14" s="10">
        <f t="shared" si="3"/>
        <v>1.1716000000005806</v>
      </c>
      <c r="O14" s="19">
        <v>0</v>
      </c>
      <c r="P14" s="10">
        <v>0</v>
      </c>
      <c r="Q14" s="11">
        <f t="shared" si="4"/>
        <v>0</v>
      </c>
      <c r="R14" s="3"/>
    </row>
    <row r="15" spans="1:18" ht="12.75" customHeight="1">
      <c r="A15" s="5"/>
      <c r="B15" s="6" t="s">
        <v>17</v>
      </c>
      <c r="C15" s="17">
        <v>11518.883710000002</v>
      </c>
      <c r="D15" s="17">
        <v>11536.880650000001</v>
      </c>
      <c r="E15" s="10">
        <f t="shared" si="0"/>
        <v>-17.996939999999086</v>
      </c>
      <c r="F15" s="19">
        <v>9373.47558</v>
      </c>
      <c r="G15" s="19">
        <v>9391.95007</v>
      </c>
      <c r="H15" s="10">
        <f t="shared" si="1"/>
        <v>-18.474490000000515</v>
      </c>
      <c r="I15" s="19">
        <v>799.11582</v>
      </c>
      <c r="J15" s="19">
        <v>798.63913</v>
      </c>
      <c r="K15" s="10">
        <f t="shared" si="2"/>
        <v>0.4766899999999623</v>
      </c>
      <c r="L15" s="19">
        <v>1346.29231</v>
      </c>
      <c r="M15" s="19">
        <v>1346.29145</v>
      </c>
      <c r="N15" s="10">
        <f t="shared" si="3"/>
        <v>0.0008600000001024455</v>
      </c>
      <c r="O15" s="19">
        <v>0</v>
      </c>
      <c r="P15" s="10">
        <v>0</v>
      </c>
      <c r="Q15" s="11">
        <f t="shared" si="4"/>
        <v>0</v>
      </c>
      <c r="R15" s="3"/>
    </row>
    <row r="16" spans="1:18" ht="12.75" customHeight="1">
      <c r="A16" s="5"/>
      <c r="B16" s="6" t="s">
        <v>18</v>
      </c>
      <c r="C16" s="17">
        <v>9127.91964</v>
      </c>
      <c r="D16" s="17">
        <v>9108.46397</v>
      </c>
      <c r="E16" s="10">
        <f t="shared" si="0"/>
        <v>19.455669999999373</v>
      </c>
      <c r="F16" s="19">
        <v>8796.47405</v>
      </c>
      <c r="G16" s="19">
        <v>8777.26209</v>
      </c>
      <c r="H16" s="10">
        <f t="shared" si="1"/>
        <v>19.211960000000545</v>
      </c>
      <c r="I16" s="19">
        <v>331.44559</v>
      </c>
      <c r="J16" s="19">
        <v>331.20188</v>
      </c>
      <c r="K16" s="10">
        <f t="shared" si="2"/>
        <v>0.24370999999996457</v>
      </c>
      <c r="L16" s="19">
        <v>0</v>
      </c>
      <c r="M16" s="19">
        <v>0</v>
      </c>
      <c r="N16" s="10">
        <f t="shared" si="3"/>
        <v>0</v>
      </c>
      <c r="O16" s="19">
        <v>0</v>
      </c>
      <c r="P16" s="10">
        <v>0</v>
      </c>
      <c r="Q16" s="11">
        <f t="shared" si="4"/>
        <v>0</v>
      </c>
      <c r="R16" s="3"/>
    </row>
    <row r="17" spans="1:18" ht="12.75" customHeight="1">
      <c r="A17" s="5"/>
      <c r="B17" s="6" t="s">
        <v>19</v>
      </c>
      <c r="C17" s="17">
        <v>25029.458509999997</v>
      </c>
      <c r="D17" s="17">
        <v>25035.97853</v>
      </c>
      <c r="E17" s="10">
        <f t="shared" si="0"/>
        <v>-6.520020000003569</v>
      </c>
      <c r="F17" s="19">
        <v>22412.44128</v>
      </c>
      <c r="G17" s="19">
        <v>22418.14265</v>
      </c>
      <c r="H17" s="10">
        <f t="shared" si="1"/>
        <v>-5.701370000002498</v>
      </c>
      <c r="I17" s="19">
        <v>314.81563</v>
      </c>
      <c r="J17" s="19">
        <v>314.93263</v>
      </c>
      <c r="K17" s="10">
        <f t="shared" si="2"/>
        <v>-0.11700000000001864</v>
      </c>
      <c r="L17" s="19">
        <v>2302.2016</v>
      </c>
      <c r="M17" s="19">
        <v>2302.90325</v>
      </c>
      <c r="N17" s="10">
        <f t="shared" si="3"/>
        <v>-0.7016499999999724</v>
      </c>
      <c r="O17" s="19">
        <v>0</v>
      </c>
      <c r="P17" s="10">
        <v>0</v>
      </c>
      <c r="Q17" s="11">
        <f t="shared" si="4"/>
        <v>0</v>
      </c>
      <c r="R17" s="3"/>
    </row>
    <row r="18" spans="1:18" ht="12.75" customHeight="1">
      <c r="A18" s="5"/>
      <c r="B18" s="6" t="s">
        <v>20</v>
      </c>
      <c r="C18" s="17">
        <v>34835.7198</v>
      </c>
      <c r="D18" s="17">
        <v>34819.52445</v>
      </c>
      <c r="E18" s="10">
        <f t="shared" si="0"/>
        <v>16.19535000000178</v>
      </c>
      <c r="F18" s="19">
        <v>34619.61499</v>
      </c>
      <c r="G18" s="19">
        <v>34602.76453</v>
      </c>
      <c r="H18" s="10">
        <f t="shared" si="1"/>
        <v>16.850460000001476</v>
      </c>
      <c r="I18" s="19">
        <v>216.10481</v>
      </c>
      <c r="J18" s="19">
        <v>216.75992</v>
      </c>
      <c r="K18" s="10">
        <f t="shared" si="2"/>
        <v>-0.6551100000000076</v>
      </c>
      <c r="L18" s="19">
        <v>0</v>
      </c>
      <c r="M18" s="19">
        <v>0</v>
      </c>
      <c r="N18" s="10">
        <f t="shared" si="3"/>
        <v>0</v>
      </c>
      <c r="O18" s="19">
        <v>0</v>
      </c>
      <c r="P18" s="10">
        <v>0</v>
      </c>
      <c r="Q18" s="11">
        <f t="shared" si="4"/>
        <v>0</v>
      </c>
      <c r="R18" s="3"/>
    </row>
    <row r="19" spans="1:18" ht="12.75" customHeight="1">
      <c r="A19" s="5"/>
      <c r="B19" s="6" t="s">
        <v>21</v>
      </c>
      <c r="C19" s="17">
        <v>8117.87708</v>
      </c>
      <c r="D19" s="17">
        <v>8117.9684</v>
      </c>
      <c r="E19" s="10">
        <f t="shared" si="0"/>
        <v>-0.09131999999954132</v>
      </c>
      <c r="F19" s="19">
        <v>6854.99857</v>
      </c>
      <c r="G19" s="19">
        <v>6859.04296</v>
      </c>
      <c r="H19" s="10">
        <f t="shared" si="1"/>
        <v>-4.044390000000021</v>
      </c>
      <c r="I19" s="19">
        <v>1262.87851</v>
      </c>
      <c r="J19" s="19">
        <v>1258.92544</v>
      </c>
      <c r="K19" s="10">
        <f t="shared" si="2"/>
        <v>3.953070000000025</v>
      </c>
      <c r="L19" s="19">
        <v>0</v>
      </c>
      <c r="M19" s="19">
        <v>0</v>
      </c>
      <c r="N19" s="10">
        <f t="shared" si="3"/>
        <v>0</v>
      </c>
      <c r="O19" s="19">
        <v>0</v>
      </c>
      <c r="P19" s="10">
        <v>0</v>
      </c>
      <c r="Q19" s="11">
        <f t="shared" si="4"/>
        <v>0</v>
      </c>
      <c r="R19" s="3"/>
    </row>
    <row r="20" spans="1:18" ht="12.75" customHeight="1">
      <c r="A20" s="5"/>
      <c r="B20" s="6" t="s">
        <v>22</v>
      </c>
      <c r="C20" s="17">
        <v>10076.10752</v>
      </c>
      <c r="D20" s="17">
        <v>10073.949499999999</v>
      </c>
      <c r="E20" s="10">
        <f t="shared" si="0"/>
        <v>2.1580200000007608</v>
      </c>
      <c r="F20" s="19">
        <v>9899.105529999999</v>
      </c>
      <c r="G20" s="19">
        <v>9896.9605</v>
      </c>
      <c r="H20" s="10">
        <f t="shared" si="1"/>
        <v>2.1450299999996787</v>
      </c>
      <c r="I20" s="19">
        <v>177.00198999999998</v>
      </c>
      <c r="J20" s="19">
        <v>176.989</v>
      </c>
      <c r="K20" s="10">
        <f t="shared" si="2"/>
        <v>0.012989999999973634</v>
      </c>
      <c r="L20" s="19">
        <v>0</v>
      </c>
      <c r="M20" s="19">
        <v>0</v>
      </c>
      <c r="N20" s="10">
        <f t="shared" si="3"/>
        <v>0</v>
      </c>
      <c r="O20" s="19">
        <v>0</v>
      </c>
      <c r="P20" s="10">
        <v>0</v>
      </c>
      <c r="Q20" s="11">
        <f t="shared" si="4"/>
        <v>0</v>
      </c>
      <c r="R20" s="3"/>
    </row>
    <row r="21" spans="1:18" ht="12.75" customHeight="1">
      <c r="A21" s="5"/>
      <c r="B21" s="6" t="s">
        <v>23</v>
      </c>
      <c r="C21" s="17">
        <v>21625.68382</v>
      </c>
      <c r="D21" s="17">
        <v>21618.47539</v>
      </c>
      <c r="E21" s="10">
        <f t="shared" si="0"/>
        <v>7.208429999998771</v>
      </c>
      <c r="F21" s="19">
        <v>21442.617899999997</v>
      </c>
      <c r="G21" s="19">
        <v>21435.50774</v>
      </c>
      <c r="H21" s="10">
        <f t="shared" si="1"/>
        <v>7.11015999999654</v>
      </c>
      <c r="I21" s="19">
        <v>183.06592</v>
      </c>
      <c r="J21" s="19">
        <v>182.96765</v>
      </c>
      <c r="K21" s="10">
        <f t="shared" si="2"/>
        <v>0.09827000000001362</v>
      </c>
      <c r="L21" s="19">
        <v>0</v>
      </c>
      <c r="M21" s="19">
        <v>0</v>
      </c>
      <c r="N21" s="10">
        <f t="shared" si="3"/>
        <v>0</v>
      </c>
      <c r="O21" s="19">
        <v>0</v>
      </c>
      <c r="P21" s="10">
        <v>0</v>
      </c>
      <c r="Q21" s="11">
        <f t="shared" si="4"/>
        <v>0</v>
      </c>
      <c r="R21" s="3"/>
    </row>
    <row r="22" spans="1:18" ht="12.75" customHeight="1">
      <c r="A22" s="5"/>
      <c r="B22" s="6" t="s">
        <v>24</v>
      </c>
      <c r="C22" s="17">
        <v>7795.771349999999</v>
      </c>
      <c r="D22" s="17">
        <v>7807.69446</v>
      </c>
      <c r="E22" s="10">
        <f t="shared" si="0"/>
        <v>-11.923110000000634</v>
      </c>
      <c r="F22" s="19">
        <v>6849.309719999999</v>
      </c>
      <c r="G22" s="19">
        <v>6860.3619</v>
      </c>
      <c r="H22" s="10">
        <f t="shared" si="1"/>
        <v>-11.05218000000059</v>
      </c>
      <c r="I22" s="19">
        <v>946.46163</v>
      </c>
      <c r="J22" s="19">
        <v>947.33256</v>
      </c>
      <c r="K22" s="10">
        <f t="shared" si="2"/>
        <v>-0.8709299999999303</v>
      </c>
      <c r="L22" s="19">
        <v>0</v>
      </c>
      <c r="M22" s="19">
        <v>0</v>
      </c>
      <c r="N22" s="10">
        <f t="shared" si="3"/>
        <v>0</v>
      </c>
      <c r="O22" s="19">
        <v>0</v>
      </c>
      <c r="P22" s="10">
        <v>0</v>
      </c>
      <c r="Q22" s="11">
        <f t="shared" si="4"/>
        <v>0</v>
      </c>
      <c r="R22" s="3"/>
    </row>
    <row r="23" spans="1:18" ht="12.75" customHeight="1">
      <c r="A23" s="5" t="s">
        <v>11</v>
      </c>
      <c r="B23" s="6" t="s">
        <v>25</v>
      </c>
      <c r="C23" s="17">
        <v>9561.74163</v>
      </c>
      <c r="D23" s="17">
        <v>9570.06711</v>
      </c>
      <c r="E23" s="10">
        <f t="shared" si="0"/>
        <v>-8.325479999999516</v>
      </c>
      <c r="F23" s="19">
        <v>8764.81266</v>
      </c>
      <c r="G23" s="19">
        <v>8772.80921</v>
      </c>
      <c r="H23" s="10">
        <f t="shared" si="1"/>
        <v>-7.996549999999843</v>
      </c>
      <c r="I23" s="19">
        <v>203.24414000000002</v>
      </c>
      <c r="J23" s="19">
        <v>203.06158</v>
      </c>
      <c r="K23" s="10">
        <f t="shared" si="2"/>
        <v>0.1825600000000236</v>
      </c>
      <c r="L23" s="19">
        <v>593.68483</v>
      </c>
      <c r="M23" s="19">
        <v>594.19632</v>
      </c>
      <c r="N23" s="10">
        <f t="shared" si="3"/>
        <v>-0.5114899999999807</v>
      </c>
      <c r="O23" s="19">
        <v>0</v>
      </c>
      <c r="P23" s="10">
        <v>0</v>
      </c>
      <c r="Q23" s="11">
        <f t="shared" si="4"/>
        <v>0</v>
      </c>
      <c r="R23" s="3"/>
    </row>
    <row r="24" spans="1:18" ht="12.75" customHeight="1">
      <c r="A24" s="5"/>
      <c r="B24" s="6" t="s">
        <v>26</v>
      </c>
      <c r="C24" s="17">
        <v>5390.8922999999995</v>
      </c>
      <c r="D24" s="17">
        <v>5398.333860000001</v>
      </c>
      <c r="E24" s="10">
        <f t="shared" si="0"/>
        <v>-7.441560000001118</v>
      </c>
      <c r="F24" s="19">
        <v>4513.85676</v>
      </c>
      <c r="G24" s="19">
        <v>4520.64828</v>
      </c>
      <c r="H24" s="10">
        <f t="shared" si="1"/>
        <v>-6.7915200000006735</v>
      </c>
      <c r="I24" s="19">
        <v>160.41518</v>
      </c>
      <c r="J24" s="19">
        <v>160.51565</v>
      </c>
      <c r="K24" s="10">
        <f t="shared" si="2"/>
        <v>-0.10047000000000139</v>
      </c>
      <c r="L24" s="19">
        <v>716.62036</v>
      </c>
      <c r="M24" s="19">
        <v>717.16993</v>
      </c>
      <c r="N24" s="10">
        <f t="shared" si="3"/>
        <v>-0.549570000000017</v>
      </c>
      <c r="O24" s="19">
        <v>0</v>
      </c>
      <c r="P24" s="10">
        <v>0</v>
      </c>
      <c r="Q24" s="11">
        <f t="shared" si="4"/>
        <v>0</v>
      </c>
      <c r="R24" s="3"/>
    </row>
    <row r="25" spans="1:18" ht="12.75" customHeight="1">
      <c r="A25" s="5"/>
      <c r="B25" s="6" t="s">
        <v>27</v>
      </c>
      <c r="C25" s="17">
        <v>18064.7395</v>
      </c>
      <c r="D25" s="17">
        <v>18078.73346</v>
      </c>
      <c r="E25" s="10">
        <f t="shared" si="0"/>
        <v>-13.993959999999788</v>
      </c>
      <c r="F25" s="19">
        <v>16586.44891</v>
      </c>
      <c r="G25" s="19">
        <v>16600.14728</v>
      </c>
      <c r="H25" s="10">
        <f t="shared" si="1"/>
        <v>-13.698370000001887</v>
      </c>
      <c r="I25" s="19">
        <v>157.75826</v>
      </c>
      <c r="J25" s="19">
        <v>158.27652</v>
      </c>
      <c r="K25" s="10">
        <f t="shared" si="2"/>
        <v>-0.518259999999998</v>
      </c>
      <c r="L25" s="19">
        <v>1320.53233</v>
      </c>
      <c r="M25" s="19">
        <v>1320.30966</v>
      </c>
      <c r="N25" s="10">
        <f t="shared" si="3"/>
        <v>0.2226700000001074</v>
      </c>
      <c r="O25" s="19">
        <v>0</v>
      </c>
      <c r="P25" s="10">
        <v>0</v>
      </c>
      <c r="Q25" s="11">
        <f t="shared" si="4"/>
        <v>0</v>
      </c>
      <c r="R25" s="3"/>
    </row>
    <row r="26" spans="1:18" ht="12.75" customHeight="1">
      <c r="A26" s="5"/>
      <c r="B26" s="6" t="s">
        <v>28</v>
      </c>
      <c r="C26" s="17">
        <v>28470.404300000002</v>
      </c>
      <c r="D26" s="17">
        <v>28443.53559</v>
      </c>
      <c r="E26" s="10">
        <f t="shared" si="0"/>
        <v>26.868710000002466</v>
      </c>
      <c r="F26" s="19">
        <v>28399.70936</v>
      </c>
      <c r="G26" s="19">
        <v>28372.83258</v>
      </c>
      <c r="H26" s="10">
        <f t="shared" si="1"/>
        <v>26.876780000002327</v>
      </c>
      <c r="I26" s="19">
        <v>70.69494</v>
      </c>
      <c r="J26" s="19">
        <v>70.70301</v>
      </c>
      <c r="K26" s="10">
        <f t="shared" si="2"/>
        <v>-0.008070000000003574</v>
      </c>
      <c r="L26" s="19">
        <v>0</v>
      </c>
      <c r="M26" s="19">
        <v>0</v>
      </c>
      <c r="N26" s="10">
        <f t="shared" si="3"/>
        <v>0</v>
      </c>
      <c r="O26" s="19">
        <v>0</v>
      </c>
      <c r="P26" s="10">
        <v>0</v>
      </c>
      <c r="Q26" s="11">
        <f t="shared" si="4"/>
        <v>0</v>
      </c>
      <c r="R26" s="3"/>
    </row>
    <row r="27" spans="1:18" ht="12.75" customHeight="1">
      <c r="A27" s="5"/>
      <c r="B27" s="6" t="s">
        <v>29</v>
      </c>
      <c r="C27" s="17">
        <v>27335.26257</v>
      </c>
      <c r="D27" s="17">
        <v>27313.12301</v>
      </c>
      <c r="E27" s="10">
        <f t="shared" si="0"/>
        <v>22.13955999999962</v>
      </c>
      <c r="F27" s="19">
        <v>25065.440990000003</v>
      </c>
      <c r="G27" s="19">
        <v>25043.65826</v>
      </c>
      <c r="H27" s="10">
        <f t="shared" si="1"/>
        <v>21.78273000000263</v>
      </c>
      <c r="I27" s="19">
        <v>354.42733</v>
      </c>
      <c r="J27" s="19">
        <v>353.57811</v>
      </c>
      <c r="K27" s="10">
        <f t="shared" si="2"/>
        <v>0.8492200000000025</v>
      </c>
      <c r="L27" s="19">
        <v>1915.3942499999998</v>
      </c>
      <c r="M27" s="19">
        <v>1915.88664</v>
      </c>
      <c r="N27" s="10">
        <f t="shared" si="3"/>
        <v>-0.492390000000114</v>
      </c>
      <c r="O27" s="19">
        <v>0</v>
      </c>
      <c r="P27" s="10">
        <v>0</v>
      </c>
      <c r="Q27" s="11">
        <f t="shared" si="4"/>
        <v>0</v>
      </c>
      <c r="R27" s="3"/>
    </row>
    <row r="28" spans="1:18" ht="12.75" customHeight="1">
      <c r="A28" s="5"/>
      <c r="B28" s="6" t="s">
        <v>30</v>
      </c>
      <c r="C28" s="17">
        <v>16587.75155</v>
      </c>
      <c r="D28" s="17">
        <v>16583.64618</v>
      </c>
      <c r="E28" s="10">
        <f t="shared" si="0"/>
        <v>4.10537000000113</v>
      </c>
      <c r="F28" s="19">
        <v>15627.14342</v>
      </c>
      <c r="G28" s="19">
        <v>15623.61578</v>
      </c>
      <c r="H28" s="10">
        <f t="shared" si="1"/>
        <v>3.527640000000247</v>
      </c>
      <c r="I28" s="19">
        <v>410.34108000000003</v>
      </c>
      <c r="J28" s="19">
        <v>409.89847</v>
      </c>
      <c r="K28" s="10">
        <f t="shared" si="2"/>
        <v>0.4426100000000588</v>
      </c>
      <c r="L28" s="19">
        <v>550.2670499999999</v>
      </c>
      <c r="M28" s="19">
        <v>550.13193</v>
      </c>
      <c r="N28" s="10">
        <f t="shared" si="3"/>
        <v>0.1351199999999153</v>
      </c>
      <c r="O28" s="19">
        <v>0</v>
      </c>
      <c r="P28" s="10">
        <v>0</v>
      </c>
      <c r="Q28" s="11">
        <f t="shared" si="4"/>
        <v>0</v>
      </c>
      <c r="R28" s="3"/>
    </row>
    <row r="29" spans="1:18" ht="12.75" customHeight="1">
      <c r="A29" s="5"/>
      <c r="B29" s="29" t="s">
        <v>31</v>
      </c>
      <c r="C29" s="18">
        <v>23333.86869</v>
      </c>
      <c r="D29" s="18">
        <v>23336.69254</v>
      </c>
      <c r="E29" s="12">
        <f t="shared" si="0"/>
        <v>-2.823850000000675</v>
      </c>
      <c r="F29" s="19">
        <v>21934.63974</v>
      </c>
      <c r="G29" s="19">
        <v>21936.67573</v>
      </c>
      <c r="H29" s="10">
        <f t="shared" si="1"/>
        <v>-2.035990000000311</v>
      </c>
      <c r="I29" s="19">
        <v>338.49394</v>
      </c>
      <c r="J29" s="19">
        <v>334.32864</v>
      </c>
      <c r="K29" s="10">
        <f t="shared" si="2"/>
        <v>4.165300000000002</v>
      </c>
      <c r="L29" s="19">
        <v>1060.73501</v>
      </c>
      <c r="M29" s="19">
        <v>1065.68817</v>
      </c>
      <c r="N29" s="10">
        <f t="shared" si="3"/>
        <v>-4.953159999999798</v>
      </c>
      <c r="O29" s="19">
        <v>0</v>
      </c>
      <c r="P29" s="12">
        <v>0</v>
      </c>
      <c r="Q29" s="11">
        <f t="shared" si="4"/>
        <v>0</v>
      </c>
      <c r="R29" s="3"/>
    </row>
    <row r="30" spans="1:18" ht="12.75" customHeight="1">
      <c r="A30" s="13"/>
      <c r="B30" s="13" t="s">
        <v>3</v>
      </c>
      <c r="C30" s="30">
        <f>SUM(C7:C29)</f>
        <v>315885.43464999995</v>
      </c>
      <c r="D30" s="15">
        <f>SUM(D7:D29)</f>
        <v>315843.70424</v>
      </c>
      <c r="E30" s="15">
        <f>C30-D30</f>
        <v>41.7304099999601</v>
      </c>
      <c r="F30" s="15">
        <f>SUM(F7:F29)</f>
        <v>280077.00756</v>
      </c>
      <c r="G30" s="15">
        <f>SUM(G7:G29)</f>
        <v>280057.414</v>
      </c>
      <c r="H30" s="15">
        <f>F30-G30</f>
        <v>19.593560000008438</v>
      </c>
      <c r="I30" s="15">
        <f>SUM(I7:I29)</f>
        <v>20157.418410000002</v>
      </c>
      <c r="J30" s="15">
        <f>SUM(J7:J29)</f>
        <v>20124.44897</v>
      </c>
      <c r="K30" s="15">
        <f>I30-J30</f>
        <v>32.96944000000076</v>
      </c>
      <c r="L30" s="15">
        <f>SUM(L7:L29)</f>
        <v>15651.00868</v>
      </c>
      <c r="M30" s="15">
        <f>SUM(M7:M29)</f>
        <v>15661.841269999999</v>
      </c>
      <c r="N30" s="15">
        <f>L30-M30</f>
        <v>-10.832589999998163</v>
      </c>
      <c r="O30" s="15">
        <f>SUM(O7:O29)</f>
        <v>0</v>
      </c>
      <c r="P30" s="15">
        <f>SUM(P7:P29)</f>
        <v>0</v>
      </c>
      <c r="Q30" s="16">
        <f>O30-P30</f>
        <v>0</v>
      </c>
      <c r="R30" s="3"/>
    </row>
    <row r="31" spans="1:18" ht="12.75" customHeight="1">
      <c r="A31" s="5"/>
      <c r="B31" s="6" t="s">
        <v>32</v>
      </c>
      <c r="C31" s="7">
        <v>38412.95208</v>
      </c>
      <c r="D31" s="7">
        <v>38114.11820999999</v>
      </c>
      <c r="E31" s="10">
        <f>C31-D31</f>
        <v>298.8338700000095</v>
      </c>
      <c r="F31" s="19">
        <v>31851.68609</v>
      </c>
      <c r="G31" s="19">
        <v>31721.75049</v>
      </c>
      <c r="H31" s="10">
        <f>F31-G31</f>
        <v>129.9356000000007</v>
      </c>
      <c r="I31" s="19">
        <v>594.4772800000001</v>
      </c>
      <c r="J31" s="19">
        <v>593.40737</v>
      </c>
      <c r="K31" s="10">
        <f>I31-J31</f>
        <v>1.0699100000000499</v>
      </c>
      <c r="L31" s="19">
        <v>1466.8905</v>
      </c>
      <c r="M31" s="19">
        <v>1451.89917</v>
      </c>
      <c r="N31" s="10">
        <f>L31-M31</f>
        <v>14.991330000000062</v>
      </c>
      <c r="O31" s="19">
        <v>4499.89821</v>
      </c>
      <c r="P31" s="19">
        <v>4347.06118</v>
      </c>
      <c r="Q31" s="9">
        <f>O31-P31</f>
        <v>152.8370300000006</v>
      </c>
      <c r="R31" s="3"/>
    </row>
    <row r="32" spans="1:18" ht="12.75" customHeight="1">
      <c r="A32" s="5"/>
      <c r="B32" s="6" t="s">
        <v>33</v>
      </c>
      <c r="C32" s="7">
        <v>10833.089339999999</v>
      </c>
      <c r="D32" s="7">
        <v>10801.757549999998</v>
      </c>
      <c r="E32" s="10">
        <f>C32-D32</f>
        <v>31.331790000000183</v>
      </c>
      <c r="F32" s="19">
        <v>9025.72176</v>
      </c>
      <c r="G32" s="19">
        <v>8994.208869999999</v>
      </c>
      <c r="H32" s="10">
        <f aca="true" t="shared" si="5" ref="H32:H64">F32-G32</f>
        <v>31.51289000000179</v>
      </c>
      <c r="I32" s="19">
        <v>709.89395</v>
      </c>
      <c r="J32" s="19">
        <v>710.07505</v>
      </c>
      <c r="K32" s="10">
        <f aca="true" t="shared" si="6" ref="K32:K56">I32-J32</f>
        <v>-0.18110000000001492</v>
      </c>
      <c r="L32" s="19">
        <v>1097.47363</v>
      </c>
      <c r="M32" s="19">
        <v>1097.47363</v>
      </c>
      <c r="N32" s="10">
        <f aca="true" t="shared" si="7" ref="N32:N64">L32-M32</f>
        <v>0</v>
      </c>
      <c r="O32" s="19">
        <v>0</v>
      </c>
      <c r="P32" s="19">
        <v>0</v>
      </c>
      <c r="Q32" s="11">
        <f aca="true" t="shared" si="8" ref="Q32:Q56">O32-P32</f>
        <v>0</v>
      </c>
      <c r="R32" s="3"/>
    </row>
    <row r="33" spans="1:18" ht="12.75" customHeight="1">
      <c r="A33" s="5"/>
      <c r="B33" s="6" t="s">
        <v>34</v>
      </c>
      <c r="C33" s="7">
        <v>6318.324949999999</v>
      </c>
      <c r="D33" s="7">
        <v>6313.03122</v>
      </c>
      <c r="E33" s="10">
        <f aca="true" t="shared" si="9" ref="E33:E64">C33-D33</f>
        <v>5.293729999999414</v>
      </c>
      <c r="F33" s="19">
        <v>5528.22293</v>
      </c>
      <c r="G33" s="19">
        <v>5523.042759999999</v>
      </c>
      <c r="H33" s="10">
        <f t="shared" si="5"/>
        <v>5.180170000000544</v>
      </c>
      <c r="I33" s="19">
        <v>612.9748400000001</v>
      </c>
      <c r="J33" s="19">
        <v>612.8612800000001</v>
      </c>
      <c r="K33" s="10">
        <f t="shared" si="6"/>
        <v>0.11356000000000677</v>
      </c>
      <c r="L33" s="19">
        <v>177.12717999999998</v>
      </c>
      <c r="M33" s="19">
        <v>177.12717999999998</v>
      </c>
      <c r="N33" s="10">
        <f t="shared" si="7"/>
        <v>0</v>
      </c>
      <c r="O33" s="19">
        <v>0</v>
      </c>
      <c r="P33" s="19">
        <v>0</v>
      </c>
      <c r="Q33" s="11">
        <f t="shared" si="8"/>
        <v>0</v>
      </c>
      <c r="R33" s="3"/>
    </row>
    <row r="34" spans="1:18" ht="12.75" customHeight="1">
      <c r="A34" s="5"/>
      <c r="B34" s="6" t="s">
        <v>35</v>
      </c>
      <c r="C34" s="7">
        <v>8672.40594</v>
      </c>
      <c r="D34" s="7">
        <v>8645.14842</v>
      </c>
      <c r="E34" s="10">
        <f t="shared" si="9"/>
        <v>27.257520000001023</v>
      </c>
      <c r="F34" s="19">
        <v>8059.283539999999</v>
      </c>
      <c r="G34" s="19">
        <v>8033.74551</v>
      </c>
      <c r="H34" s="10">
        <f t="shared" si="5"/>
        <v>25.538029999999708</v>
      </c>
      <c r="I34" s="19">
        <v>309.89096</v>
      </c>
      <c r="J34" s="19">
        <v>307.9989</v>
      </c>
      <c r="K34" s="10">
        <f t="shared" si="6"/>
        <v>1.892060000000015</v>
      </c>
      <c r="L34" s="19">
        <v>296.1056</v>
      </c>
      <c r="M34" s="19">
        <v>296.31978</v>
      </c>
      <c r="N34" s="10">
        <f t="shared" si="7"/>
        <v>-0.21417999999999893</v>
      </c>
      <c r="O34" s="19">
        <v>7.12584</v>
      </c>
      <c r="P34" s="19">
        <v>7.084230000000001</v>
      </c>
      <c r="Q34" s="11">
        <f t="shared" si="8"/>
        <v>0.04160999999999948</v>
      </c>
      <c r="R34" s="3"/>
    </row>
    <row r="35" spans="1:18" ht="12.75" customHeight="1">
      <c r="A35" s="5"/>
      <c r="B35" s="6" t="s">
        <v>36</v>
      </c>
      <c r="C35" s="7">
        <v>12629.20385000003</v>
      </c>
      <c r="D35" s="7">
        <v>12596.825040000034</v>
      </c>
      <c r="E35" s="10">
        <f t="shared" si="9"/>
        <v>32.37880999999652</v>
      </c>
      <c r="F35" s="19">
        <v>10163.33442000003</v>
      </c>
      <c r="G35" s="19">
        <v>10130.172040000034</v>
      </c>
      <c r="H35" s="10">
        <f t="shared" si="5"/>
        <v>33.16237999999612</v>
      </c>
      <c r="I35" s="19">
        <v>182.69352999999998</v>
      </c>
      <c r="J35" s="19">
        <v>182.64981</v>
      </c>
      <c r="K35" s="10">
        <f t="shared" si="6"/>
        <v>0.04371999999997911</v>
      </c>
      <c r="L35" s="19">
        <v>1206.91904</v>
      </c>
      <c r="M35" s="19">
        <v>1205.73841</v>
      </c>
      <c r="N35" s="10">
        <f t="shared" si="7"/>
        <v>1.1806300000000647</v>
      </c>
      <c r="O35" s="19">
        <v>1076.25686</v>
      </c>
      <c r="P35" s="19">
        <v>1078.2647799999997</v>
      </c>
      <c r="Q35" s="11">
        <f t="shared" si="8"/>
        <v>-2.0079199999997854</v>
      </c>
      <c r="R35" s="3"/>
    </row>
    <row r="36" spans="1:18" ht="12.75" customHeight="1">
      <c r="A36" s="5"/>
      <c r="B36" s="6" t="s">
        <v>37</v>
      </c>
      <c r="C36" s="7">
        <v>12971.70983</v>
      </c>
      <c r="D36" s="7">
        <v>12951.45861</v>
      </c>
      <c r="E36" s="10">
        <f t="shared" si="9"/>
        <v>20.251220000000103</v>
      </c>
      <c r="F36" s="19">
        <v>10601.98084</v>
      </c>
      <c r="G36" s="19">
        <v>10583.6106</v>
      </c>
      <c r="H36" s="10">
        <f t="shared" si="5"/>
        <v>18.370240000000194</v>
      </c>
      <c r="I36" s="19">
        <v>298.55181</v>
      </c>
      <c r="J36" s="19">
        <v>299.4965</v>
      </c>
      <c r="K36" s="10">
        <f t="shared" si="6"/>
        <v>-0.9446900000000369</v>
      </c>
      <c r="L36" s="19">
        <v>2071.17718</v>
      </c>
      <c r="M36" s="19">
        <v>2068.35151</v>
      </c>
      <c r="N36" s="10">
        <f t="shared" si="7"/>
        <v>2.825670000000173</v>
      </c>
      <c r="O36" s="19">
        <v>0</v>
      </c>
      <c r="P36" s="19">
        <v>0</v>
      </c>
      <c r="Q36" s="11">
        <f t="shared" si="8"/>
        <v>0</v>
      </c>
      <c r="R36" s="3"/>
    </row>
    <row r="37" spans="1:18" ht="12.75" customHeight="1">
      <c r="A37" s="5"/>
      <c r="B37" s="6" t="s">
        <v>38</v>
      </c>
      <c r="C37" s="7">
        <v>7628.56632</v>
      </c>
      <c r="D37" s="7">
        <v>7576.84231</v>
      </c>
      <c r="E37" s="10">
        <f t="shared" si="9"/>
        <v>51.72400999999991</v>
      </c>
      <c r="F37" s="19">
        <v>5909.53644</v>
      </c>
      <c r="G37" s="19">
        <v>5850.8413900000005</v>
      </c>
      <c r="H37" s="10">
        <f t="shared" si="5"/>
        <v>58.695049999999355</v>
      </c>
      <c r="I37" s="19">
        <v>511.32641</v>
      </c>
      <c r="J37" s="19">
        <v>501.18941</v>
      </c>
      <c r="K37" s="10">
        <f t="shared" si="6"/>
        <v>10.137</v>
      </c>
      <c r="L37" s="19">
        <v>1207.70347</v>
      </c>
      <c r="M37" s="19">
        <v>1224.81151</v>
      </c>
      <c r="N37" s="10">
        <f t="shared" si="7"/>
        <v>-17.108040000000074</v>
      </c>
      <c r="O37" s="19">
        <v>0</v>
      </c>
      <c r="P37" s="19">
        <v>0</v>
      </c>
      <c r="Q37" s="11">
        <f t="shared" si="8"/>
        <v>0</v>
      </c>
      <c r="R37" s="3"/>
    </row>
    <row r="38" spans="1:18" ht="12.75" customHeight="1">
      <c r="A38" s="5" t="s">
        <v>4</v>
      </c>
      <c r="B38" s="6" t="s">
        <v>39</v>
      </c>
      <c r="C38" s="7">
        <v>10225.476760000001</v>
      </c>
      <c r="D38" s="7">
        <v>10217.79555</v>
      </c>
      <c r="E38" s="10">
        <f t="shared" si="9"/>
        <v>7.681210000000647</v>
      </c>
      <c r="F38" s="19">
        <v>9682.91381</v>
      </c>
      <c r="G38" s="19">
        <v>9675.73632</v>
      </c>
      <c r="H38" s="10">
        <f t="shared" si="5"/>
        <v>7.177490000000034</v>
      </c>
      <c r="I38" s="19">
        <v>297.16715999999997</v>
      </c>
      <c r="J38" s="19">
        <v>296.65113</v>
      </c>
      <c r="K38" s="10">
        <f t="shared" si="6"/>
        <v>0.5160299999999438</v>
      </c>
      <c r="L38" s="19">
        <v>244.66171000000003</v>
      </c>
      <c r="M38" s="19">
        <v>244.67401999999998</v>
      </c>
      <c r="N38" s="10">
        <f t="shared" si="7"/>
        <v>-0.012309999999956744</v>
      </c>
      <c r="O38" s="19">
        <v>0.73408</v>
      </c>
      <c r="P38" s="19">
        <v>0.7340800000000001</v>
      </c>
      <c r="Q38" s="11">
        <f t="shared" si="8"/>
        <v>0</v>
      </c>
      <c r="R38" s="3"/>
    </row>
    <row r="39" spans="1:18" ht="12.75" customHeight="1">
      <c r="A39" s="5"/>
      <c r="B39" s="6" t="s">
        <v>40</v>
      </c>
      <c r="C39" s="7">
        <v>28364.996600000002</v>
      </c>
      <c r="D39" s="7">
        <v>28271.508869999998</v>
      </c>
      <c r="E39" s="10">
        <f t="shared" si="9"/>
        <v>93.48773000000438</v>
      </c>
      <c r="F39" s="19">
        <v>26398.480020000003</v>
      </c>
      <c r="G39" s="19">
        <v>26304.89288</v>
      </c>
      <c r="H39" s="10">
        <f t="shared" si="5"/>
        <v>93.58714000000327</v>
      </c>
      <c r="I39" s="19">
        <v>681.34689</v>
      </c>
      <c r="J39" s="19">
        <v>682.59185</v>
      </c>
      <c r="K39" s="10">
        <f t="shared" si="6"/>
        <v>-1.2449599999999919</v>
      </c>
      <c r="L39" s="19">
        <v>578.44417</v>
      </c>
      <c r="M39" s="19">
        <v>578.21448</v>
      </c>
      <c r="N39" s="10">
        <f t="shared" si="7"/>
        <v>0.22969000000000506</v>
      </c>
      <c r="O39" s="19">
        <v>706.72552</v>
      </c>
      <c r="P39" s="19">
        <v>705.80966</v>
      </c>
      <c r="Q39" s="11">
        <f t="shared" si="8"/>
        <v>0.9158599999999524</v>
      </c>
      <c r="R39" s="3"/>
    </row>
    <row r="40" spans="1:18" ht="12.75" customHeight="1">
      <c r="A40" s="5"/>
      <c r="B40" s="6" t="s">
        <v>41</v>
      </c>
      <c r="C40" s="7">
        <v>5753.22914</v>
      </c>
      <c r="D40" s="7">
        <v>5730.612230000001</v>
      </c>
      <c r="E40" s="10">
        <f t="shared" si="9"/>
        <v>22.616909999999734</v>
      </c>
      <c r="F40" s="19">
        <v>5573.92771</v>
      </c>
      <c r="G40" s="19">
        <v>5552.11384</v>
      </c>
      <c r="H40" s="10">
        <f t="shared" si="5"/>
        <v>21.81386999999995</v>
      </c>
      <c r="I40" s="19">
        <v>172.81779</v>
      </c>
      <c r="J40" s="19">
        <v>172.01475</v>
      </c>
      <c r="K40" s="10">
        <f t="shared" si="6"/>
        <v>0.80304000000001</v>
      </c>
      <c r="L40" s="19">
        <v>6.48364</v>
      </c>
      <c r="M40" s="19">
        <v>6.48364</v>
      </c>
      <c r="N40" s="10">
        <f t="shared" si="7"/>
        <v>0</v>
      </c>
      <c r="O40" s="19">
        <v>0</v>
      </c>
      <c r="P40" s="19">
        <v>0</v>
      </c>
      <c r="Q40" s="11">
        <f t="shared" si="8"/>
        <v>0</v>
      </c>
      <c r="R40" s="3"/>
    </row>
    <row r="41" spans="1:18" ht="12.75" customHeight="1">
      <c r="A41" s="5"/>
      <c r="B41" s="6" t="s">
        <v>42</v>
      </c>
      <c r="C41" s="7">
        <v>10302.025300000001</v>
      </c>
      <c r="D41" s="7">
        <v>10256.516309999997</v>
      </c>
      <c r="E41" s="10">
        <f t="shared" si="9"/>
        <v>45.508990000003905</v>
      </c>
      <c r="F41" s="19">
        <v>9347.64352</v>
      </c>
      <c r="G41" s="19">
        <v>9302.093929999997</v>
      </c>
      <c r="H41" s="10">
        <f t="shared" si="5"/>
        <v>45.549590000002354</v>
      </c>
      <c r="I41" s="19">
        <v>255.93133</v>
      </c>
      <c r="J41" s="19">
        <v>256.25292</v>
      </c>
      <c r="K41" s="10">
        <f t="shared" si="6"/>
        <v>-0.3215900000000147</v>
      </c>
      <c r="L41" s="19">
        <v>698.4504499999999</v>
      </c>
      <c r="M41" s="19">
        <v>698.16946</v>
      </c>
      <c r="N41" s="10">
        <f t="shared" si="7"/>
        <v>0.2809899999999743</v>
      </c>
      <c r="O41" s="19">
        <v>0</v>
      </c>
      <c r="P41" s="19">
        <v>0</v>
      </c>
      <c r="Q41" s="11">
        <f t="shared" si="8"/>
        <v>0</v>
      </c>
      <c r="R41" s="3"/>
    </row>
    <row r="42" spans="1:18" ht="12.75" customHeight="1">
      <c r="A42" s="5"/>
      <c r="B42" s="6" t="s">
        <v>43</v>
      </c>
      <c r="C42" s="7">
        <v>11289.9848</v>
      </c>
      <c r="D42" s="7">
        <v>11240.934000000001</v>
      </c>
      <c r="E42" s="10">
        <f t="shared" si="9"/>
        <v>49.05079999999907</v>
      </c>
      <c r="F42" s="19">
        <v>9364.18899</v>
      </c>
      <c r="G42" s="19">
        <v>9318.10468</v>
      </c>
      <c r="H42" s="10">
        <f t="shared" si="5"/>
        <v>46.08431000000019</v>
      </c>
      <c r="I42" s="19">
        <v>114.74105</v>
      </c>
      <c r="J42" s="19">
        <v>114.69505000000001</v>
      </c>
      <c r="K42" s="10">
        <f t="shared" si="6"/>
        <v>0.04599999999999227</v>
      </c>
      <c r="L42" s="19">
        <v>1811.05476</v>
      </c>
      <c r="M42" s="19">
        <v>1808.13427</v>
      </c>
      <c r="N42" s="10">
        <f t="shared" si="7"/>
        <v>2.9204899999999725</v>
      </c>
      <c r="O42" s="19">
        <v>0</v>
      </c>
      <c r="P42" s="19">
        <v>0</v>
      </c>
      <c r="Q42" s="11">
        <f t="shared" si="8"/>
        <v>0</v>
      </c>
      <c r="R42" s="3"/>
    </row>
    <row r="43" spans="1:18" ht="12.75" customHeight="1">
      <c r="A43" s="5"/>
      <c r="B43" s="6" t="s">
        <v>44</v>
      </c>
      <c r="C43" s="7">
        <v>7747.196319999999</v>
      </c>
      <c r="D43" s="7">
        <v>7689.43527</v>
      </c>
      <c r="E43" s="10">
        <f t="shared" si="9"/>
        <v>57.76104999999916</v>
      </c>
      <c r="F43" s="19">
        <v>7099.12557</v>
      </c>
      <c r="G43" s="19">
        <v>7041.59025</v>
      </c>
      <c r="H43" s="10">
        <f t="shared" si="5"/>
        <v>57.535319999999956</v>
      </c>
      <c r="I43" s="19">
        <v>191.35671</v>
      </c>
      <c r="J43" s="19">
        <v>191.39785999999998</v>
      </c>
      <c r="K43" s="10">
        <f t="shared" si="6"/>
        <v>-0.041149999999987585</v>
      </c>
      <c r="L43" s="19">
        <v>456.71404</v>
      </c>
      <c r="M43" s="19">
        <v>456.44716</v>
      </c>
      <c r="N43" s="10">
        <f t="shared" si="7"/>
        <v>0.26688000000001466</v>
      </c>
      <c r="O43" s="19">
        <v>0</v>
      </c>
      <c r="P43" s="19">
        <v>0</v>
      </c>
      <c r="Q43" s="11">
        <f t="shared" si="8"/>
        <v>0</v>
      </c>
      <c r="R43" s="3"/>
    </row>
    <row r="44" spans="1:18" ht="12.75" customHeight="1">
      <c r="A44" s="5"/>
      <c r="B44" s="6" t="s">
        <v>45</v>
      </c>
      <c r="C44" s="7">
        <v>6410.76091</v>
      </c>
      <c r="D44" s="7">
        <v>6380.71136</v>
      </c>
      <c r="E44" s="10">
        <f t="shared" si="9"/>
        <v>30.049549999999726</v>
      </c>
      <c r="F44" s="19">
        <v>6045.53911</v>
      </c>
      <c r="G44" s="19">
        <v>6015.59854</v>
      </c>
      <c r="H44" s="10">
        <f t="shared" si="5"/>
        <v>29.940569999999752</v>
      </c>
      <c r="I44" s="19">
        <v>124.61398</v>
      </c>
      <c r="J44" s="19">
        <v>124.46762000000001</v>
      </c>
      <c r="K44" s="10">
        <f t="shared" si="6"/>
        <v>0.14635999999998717</v>
      </c>
      <c r="L44" s="19">
        <v>240.60782</v>
      </c>
      <c r="M44" s="19">
        <v>240.64520000000002</v>
      </c>
      <c r="N44" s="10">
        <f t="shared" si="7"/>
        <v>-0.03738000000001307</v>
      </c>
      <c r="O44" s="19">
        <v>0</v>
      </c>
      <c r="P44" s="19">
        <v>0</v>
      </c>
      <c r="Q44" s="11">
        <f t="shared" si="8"/>
        <v>0</v>
      </c>
      <c r="R44" s="3"/>
    </row>
    <row r="45" spans="1:18" ht="12.75" customHeight="1">
      <c r="A45" s="5"/>
      <c r="B45" s="6" t="s">
        <v>46</v>
      </c>
      <c r="C45" s="7">
        <v>4135.86041</v>
      </c>
      <c r="D45" s="7">
        <v>4136.433599999999</v>
      </c>
      <c r="E45" s="10">
        <f t="shared" si="9"/>
        <v>-0.5731899999991583</v>
      </c>
      <c r="F45" s="19">
        <v>3756.02543</v>
      </c>
      <c r="G45" s="19">
        <v>3763.957909999999</v>
      </c>
      <c r="H45" s="10">
        <f t="shared" si="5"/>
        <v>-7.932479999999032</v>
      </c>
      <c r="I45" s="19">
        <v>175.80855</v>
      </c>
      <c r="J45" s="19">
        <v>174.72021</v>
      </c>
      <c r="K45" s="10">
        <f t="shared" si="6"/>
        <v>1.088339999999988</v>
      </c>
      <c r="L45" s="19">
        <v>202.90244</v>
      </c>
      <c r="M45" s="19">
        <v>196.63148999999999</v>
      </c>
      <c r="N45" s="10">
        <f t="shared" si="7"/>
        <v>6.270950000000028</v>
      </c>
      <c r="O45" s="19">
        <v>1.12399</v>
      </c>
      <c r="P45" s="19">
        <v>1.12399</v>
      </c>
      <c r="Q45" s="11">
        <f t="shared" si="8"/>
        <v>0</v>
      </c>
      <c r="R45" s="3"/>
    </row>
    <row r="46" spans="1:18" ht="12.75" customHeight="1">
      <c r="A46" s="5"/>
      <c r="B46" s="6" t="s">
        <v>47</v>
      </c>
      <c r="C46" s="7">
        <v>3622.13209</v>
      </c>
      <c r="D46" s="7">
        <v>3619.4251800000006</v>
      </c>
      <c r="E46" s="10">
        <f t="shared" si="9"/>
        <v>2.706909999999425</v>
      </c>
      <c r="F46" s="19">
        <v>3321.6604</v>
      </c>
      <c r="G46" s="19">
        <v>3319.7114800000004</v>
      </c>
      <c r="H46" s="10">
        <f t="shared" si="5"/>
        <v>1.9489199999998164</v>
      </c>
      <c r="I46" s="19">
        <v>185.60843</v>
      </c>
      <c r="J46" s="19">
        <v>184.85044</v>
      </c>
      <c r="K46" s="10">
        <f t="shared" si="6"/>
        <v>0.7579900000000066</v>
      </c>
      <c r="L46" s="19">
        <v>114.86326</v>
      </c>
      <c r="M46" s="19">
        <v>114.86326000000001</v>
      </c>
      <c r="N46" s="10">
        <f t="shared" si="7"/>
        <v>0</v>
      </c>
      <c r="O46" s="19">
        <v>0</v>
      </c>
      <c r="P46" s="19">
        <v>0</v>
      </c>
      <c r="Q46" s="11">
        <f t="shared" si="8"/>
        <v>0</v>
      </c>
      <c r="R46" s="3"/>
    </row>
    <row r="47" spans="1:18" ht="12.75" customHeight="1">
      <c r="A47" s="5"/>
      <c r="B47" s="6" t="s">
        <v>48</v>
      </c>
      <c r="C47" s="7">
        <v>3437.60459</v>
      </c>
      <c r="D47" s="7">
        <v>3419.0674099999997</v>
      </c>
      <c r="E47" s="10">
        <f t="shared" si="9"/>
        <v>18.537180000000262</v>
      </c>
      <c r="F47" s="19">
        <v>3159.5750099999996</v>
      </c>
      <c r="G47" s="19">
        <v>3148.74439</v>
      </c>
      <c r="H47" s="10">
        <f t="shared" si="5"/>
        <v>10.830619999999726</v>
      </c>
      <c r="I47" s="19">
        <v>169.54831000000001</v>
      </c>
      <c r="J47" s="19">
        <v>161.8421</v>
      </c>
      <c r="K47" s="10">
        <f t="shared" si="6"/>
        <v>7.706210000000027</v>
      </c>
      <c r="L47" s="19">
        <v>108.48127</v>
      </c>
      <c r="M47" s="19">
        <v>108.48092000000001</v>
      </c>
      <c r="N47" s="10">
        <f t="shared" si="7"/>
        <v>0.0003499999999831971</v>
      </c>
      <c r="O47" s="19">
        <v>0</v>
      </c>
      <c r="P47" s="19">
        <v>0</v>
      </c>
      <c r="Q47" s="11">
        <f t="shared" si="8"/>
        <v>0</v>
      </c>
      <c r="R47" s="3"/>
    </row>
    <row r="48" spans="1:18" ht="12.75" customHeight="1">
      <c r="A48" s="5"/>
      <c r="B48" s="6" t="s">
        <v>49</v>
      </c>
      <c r="C48" s="7">
        <v>5181.7037</v>
      </c>
      <c r="D48" s="7">
        <v>5162.1479</v>
      </c>
      <c r="E48" s="10">
        <f t="shared" si="9"/>
        <v>19.55580000000009</v>
      </c>
      <c r="F48" s="19">
        <v>4820.75412</v>
      </c>
      <c r="G48" s="19">
        <v>4799.0706900000005</v>
      </c>
      <c r="H48" s="10">
        <f t="shared" si="5"/>
        <v>21.683429999999134</v>
      </c>
      <c r="I48" s="19">
        <v>148.71615</v>
      </c>
      <c r="J48" s="19">
        <v>148.78115</v>
      </c>
      <c r="K48" s="10">
        <f t="shared" si="6"/>
        <v>-0.06499999999999773</v>
      </c>
      <c r="L48" s="19">
        <v>212.23343</v>
      </c>
      <c r="M48" s="19">
        <v>214.29606</v>
      </c>
      <c r="N48" s="10">
        <f t="shared" si="7"/>
        <v>-2.062630000000013</v>
      </c>
      <c r="O48" s="19">
        <v>0</v>
      </c>
      <c r="P48" s="19">
        <v>0</v>
      </c>
      <c r="Q48" s="11">
        <f t="shared" si="8"/>
        <v>0</v>
      </c>
      <c r="R48" s="3"/>
    </row>
    <row r="49" spans="1:18" ht="12.75" customHeight="1">
      <c r="A49" s="5" t="s">
        <v>11</v>
      </c>
      <c r="B49" s="6" t="s">
        <v>50</v>
      </c>
      <c r="C49" s="7">
        <v>3635.19298</v>
      </c>
      <c r="D49" s="7">
        <v>3617.50343</v>
      </c>
      <c r="E49" s="10">
        <f t="shared" si="9"/>
        <v>17.6895499999996</v>
      </c>
      <c r="F49" s="19">
        <v>3423.61109</v>
      </c>
      <c r="G49" s="19">
        <v>3405.7537</v>
      </c>
      <c r="H49" s="10">
        <f t="shared" si="5"/>
        <v>17.85738999999967</v>
      </c>
      <c r="I49" s="19">
        <v>123.28402</v>
      </c>
      <c r="J49" s="19">
        <v>123.40457</v>
      </c>
      <c r="K49" s="10">
        <f t="shared" si="6"/>
        <v>-0.1205500000000086</v>
      </c>
      <c r="L49" s="19">
        <v>88.29787</v>
      </c>
      <c r="M49" s="19">
        <v>88.34516</v>
      </c>
      <c r="N49" s="10">
        <f t="shared" si="7"/>
        <v>-0.04729000000000383</v>
      </c>
      <c r="O49" s="19">
        <v>0</v>
      </c>
      <c r="P49" s="19">
        <v>0</v>
      </c>
      <c r="Q49" s="11">
        <f t="shared" si="8"/>
        <v>0</v>
      </c>
      <c r="R49" s="3"/>
    </row>
    <row r="50" spans="1:18" ht="12.75" customHeight="1">
      <c r="A50" s="5"/>
      <c r="B50" s="6" t="s">
        <v>5</v>
      </c>
      <c r="C50" s="7">
        <v>6730.4771200000005</v>
      </c>
      <c r="D50" s="7">
        <v>6686.82475</v>
      </c>
      <c r="E50" s="10">
        <f t="shared" si="9"/>
        <v>43.6523700000007</v>
      </c>
      <c r="F50" s="19">
        <v>6200.665800000001</v>
      </c>
      <c r="G50" s="19">
        <v>6158.465389999999</v>
      </c>
      <c r="H50" s="10">
        <f t="shared" si="5"/>
        <v>42.200410000001284</v>
      </c>
      <c r="I50" s="19">
        <v>262.57111</v>
      </c>
      <c r="J50" s="19">
        <v>262.66215</v>
      </c>
      <c r="K50" s="10">
        <f t="shared" si="6"/>
        <v>-0.09104000000002088</v>
      </c>
      <c r="L50" s="19">
        <v>211.76973999999998</v>
      </c>
      <c r="M50" s="19">
        <v>210.22673999999998</v>
      </c>
      <c r="N50" s="10">
        <f t="shared" si="7"/>
        <v>1.5430000000000064</v>
      </c>
      <c r="O50" s="19">
        <v>55.47047</v>
      </c>
      <c r="P50" s="19">
        <v>55.47047</v>
      </c>
      <c r="Q50" s="11">
        <f t="shared" si="8"/>
        <v>0</v>
      </c>
      <c r="R50" s="3"/>
    </row>
    <row r="51" spans="1:18" ht="12.75" customHeight="1">
      <c r="A51" s="5"/>
      <c r="B51" s="6" t="s">
        <v>6</v>
      </c>
      <c r="C51" s="7">
        <v>5449.80055</v>
      </c>
      <c r="D51" s="7">
        <v>5418.20395</v>
      </c>
      <c r="E51" s="10">
        <f t="shared" si="9"/>
        <v>31.596599999999853</v>
      </c>
      <c r="F51" s="19">
        <v>4329.23196</v>
      </c>
      <c r="G51" s="19">
        <v>4304.838299999999</v>
      </c>
      <c r="H51" s="10">
        <f t="shared" si="5"/>
        <v>24.393660000000637</v>
      </c>
      <c r="I51" s="19">
        <v>337.92458</v>
      </c>
      <c r="J51" s="19">
        <v>333.26036</v>
      </c>
      <c r="K51" s="10">
        <f t="shared" si="6"/>
        <v>4.66422</v>
      </c>
      <c r="L51" s="19">
        <v>782.3390099999999</v>
      </c>
      <c r="M51" s="19">
        <v>779.80029</v>
      </c>
      <c r="N51" s="10">
        <f t="shared" si="7"/>
        <v>2.5387199999998984</v>
      </c>
      <c r="O51" s="19">
        <v>0.305</v>
      </c>
      <c r="P51" s="19">
        <v>0.305</v>
      </c>
      <c r="Q51" s="11">
        <f t="shared" si="8"/>
        <v>0</v>
      </c>
      <c r="R51" s="3"/>
    </row>
    <row r="52" spans="1:18" ht="12.75" customHeight="1">
      <c r="A52" s="5"/>
      <c r="B52" s="6" t="s">
        <v>51</v>
      </c>
      <c r="C52" s="7">
        <v>8132.38017</v>
      </c>
      <c r="D52" s="7">
        <v>8117.03082</v>
      </c>
      <c r="E52" s="10">
        <f t="shared" si="9"/>
        <v>15.349350000000413</v>
      </c>
      <c r="F52" s="19">
        <v>6962.08971</v>
      </c>
      <c r="G52" s="19">
        <v>6946.84639</v>
      </c>
      <c r="H52" s="10">
        <f t="shared" si="5"/>
        <v>15.243320000000494</v>
      </c>
      <c r="I52" s="19">
        <v>1170.29046</v>
      </c>
      <c r="J52" s="19">
        <v>1170.18443</v>
      </c>
      <c r="K52" s="10">
        <f t="shared" si="6"/>
        <v>0.1060299999999188</v>
      </c>
      <c r="L52" s="19">
        <v>0</v>
      </c>
      <c r="M52" s="19">
        <v>0</v>
      </c>
      <c r="N52" s="10">
        <f t="shared" si="7"/>
        <v>0</v>
      </c>
      <c r="O52" s="19">
        <v>0</v>
      </c>
      <c r="P52" s="19">
        <v>0</v>
      </c>
      <c r="Q52" s="11">
        <f t="shared" si="8"/>
        <v>0</v>
      </c>
      <c r="R52" s="3"/>
    </row>
    <row r="53" spans="1:18" ht="12.75" customHeight="1">
      <c r="A53" s="5"/>
      <c r="B53" s="6" t="s">
        <v>52</v>
      </c>
      <c r="C53" s="7">
        <v>4909.531</v>
      </c>
      <c r="D53" s="7">
        <v>4880.003790000001</v>
      </c>
      <c r="E53" s="10">
        <f t="shared" si="9"/>
        <v>29.527209999999286</v>
      </c>
      <c r="F53" s="19">
        <v>4609.252570000001</v>
      </c>
      <c r="G53" s="19">
        <v>4579.09619</v>
      </c>
      <c r="H53" s="10">
        <f t="shared" si="5"/>
        <v>30.156380000000354</v>
      </c>
      <c r="I53" s="19">
        <v>179.46348999999998</v>
      </c>
      <c r="J53" s="19">
        <v>179.73104999999995</v>
      </c>
      <c r="K53" s="10">
        <f t="shared" si="6"/>
        <v>-0.2675599999999747</v>
      </c>
      <c r="L53" s="19">
        <v>104.57531</v>
      </c>
      <c r="M53" s="19">
        <v>104.57531</v>
      </c>
      <c r="N53" s="10">
        <f t="shared" si="7"/>
        <v>0</v>
      </c>
      <c r="O53" s="19">
        <v>16.23963</v>
      </c>
      <c r="P53" s="19">
        <v>16.601239999999997</v>
      </c>
      <c r="Q53" s="11">
        <f t="shared" si="8"/>
        <v>-0.3616099999999989</v>
      </c>
      <c r="R53" s="3"/>
    </row>
    <row r="54" spans="1:18" ht="12.75" customHeight="1">
      <c r="A54" s="5"/>
      <c r="B54" s="6" t="s">
        <v>53</v>
      </c>
      <c r="C54" s="7">
        <v>5443.94379</v>
      </c>
      <c r="D54" s="7">
        <v>5439.64227</v>
      </c>
      <c r="E54" s="10">
        <f t="shared" si="9"/>
        <v>4.301519999999982</v>
      </c>
      <c r="F54" s="19">
        <v>3546.84893</v>
      </c>
      <c r="G54" s="19">
        <v>3542.03208</v>
      </c>
      <c r="H54" s="10">
        <f t="shared" si="5"/>
        <v>4.816850000000159</v>
      </c>
      <c r="I54" s="19">
        <v>188.30116999999998</v>
      </c>
      <c r="J54" s="19">
        <v>188.99501</v>
      </c>
      <c r="K54" s="10">
        <f t="shared" si="6"/>
        <v>-0.6938400000000229</v>
      </c>
      <c r="L54" s="19">
        <v>1701.05275</v>
      </c>
      <c r="M54" s="19">
        <v>1700.87424</v>
      </c>
      <c r="N54" s="10">
        <f t="shared" si="7"/>
        <v>0.1785099999999602</v>
      </c>
      <c r="O54" s="19">
        <v>7.74094</v>
      </c>
      <c r="P54" s="19">
        <v>7.740939999999999</v>
      </c>
      <c r="Q54" s="11">
        <f t="shared" si="8"/>
        <v>0</v>
      </c>
      <c r="R54" s="3"/>
    </row>
    <row r="55" spans="1:18" ht="12.75" customHeight="1">
      <c r="A55" s="5"/>
      <c r="B55" s="6" t="s">
        <v>7</v>
      </c>
      <c r="C55" s="7">
        <v>8342.91873</v>
      </c>
      <c r="D55" s="7">
        <v>8308.85665</v>
      </c>
      <c r="E55" s="10">
        <f t="shared" si="9"/>
        <v>34.062079999999696</v>
      </c>
      <c r="F55" s="19">
        <v>6980.32037</v>
      </c>
      <c r="G55" s="19">
        <v>6923.264679999999</v>
      </c>
      <c r="H55" s="10">
        <f>F55-G55</f>
        <v>57.05569000000105</v>
      </c>
      <c r="I55" s="19">
        <v>108.66574</v>
      </c>
      <c r="J55" s="19">
        <v>108.6642</v>
      </c>
      <c r="K55" s="10">
        <f t="shared" si="6"/>
        <v>0.001540000000005648</v>
      </c>
      <c r="L55" s="19">
        <v>394.35541</v>
      </c>
      <c r="M55" s="19">
        <v>394.34782</v>
      </c>
      <c r="N55" s="10">
        <f t="shared" si="7"/>
        <v>0.007589999999993324</v>
      </c>
      <c r="O55" s="19">
        <v>859.57721</v>
      </c>
      <c r="P55" s="19">
        <v>882.5799499999999</v>
      </c>
      <c r="Q55" s="11">
        <f t="shared" si="8"/>
        <v>-23.002739999999903</v>
      </c>
      <c r="R55" s="3"/>
    </row>
    <row r="56" spans="1:18" ht="12.75" customHeight="1">
      <c r="A56" s="5"/>
      <c r="B56" s="6" t="s">
        <v>13</v>
      </c>
      <c r="C56" s="7">
        <v>8877.55742</v>
      </c>
      <c r="D56" s="7">
        <v>8837.926210000001</v>
      </c>
      <c r="E56" s="10">
        <f t="shared" si="9"/>
        <v>39.631209999997736</v>
      </c>
      <c r="F56" s="19">
        <v>8453.37486</v>
      </c>
      <c r="G56" s="19">
        <v>8413.84199</v>
      </c>
      <c r="H56" s="10">
        <f t="shared" si="5"/>
        <v>39.53286999999909</v>
      </c>
      <c r="I56" s="19">
        <v>260.30312000000004</v>
      </c>
      <c r="J56" s="19">
        <v>260.20678</v>
      </c>
      <c r="K56" s="10">
        <f t="shared" si="6"/>
        <v>0.09634000000005472</v>
      </c>
      <c r="L56" s="19">
        <v>163.87944</v>
      </c>
      <c r="M56" s="19">
        <v>163.87744</v>
      </c>
      <c r="N56" s="10">
        <f t="shared" si="7"/>
        <v>0.001999999999981128</v>
      </c>
      <c r="O56" s="19">
        <v>0</v>
      </c>
      <c r="P56" s="19">
        <v>0</v>
      </c>
      <c r="Q56" s="11">
        <f t="shared" si="8"/>
        <v>0</v>
      </c>
      <c r="R56" s="3"/>
    </row>
    <row r="57" spans="1:18" ht="12.75" customHeight="1">
      <c r="A57" s="13"/>
      <c r="B57" s="14" t="s">
        <v>8</v>
      </c>
      <c r="C57" s="15">
        <f>SUM(C31:C56)</f>
        <v>245459.02469000005</v>
      </c>
      <c r="D57" s="15">
        <f>SUM(D31:D56)</f>
        <v>244429.76090999998</v>
      </c>
      <c r="E57" s="15">
        <f t="shared" si="9"/>
        <v>1029.2637800000666</v>
      </c>
      <c r="F57" s="15">
        <f>SUM(F31:F56)</f>
        <v>214214.99500000005</v>
      </c>
      <c r="G57" s="15">
        <f>SUM(G31:G56)</f>
        <v>213353.12529</v>
      </c>
      <c r="H57" s="15">
        <f t="shared" si="5"/>
        <v>861.8697100000572</v>
      </c>
      <c r="I57" s="15">
        <f>SUM(I31:I56)</f>
        <v>8368.268820000001</v>
      </c>
      <c r="J57" s="15">
        <f>SUM(J31:J56)</f>
        <v>8343.051950000001</v>
      </c>
      <c r="K57" s="15">
        <f>I57-J57</f>
        <v>25.2168700000002</v>
      </c>
      <c r="L57" s="15">
        <f>SUM(L31:L56)</f>
        <v>15644.563120000003</v>
      </c>
      <c r="M57" s="15">
        <f>SUM(M31:M56)</f>
        <v>15630.808150000003</v>
      </c>
      <c r="N57" s="15">
        <f t="shared" si="7"/>
        <v>13.754969999999958</v>
      </c>
      <c r="O57" s="15">
        <f>SUM(O31:O56)</f>
        <v>7231.19775</v>
      </c>
      <c r="P57" s="15">
        <f>SUM(P31:P56)</f>
        <v>7102.77552</v>
      </c>
      <c r="Q57" s="16">
        <f>O57-P57</f>
        <v>128.42223000000013</v>
      </c>
      <c r="R57" s="3"/>
    </row>
    <row r="58" spans="1:18" ht="12.75" customHeight="1">
      <c r="A58" s="43" t="s">
        <v>12</v>
      </c>
      <c r="B58" s="6" t="s">
        <v>54</v>
      </c>
      <c r="C58" s="31">
        <v>4977.624000000001</v>
      </c>
      <c r="D58" s="31">
        <v>4943.911</v>
      </c>
      <c r="E58" s="8">
        <f t="shared" si="9"/>
        <v>33.71300000000065</v>
      </c>
      <c r="F58" s="19">
        <v>2399.67</v>
      </c>
      <c r="G58" s="19">
        <v>2384.757</v>
      </c>
      <c r="H58" s="10">
        <f t="shared" si="5"/>
        <v>14.913000000000011</v>
      </c>
      <c r="I58" s="19">
        <v>127.839</v>
      </c>
      <c r="J58" s="19">
        <v>130.206</v>
      </c>
      <c r="K58" s="10">
        <f>I58-J58</f>
        <v>-2.3669999999999902</v>
      </c>
      <c r="L58" s="19">
        <v>1880.866</v>
      </c>
      <c r="M58" s="19">
        <v>1860.241</v>
      </c>
      <c r="N58" s="8">
        <f t="shared" si="7"/>
        <v>20.625</v>
      </c>
      <c r="O58" s="19">
        <v>569.249</v>
      </c>
      <c r="P58" s="19">
        <v>568.707</v>
      </c>
      <c r="Q58" s="8">
        <f>O58-P58</f>
        <v>0.54200000000003</v>
      </c>
      <c r="R58" s="3"/>
    </row>
    <row r="59" spans="1:18" ht="12.75" customHeight="1">
      <c r="A59" s="44"/>
      <c r="B59" s="6" t="s">
        <v>55</v>
      </c>
      <c r="C59" s="31">
        <v>2475.946</v>
      </c>
      <c r="D59" s="31">
        <v>2460.821</v>
      </c>
      <c r="E59" s="10">
        <f t="shared" si="9"/>
        <v>15.125</v>
      </c>
      <c r="F59" s="19">
        <v>1350.828</v>
      </c>
      <c r="G59" s="19">
        <v>1343.218</v>
      </c>
      <c r="H59" s="10">
        <f t="shared" si="5"/>
        <v>7.6099999999999</v>
      </c>
      <c r="I59" s="19">
        <v>110.231</v>
      </c>
      <c r="J59" s="19">
        <v>110.231</v>
      </c>
      <c r="K59" s="10">
        <f aca="true" t="shared" si="10" ref="K59:K64">I59-J59</f>
        <v>0</v>
      </c>
      <c r="L59" s="19">
        <v>189.111</v>
      </c>
      <c r="M59" s="19">
        <v>189.111</v>
      </c>
      <c r="N59" s="10">
        <f t="shared" si="7"/>
        <v>0</v>
      </c>
      <c r="O59" s="19">
        <v>825.776</v>
      </c>
      <c r="P59" s="19">
        <v>818.2610000000001</v>
      </c>
      <c r="Q59" s="10">
        <f aca="true" t="shared" si="11" ref="Q59:Q64">O59-P59</f>
        <v>7.514999999999873</v>
      </c>
      <c r="R59" s="3"/>
    </row>
    <row r="60" spans="1:18" ht="12.75" customHeight="1">
      <c r="A60" s="44"/>
      <c r="B60" s="6" t="s">
        <v>56</v>
      </c>
      <c r="C60" s="31">
        <v>427.51800000000003</v>
      </c>
      <c r="D60" s="31">
        <v>427.689</v>
      </c>
      <c r="E60" s="10">
        <f t="shared" si="9"/>
        <v>-0.17099999999999227</v>
      </c>
      <c r="F60" s="19">
        <v>0</v>
      </c>
      <c r="G60" s="19">
        <v>0</v>
      </c>
      <c r="H60" s="10">
        <f t="shared" si="5"/>
        <v>0</v>
      </c>
      <c r="I60" s="19">
        <v>0</v>
      </c>
      <c r="J60" s="19">
        <v>0</v>
      </c>
      <c r="K60" s="10">
        <f t="shared" si="10"/>
        <v>0</v>
      </c>
      <c r="L60" s="19">
        <v>0</v>
      </c>
      <c r="M60" s="19">
        <v>0</v>
      </c>
      <c r="N60" s="10">
        <f t="shared" si="7"/>
        <v>0</v>
      </c>
      <c r="O60" s="19">
        <v>427.51800000000003</v>
      </c>
      <c r="P60" s="19">
        <v>427.689</v>
      </c>
      <c r="Q60" s="10">
        <f t="shared" si="11"/>
        <v>-0.17099999999999227</v>
      </c>
      <c r="R60" s="3"/>
    </row>
    <row r="61" spans="1:18" ht="12.75" customHeight="1">
      <c r="A61" s="44"/>
      <c r="B61" s="29" t="s">
        <v>57</v>
      </c>
      <c r="C61" s="32">
        <v>862.717</v>
      </c>
      <c r="D61" s="32">
        <v>860.937</v>
      </c>
      <c r="E61" s="12">
        <f t="shared" si="9"/>
        <v>1.7799999999999727</v>
      </c>
      <c r="F61" s="19">
        <v>130.03699999999998</v>
      </c>
      <c r="G61" s="19">
        <v>130.621</v>
      </c>
      <c r="H61" s="12">
        <f t="shared" si="5"/>
        <v>-0.5840000000000316</v>
      </c>
      <c r="I61" s="19">
        <v>0</v>
      </c>
      <c r="J61" s="19">
        <v>0</v>
      </c>
      <c r="K61" s="12">
        <f t="shared" si="10"/>
        <v>0</v>
      </c>
      <c r="L61" s="19">
        <v>0</v>
      </c>
      <c r="M61" s="19">
        <v>0</v>
      </c>
      <c r="N61" s="12">
        <f t="shared" si="7"/>
        <v>0</v>
      </c>
      <c r="O61" s="19">
        <v>732.68</v>
      </c>
      <c r="P61" s="19">
        <v>730.316</v>
      </c>
      <c r="Q61" s="12">
        <f t="shared" si="11"/>
        <v>2.363999999999919</v>
      </c>
      <c r="R61" s="3"/>
    </row>
    <row r="62" spans="1:18" ht="12.75" customHeight="1">
      <c r="A62" s="45"/>
      <c r="B62" s="13" t="s">
        <v>9</v>
      </c>
      <c r="C62" s="31">
        <f>SUM(C58:C61)</f>
        <v>8743.805</v>
      </c>
      <c r="D62" s="8">
        <f>SUM(D58:D61)</f>
        <v>8693.358</v>
      </c>
      <c r="E62" s="12">
        <f t="shared" si="9"/>
        <v>50.447000000000116</v>
      </c>
      <c r="F62" s="8">
        <f>SUM(F58:F61)</f>
        <v>3880.535</v>
      </c>
      <c r="G62" s="8">
        <f>SUM(G58:G61)</f>
        <v>3858.5960000000005</v>
      </c>
      <c r="H62" s="12">
        <f t="shared" si="5"/>
        <v>21.938999999999396</v>
      </c>
      <c r="I62" s="8">
        <f>SUM(I58:I61)</f>
        <v>238.07</v>
      </c>
      <c r="J62" s="8">
        <f>SUM(J58:J61)</f>
        <v>240.43699999999998</v>
      </c>
      <c r="K62" s="12">
        <f t="shared" si="10"/>
        <v>-2.3669999999999902</v>
      </c>
      <c r="L62" s="8">
        <f>SUM(L58:L61)</f>
        <v>2069.977</v>
      </c>
      <c r="M62" s="8">
        <f>SUM(M58:M61)</f>
        <v>2049.352</v>
      </c>
      <c r="N62" s="12">
        <f t="shared" si="7"/>
        <v>20.625</v>
      </c>
      <c r="O62" s="8">
        <f>SUM(O58:O61)</f>
        <v>2555.223</v>
      </c>
      <c r="P62" s="8">
        <f>SUM(P58:P61)</f>
        <v>2544.973</v>
      </c>
      <c r="Q62" s="12">
        <f t="shared" si="11"/>
        <v>10.25</v>
      </c>
      <c r="R62" s="3"/>
    </row>
    <row r="63" spans="1:18" ht="12.75" customHeight="1">
      <c r="A63" s="46" t="s">
        <v>58</v>
      </c>
      <c r="B63" s="47"/>
      <c r="C63" s="33">
        <f>C57+C62</f>
        <v>254202.82969000004</v>
      </c>
      <c r="D63" s="33">
        <f>D57+D62</f>
        <v>253123.11891</v>
      </c>
      <c r="E63" s="12">
        <f t="shared" si="9"/>
        <v>1079.7107800000522</v>
      </c>
      <c r="F63" s="8">
        <f>F57+F62</f>
        <v>218095.53000000006</v>
      </c>
      <c r="G63" s="8">
        <f>G57+G62</f>
        <v>217211.72129</v>
      </c>
      <c r="H63" s="12">
        <f t="shared" si="5"/>
        <v>883.8087100000703</v>
      </c>
      <c r="I63" s="8">
        <f>I57+I62</f>
        <v>8606.33882</v>
      </c>
      <c r="J63" s="8">
        <f>J57+J62</f>
        <v>8583.48895</v>
      </c>
      <c r="K63" s="12">
        <f t="shared" si="10"/>
        <v>22.84987000000001</v>
      </c>
      <c r="L63" s="8">
        <f>L57+L62</f>
        <v>17714.54012</v>
      </c>
      <c r="M63" s="8">
        <f>M57+M62</f>
        <v>17680.160150000003</v>
      </c>
      <c r="N63" s="12">
        <f t="shared" si="7"/>
        <v>34.37996999999814</v>
      </c>
      <c r="O63" s="8">
        <f>O57+O62</f>
        <v>9786.420750000001</v>
      </c>
      <c r="P63" s="8">
        <f>P57+P62</f>
        <v>9647.748520000001</v>
      </c>
      <c r="Q63" s="12">
        <f t="shared" si="11"/>
        <v>138.67223000000013</v>
      </c>
      <c r="R63" s="3"/>
    </row>
    <row r="64" spans="1:17" ht="12.75" customHeight="1">
      <c r="A64" s="46" t="s">
        <v>10</v>
      </c>
      <c r="B64" s="47"/>
      <c r="C64" s="30">
        <f>C30+C63</f>
        <v>570088.26434</v>
      </c>
      <c r="D64" s="30">
        <f>D30+D63</f>
        <v>568966.82315</v>
      </c>
      <c r="E64" s="12">
        <f t="shared" si="9"/>
        <v>1121.4411900000414</v>
      </c>
      <c r="F64" s="34">
        <f>F30+F63</f>
        <v>498172.5375600001</v>
      </c>
      <c r="G64" s="30">
        <f>G30+G63</f>
        <v>497269.13529</v>
      </c>
      <c r="H64" s="12">
        <f t="shared" si="5"/>
        <v>903.4022700000787</v>
      </c>
      <c r="I64" s="34">
        <f>I30+I63</f>
        <v>28763.757230000003</v>
      </c>
      <c r="J64" s="30">
        <f>J30+J63</f>
        <v>28707.937920000004</v>
      </c>
      <c r="K64" s="12">
        <f t="shared" si="10"/>
        <v>55.81930999999895</v>
      </c>
      <c r="L64" s="34">
        <f>L30+L63</f>
        <v>33365.548800000004</v>
      </c>
      <c r="M64" s="30">
        <f>M30+M63</f>
        <v>33342.00142</v>
      </c>
      <c r="N64" s="12">
        <f t="shared" si="7"/>
        <v>23.547380000003614</v>
      </c>
      <c r="O64" s="34">
        <f>O30+O63</f>
        <v>9786.420750000001</v>
      </c>
      <c r="P64" s="30">
        <f>P30+P63</f>
        <v>9647.748520000001</v>
      </c>
      <c r="Q64" s="12">
        <f t="shared" si="11"/>
        <v>138.67223000000013</v>
      </c>
    </row>
    <row r="65" spans="1:17" ht="6.75" customHeight="1">
      <c r="A65" s="35"/>
      <c r="B65" s="35"/>
      <c r="C65" s="35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</row>
    <row r="66" spans="1:17" ht="13.5" customHeight="1">
      <c r="A66" s="37" t="s">
        <v>73</v>
      </c>
      <c r="B66" s="38"/>
      <c r="C66" s="38"/>
      <c r="D66" s="39"/>
      <c r="E66" s="39"/>
      <c r="F66" s="39"/>
      <c r="G66" s="39"/>
      <c r="H66" s="39"/>
      <c r="I66" s="39"/>
      <c r="J66" s="39"/>
      <c r="K66" s="39"/>
      <c r="L66" s="39"/>
      <c r="M66" s="22"/>
      <c r="N66" s="22"/>
      <c r="O66" s="22"/>
      <c r="P66" s="22"/>
      <c r="Q66" s="22"/>
    </row>
    <row r="67" spans="1:17" ht="13.5" customHeight="1">
      <c r="A67" s="37" t="s">
        <v>70</v>
      </c>
      <c r="B67" s="38"/>
      <c r="C67" s="38"/>
      <c r="D67" s="39"/>
      <c r="E67" s="39"/>
      <c r="F67" s="39"/>
      <c r="G67" s="39"/>
      <c r="H67" s="39"/>
      <c r="I67" s="39"/>
      <c r="J67" s="39"/>
      <c r="K67" s="39"/>
      <c r="L67" s="52" t="s">
        <v>78</v>
      </c>
      <c r="M67" s="22"/>
      <c r="N67" s="22"/>
      <c r="O67" s="22"/>
      <c r="P67" s="22"/>
      <c r="Q67" s="22"/>
    </row>
    <row r="68" spans="1:17" ht="13.5" customHeight="1">
      <c r="A68" s="37" t="s">
        <v>69</v>
      </c>
      <c r="B68" s="38"/>
      <c r="C68" s="38"/>
      <c r="D68" s="39"/>
      <c r="E68" s="39"/>
      <c r="F68" s="39"/>
      <c r="G68" s="39"/>
      <c r="H68" s="39"/>
      <c r="I68" s="39"/>
      <c r="J68" s="39"/>
      <c r="K68" s="39"/>
      <c r="L68" s="39"/>
      <c r="M68" s="22"/>
      <c r="N68" s="22"/>
      <c r="O68" s="22"/>
      <c r="P68" s="22"/>
      <c r="Q68" s="22"/>
    </row>
    <row r="69" spans="1:17" ht="13.5" customHeight="1">
      <c r="A69" s="37" t="s">
        <v>74</v>
      </c>
      <c r="B69" s="38"/>
      <c r="C69" s="38"/>
      <c r="D69" s="39"/>
      <c r="E69" s="39"/>
      <c r="F69" s="39"/>
      <c r="G69" s="39"/>
      <c r="H69" s="39"/>
      <c r="I69" s="39"/>
      <c r="J69" s="39"/>
      <c r="K69" s="39"/>
      <c r="L69" s="39"/>
      <c r="M69" s="22"/>
      <c r="N69" s="22"/>
      <c r="O69" s="22"/>
      <c r="P69" s="22"/>
      <c r="Q69" s="22"/>
    </row>
    <row r="70" spans="1:17" ht="13.5" customHeight="1">
      <c r="A70" s="37" t="s">
        <v>71</v>
      </c>
      <c r="B70" s="24"/>
      <c r="C70" s="24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ht="10.5">
      <c r="A71" s="4"/>
    </row>
  </sheetData>
  <sheetProtection/>
  <mergeCells count="9">
    <mergeCell ref="A58:A62"/>
    <mergeCell ref="A63:B63"/>
    <mergeCell ref="A64:B64"/>
    <mergeCell ref="A5:B6"/>
    <mergeCell ref="C5:E5"/>
    <mergeCell ref="F5:H5"/>
    <mergeCell ref="I5:K5"/>
    <mergeCell ref="L5:N5"/>
    <mergeCell ref="O5:Q5"/>
  </mergeCells>
  <printOptions horizontalCentered="1"/>
  <pageMargins left="0.36" right="0.1968503937007874" top="0.3937007874015748" bottom="0.3937007874015748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標準</dc:title>
  <dc:subject/>
  <dc:creator>公共システム部</dc:creator>
  <cp:keywords/>
  <dc:description/>
  <cp:lastModifiedBy>東京都
</cp:lastModifiedBy>
  <cp:lastPrinted>2019-06-13T08:16:24Z</cp:lastPrinted>
  <dcterms:created xsi:type="dcterms:W3CDTF">2000-04-18T05:09:43Z</dcterms:created>
  <dcterms:modified xsi:type="dcterms:W3CDTF">2021-01-14T02:15:56Z</dcterms:modified>
  <cp:category/>
  <cp:version/>
  <cp:contentType/>
  <cp:contentStatus/>
</cp:coreProperties>
</file>