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20508" windowHeight="8268" activeTab="0"/>
  </bookViews>
  <sheets>
    <sheet name="表3-4-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<sst xmlns="http://schemas.openxmlformats.org/spreadsheetml/2006/main" count="80" uniqueCount="21">
  <si>
    <t>　表３－４－１　大規模土地(2,000㎡以上)の個人法人別所有状況</t>
  </si>
  <si>
    <t>（個人・法人計）</t>
  </si>
  <si>
    <t>摘　　要</t>
  </si>
  <si>
    <t>所有者数</t>
  </si>
  <si>
    <t>構成比</t>
  </si>
  <si>
    <t>面　積</t>
  </si>
  <si>
    <t>計</t>
  </si>
  <si>
    <t>（個人）</t>
  </si>
  <si>
    <t>（法人）</t>
  </si>
  <si>
    <t>　　　2 免税点未満を含む。</t>
  </si>
  <si>
    <t>区部</t>
  </si>
  <si>
    <t>市部</t>
  </si>
  <si>
    <t>区市計</t>
  </si>
  <si>
    <t>全　地　目</t>
  </si>
  <si>
    <t>宅　　地</t>
  </si>
  <si>
    <t>（単位：人、％、千㎡）</t>
  </si>
  <si>
    <t>　　　3 区部は区分所有に係る土地を除く。</t>
  </si>
  <si>
    <t>2,000㎡未満</t>
  </si>
  <si>
    <t>2,000㎡以上</t>
  </si>
  <si>
    <t>　　　4 端数処理のため、各項の和と表示した計は、必ずしも一致しない。</t>
  </si>
  <si>
    <r>
      <t>（注）1 課税資料から作成（平成31</t>
    </r>
    <r>
      <rPr>
        <sz val="9"/>
        <rFont val="ＭＳ 明朝"/>
        <family val="1"/>
      </rPr>
      <t>年１月１日現在）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</si>
</sst>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"/>
    <numFmt numFmtId="178" formatCode="0.0_);[Red]\(0.0\)"/>
    <numFmt numFmtId="179" formatCode="0.000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0" fillId="33" borderId="21" xfId="0" applyFont="1" applyFill="1" applyBorder="1" applyAlignment="1">
      <alignment horizontal="centerContinuous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33" borderId="15" xfId="0" applyNumberFormat="1" applyFont="1" applyFill="1" applyBorder="1" applyAlignment="1">
      <alignment vertical="center"/>
    </xf>
    <xf numFmtId="177" fontId="10" fillId="33" borderId="12" xfId="0" applyNumberFormat="1" applyFont="1" applyFill="1" applyBorder="1" applyAlignment="1">
      <alignment horizontal="right" vertical="center"/>
    </xf>
    <xf numFmtId="3" fontId="10" fillId="33" borderId="17" xfId="0" applyNumberFormat="1" applyFont="1" applyFill="1" applyBorder="1" applyAlignment="1">
      <alignment vertical="center"/>
    </xf>
    <xf numFmtId="3" fontId="10" fillId="33" borderId="16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9;&#31456;\&#9733;&#22259;&#34920;&#31532;&#65299;&#31456;\0650&#9678;&#34920;3-4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47"/>
  <sheetViews>
    <sheetView showGridLines="0" tabSelected="1" view="pageBreakPreview" zoomScale="70" zoomScaleSheetLayoutView="7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6" sqref="T26"/>
    </sheetView>
  </sheetViews>
  <sheetFormatPr defaultColWidth="9.375" defaultRowHeight="12"/>
  <cols>
    <col min="1" max="1" width="4.50390625" style="3" customWidth="1"/>
    <col min="2" max="2" width="3.875" style="3" customWidth="1"/>
    <col min="3" max="3" width="13.00390625" style="2" customWidth="1"/>
    <col min="4" max="4" width="12.125" style="45" customWidth="1"/>
    <col min="5" max="5" width="10.375" style="45" customWidth="1"/>
    <col min="6" max="6" width="12.125" style="45" customWidth="1"/>
    <col min="7" max="7" width="10.375" style="45" customWidth="1"/>
    <col min="8" max="8" width="12.125" style="45" customWidth="1"/>
    <col min="9" max="9" width="10.375" style="45" customWidth="1"/>
    <col min="10" max="10" width="12.125" style="45" customWidth="1"/>
    <col min="11" max="11" width="10.375" style="3" customWidth="1"/>
    <col min="12" max="12" width="5.50390625" style="3" customWidth="1"/>
    <col min="13" max="16384" width="9.375" style="3" customWidth="1"/>
  </cols>
  <sheetData>
    <row r="1" spans="2:11" ht="12.75">
      <c r="B1" s="1" t="s">
        <v>0</v>
      </c>
      <c r="D1" s="28"/>
      <c r="E1" s="28"/>
      <c r="F1" s="28"/>
      <c r="G1" s="28"/>
      <c r="H1" s="28"/>
      <c r="I1" s="28"/>
      <c r="J1" s="28"/>
      <c r="K1" s="2"/>
    </row>
    <row r="2" spans="2:11" ht="12.75">
      <c r="B2" s="1"/>
      <c r="D2" s="28"/>
      <c r="E2" s="28"/>
      <c r="F2" s="28"/>
      <c r="G2" s="28"/>
      <c r="H2" s="28"/>
      <c r="I2" s="28"/>
      <c r="J2" s="28"/>
      <c r="K2" s="2"/>
    </row>
    <row r="3" spans="2:12" s="5" customFormat="1" ht="15.75" customHeight="1">
      <c r="B3" s="4"/>
      <c r="D3" s="28"/>
      <c r="E3" s="29"/>
      <c r="F3" s="29"/>
      <c r="G3" s="29"/>
      <c r="H3" s="29"/>
      <c r="I3" s="29"/>
      <c r="J3" s="29"/>
      <c r="K3" s="4"/>
      <c r="L3" s="6"/>
    </row>
    <row r="4" spans="2:12" s="5" customFormat="1" ht="15.75" customHeight="1">
      <c r="B4" s="4" t="s">
        <v>1</v>
      </c>
      <c r="C4" s="7"/>
      <c r="D4" s="30"/>
      <c r="E4" s="31"/>
      <c r="F4" s="32"/>
      <c r="G4" s="31"/>
      <c r="H4" s="31"/>
      <c r="I4" s="31"/>
      <c r="J4" s="31"/>
      <c r="K4" s="8" t="s">
        <v>15</v>
      </c>
      <c r="L4" s="6"/>
    </row>
    <row r="5" spans="2:12" s="5" customFormat="1" ht="15.75" customHeight="1">
      <c r="B5" s="24" t="s">
        <v>2</v>
      </c>
      <c r="C5" s="25"/>
      <c r="D5" s="33" t="s">
        <v>13</v>
      </c>
      <c r="E5" s="34"/>
      <c r="F5" s="34"/>
      <c r="G5" s="34"/>
      <c r="H5" s="33" t="s">
        <v>14</v>
      </c>
      <c r="I5" s="34"/>
      <c r="J5" s="34"/>
      <c r="K5" s="9"/>
      <c r="L5" s="6"/>
    </row>
    <row r="6" spans="2:12" s="5" customFormat="1" ht="15.75" customHeight="1">
      <c r="B6" s="26"/>
      <c r="C6" s="27"/>
      <c r="D6" s="35" t="s">
        <v>3</v>
      </c>
      <c r="E6" s="35" t="s">
        <v>4</v>
      </c>
      <c r="F6" s="35" t="s">
        <v>5</v>
      </c>
      <c r="G6" s="35" t="s">
        <v>4</v>
      </c>
      <c r="H6" s="35" t="s">
        <v>3</v>
      </c>
      <c r="I6" s="35" t="s">
        <v>4</v>
      </c>
      <c r="J6" s="35" t="s">
        <v>5</v>
      </c>
      <c r="K6" s="10" t="s">
        <v>4</v>
      </c>
      <c r="L6" s="6"/>
    </row>
    <row r="7" spans="2:12" s="5" customFormat="1" ht="15.75" customHeight="1">
      <c r="B7" s="21" t="s">
        <v>10</v>
      </c>
      <c r="C7" s="11" t="s">
        <v>17</v>
      </c>
      <c r="D7" s="36">
        <f>D20+D33</f>
        <v>1282331</v>
      </c>
      <c r="E7" s="37">
        <f>ROUND(100*D7/D9,1)</f>
        <v>98.9</v>
      </c>
      <c r="F7" s="36">
        <f>F20+F33</f>
        <v>203009.04447999998</v>
      </c>
      <c r="G7" s="37">
        <f>ROUND(100*F7/F9,1)</f>
        <v>68.1</v>
      </c>
      <c r="H7" s="36">
        <f>H20+H33</f>
        <v>1279495</v>
      </c>
      <c r="I7" s="37">
        <f>ROUND(100*H7/H9,1)</f>
        <v>99</v>
      </c>
      <c r="J7" s="36">
        <f>J20+J33</f>
        <v>201281.95485</v>
      </c>
      <c r="K7" s="12">
        <f>ROUND(100*J7/J9,1)</f>
        <v>71.5</v>
      </c>
      <c r="L7" s="6"/>
    </row>
    <row r="8" spans="2:12" s="5" customFormat="1" ht="15.75" customHeight="1">
      <c r="B8" s="22"/>
      <c r="C8" s="13" t="s">
        <v>18</v>
      </c>
      <c r="D8" s="38">
        <f>D21+D34</f>
        <v>14325</v>
      </c>
      <c r="E8" s="37">
        <f>ROUND(100*D8/D9,1)</f>
        <v>1.1</v>
      </c>
      <c r="F8" s="38">
        <f>F21+F34</f>
        <v>95276.17858</v>
      </c>
      <c r="G8" s="37">
        <f>ROUND(100*F8/F9,1)</f>
        <v>31.9</v>
      </c>
      <c r="H8" s="38">
        <f>H21+H34</f>
        <v>13403</v>
      </c>
      <c r="I8" s="37">
        <f>ROUND(100*H8/H9,1)</f>
        <v>1</v>
      </c>
      <c r="J8" s="38">
        <f>J21+J34</f>
        <v>80353.85070000001</v>
      </c>
      <c r="K8" s="12">
        <f>ROUND(100*J8/J9,1)</f>
        <v>28.5</v>
      </c>
      <c r="L8" s="6"/>
    </row>
    <row r="9" spans="2:12" s="5" customFormat="1" ht="15.75" customHeight="1">
      <c r="B9" s="23"/>
      <c r="C9" s="13" t="s">
        <v>6</v>
      </c>
      <c r="D9" s="38">
        <f aca="true" t="shared" si="0" ref="D9:K9">SUM(D7:D8)</f>
        <v>1296656</v>
      </c>
      <c r="E9" s="39">
        <f t="shared" si="0"/>
        <v>100</v>
      </c>
      <c r="F9" s="38">
        <f>SUM(F7:F8)</f>
        <v>298285.22306</v>
      </c>
      <c r="G9" s="39">
        <f t="shared" si="0"/>
        <v>100</v>
      </c>
      <c r="H9" s="38">
        <f t="shared" si="0"/>
        <v>1292898</v>
      </c>
      <c r="I9" s="39">
        <f t="shared" si="0"/>
        <v>100</v>
      </c>
      <c r="J9" s="38">
        <f t="shared" si="0"/>
        <v>281635.80555000005</v>
      </c>
      <c r="K9" s="14">
        <f t="shared" si="0"/>
        <v>100</v>
      </c>
      <c r="L9" s="6"/>
    </row>
    <row r="10" spans="2:12" s="5" customFormat="1" ht="15.75" customHeight="1">
      <c r="B10" s="21" t="s">
        <v>11</v>
      </c>
      <c r="C10" s="11" t="s">
        <v>17</v>
      </c>
      <c r="D10" s="36">
        <f>D23+D36</f>
        <v>917423</v>
      </c>
      <c r="E10" s="37">
        <f>ROUND(100*D10/D12,1)</f>
        <v>97.5</v>
      </c>
      <c r="F10" s="36">
        <f>F23+F36</f>
        <v>191648.35691</v>
      </c>
      <c r="G10" s="37">
        <f>ROUND(100*F10/F12,1)</f>
        <v>44.8</v>
      </c>
      <c r="H10" s="36">
        <f>H23+H36</f>
        <v>878347</v>
      </c>
      <c r="I10" s="37">
        <f>ROUND(100*H10/H12,1)</f>
        <v>98.7</v>
      </c>
      <c r="J10" s="36">
        <f>J23+J36</f>
        <v>174154.54205000002</v>
      </c>
      <c r="K10" s="12">
        <f>ROUND(100*J10/J12,1)</f>
        <v>71</v>
      </c>
      <c r="L10" s="6"/>
    </row>
    <row r="11" spans="2:12" s="5" customFormat="1" ht="15.75" customHeight="1">
      <c r="B11" s="22"/>
      <c r="C11" s="13" t="s">
        <v>18</v>
      </c>
      <c r="D11" s="38">
        <f>D24+D37</f>
        <v>23211</v>
      </c>
      <c r="E11" s="37">
        <f>ROUND(100*D11/D12,1)</f>
        <v>2.5</v>
      </c>
      <c r="F11" s="38">
        <f>F24+F37</f>
        <v>236340.59389000002</v>
      </c>
      <c r="G11" s="37">
        <f>ROUND(100*F11/F12,1)</f>
        <v>55.2</v>
      </c>
      <c r="H11" s="38">
        <f>H24+H37</f>
        <v>11464</v>
      </c>
      <c r="I11" s="37">
        <f>ROUND(100*H11/H12,1)</f>
        <v>1.3</v>
      </c>
      <c r="J11" s="38">
        <f>J24+J37</f>
        <v>71304.25313999999</v>
      </c>
      <c r="K11" s="12">
        <f>ROUND(100*J11/J12,1)</f>
        <v>29</v>
      </c>
      <c r="L11" s="6"/>
    </row>
    <row r="12" spans="2:12" s="5" customFormat="1" ht="15.75" customHeight="1">
      <c r="B12" s="23"/>
      <c r="C12" s="13" t="s">
        <v>6</v>
      </c>
      <c r="D12" s="38">
        <f>SUM(D10:D11)</f>
        <v>940634</v>
      </c>
      <c r="E12" s="39">
        <f>SUM(E10:E11)</f>
        <v>100</v>
      </c>
      <c r="F12" s="38">
        <f>SUM(F10:F11)</f>
        <v>427988.9508</v>
      </c>
      <c r="G12" s="39">
        <f>SUM(G10:G11)</f>
        <v>100</v>
      </c>
      <c r="H12" s="38">
        <f>H25+H38</f>
        <v>889811</v>
      </c>
      <c r="I12" s="39">
        <f>SUM(I10:I11)</f>
        <v>100</v>
      </c>
      <c r="J12" s="38">
        <f>SUM(J10:J11)</f>
        <v>245458.79519</v>
      </c>
      <c r="K12" s="14">
        <f>SUM(K10:K11)</f>
        <v>100</v>
      </c>
      <c r="L12" s="6"/>
    </row>
    <row r="13" spans="2:12" s="5" customFormat="1" ht="15.75" customHeight="1">
      <c r="B13" s="21" t="s">
        <v>12</v>
      </c>
      <c r="C13" s="11" t="s">
        <v>17</v>
      </c>
      <c r="D13" s="40">
        <f>D7+D10</f>
        <v>2199754</v>
      </c>
      <c r="E13" s="37">
        <f>ROUND(100*D13/D15,1)</f>
        <v>98.3</v>
      </c>
      <c r="F13" s="40">
        <f>F7+F10</f>
        <v>394657.40139</v>
      </c>
      <c r="G13" s="37">
        <f>ROUND(100*F13/F15,1)</f>
        <v>54.3</v>
      </c>
      <c r="H13" s="40">
        <f>H7+H10</f>
        <v>2157842</v>
      </c>
      <c r="I13" s="37">
        <f>ROUND(100*H13/H15,1)</f>
        <v>98.9</v>
      </c>
      <c r="J13" s="40">
        <f>J7+J10</f>
        <v>375436.4969</v>
      </c>
      <c r="K13" s="12">
        <f>ROUND(100*J13/J15,1)</f>
        <v>71.2</v>
      </c>
      <c r="L13" s="6"/>
    </row>
    <row r="14" spans="2:12" s="5" customFormat="1" ht="15.75" customHeight="1">
      <c r="B14" s="22"/>
      <c r="C14" s="13" t="s">
        <v>18</v>
      </c>
      <c r="D14" s="41">
        <f>D8+D11</f>
        <v>37536</v>
      </c>
      <c r="E14" s="37">
        <f>ROUND(100*D14/D15,1)</f>
        <v>1.7</v>
      </c>
      <c r="F14" s="41">
        <f>F8+F11</f>
        <v>331616.77247</v>
      </c>
      <c r="G14" s="37">
        <f>ROUND(100*F14/F15,1)</f>
        <v>45.7</v>
      </c>
      <c r="H14" s="41">
        <f>H8+H11</f>
        <v>24867</v>
      </c>
      <c r="I14" s="37">
        <f>ROUND(100*H14/H15,1)</f>
        <v>1.1</v>
      </c>
      <c r="J14" s="41">
        <f>J8+J11</f>
        <v>151658.10384</v>
      </c>
      <c r="K14" s="15">
        <f>ROUND(100*J14/J15,1)</f>
        <v>28.8</v>
      </c>
      <c r="L14" s="6"/>
    </row>
    <row r="15" spans="2:12" s="5" customFormat="1" ht="15.75" customHeight="1">
      <c r="B15" s="23"/>
      <c r="C15" s="13" t="s">
        <v>6</v>
      </c>
      <c r="D15" s="42">
        <f>D9+D12</f>
        <v>2237290</v>
      </c>
      <c r="E15" s="39">
        <f>SUM(E13:E14)</f>
        <v>100</v>
      </c>
      <c r="F15" s="42">
        <f>F9+F12</f>
        <v>726274.17386</v>
      </c>
      <c r="G15" s="39">
        <f>SUM(G13:G14)</f>
        <v>100</v>
      </c>
      <c r="H15" s="42">
        <f>H9+H12</f>
        <v>2182709</v>
      </c>
      <c r="I15" s="39">
        <f>SUM(I13:I14)</f>
        <v>100</v>
      </c>
      <c r="J15" s="42">
        <f>J9+J12</f>
        <v>527094.60074</v>
      </c>
      <c r="K15" s="14">
        <f>SUM(K13:K14)</f>
        <v>100</v>
      </c>
      <c r="L15" s="6"/>
    </row>
    <row r="16" spans="2:12" s="5" customFormat="1" ht="9.75" customHeight="1">
      <c r="B16" s="4"/>
      <c r="D16" s="29"/>
      <c r="E16" s="29"/>
      <c r="F16" s="43"/>
      <c r="G16" s="29"/>
      <c r="H16" s="29"/>
      <c r="I16" s="29"/>
      <c r="J16" s="43"/>
      <c r="K16" s="4"/>
      <c r="L16" s="6"/>
    </row>
    <row r="17" spans="2:12" s="5" customFormat="1" ht="15.75" customHeight="1">
      <c r="B17" s="4" t="s">
        <v>7</v>
      </c>
      <c r="C17" s="7"/>
      <c r="D17" s="31"/>
      <c r="E17" s="31"/>
      <c r="F17" s="32"/>
      <c r="G17" s="31"/>
      <c r="H17" s="31"/>
      <c r="I17" s="31"/>
      <c r="J17" s="31"/>
      <c r="K17" s="8" t="s">
        <v>15</v>
      </c>
      <c r="L17" s="6"/>
    </row>
    <row r="18" spans="2:12" s="5" customFormat="1" ht="15.75" customHeight="1">
      <c r="B18" s="24" t="s">
        <v>2</v>
      </c>
      <c r="C18" s="25"/>
      <c r="D18" s="33" t="s">
        <v>13</v>
      </c>
      <c r="E18" s="34"/>
      <c r="F18" s="34"/>
      <c r="G18" s="34"/>
      <c r="H18" s="33" t="s">
        <v>14</v>
      </c>
      <c r="I18" s="34"/>
      <c r="J18" s="34"/>
      <c r="K18" s="9"/>
      <c r="L18" s="6"/>
    </row>
    <row r="19" spans="2:12" s="5" customFormat="1" ht="15.75" customHeight="1">
      <c r="B19" s="26"/>
      <c r="C19" s="27"/>
      <c r="D19" s="35" t="s">
        <v>3</v>
      </c>
      <c r="E19" s="35" t="s">
        <v>4</v>
      </c>
      <c r="F19" s="35" t="s">
        <v>5</v>
      </c>
      <c r="G19" s="35" t="s">
        <v>4</v>
      </c>
      <c r="H19" s="35" t="s">
        <v>3</v>
      </c>
      <c r="I19" s="35" t="s">
        <v>4</v>
      </c>
      <c r="J19" s="35" t="s">
        <v>5</v>
      </c>
      <c r="K19" s="16" t="s">
        <v>4</v>
      </c>
      <c r="L19" s="6"/>
    </row>
    <row r="20" spans="2:12" s="5" customFormat="1" ht="15.75" customHeight="1">
      <c r="B20" s="21" t="s">
        <v>10</v>
      </c>
      <c r="C20" s="11" t="s">
        <v>17</v>
      </c>
      <c r="D20" s="36">
        <v>1189772</v>
      </c>
      <c r="E20" s="37">
        <f>ROUND(100*D20/D22,1)</f>
        <v>99.3</v>
      </c>
      <c r="F20" s="36">
        <v>173122.1137</v>
      </c>
      <c r="G20" s="37">
        <f>ROUND(100*F20/F22,1)</f>
        <v>83.5</v>
      </c>
      <c r="H20" s="36">
        <v>1187164</v>
      </c>
      <c r="I20" s="37">
        <f>ROUND(100*H20/H22,1)</f>
        <v>99.4</v>
      </c>
      <c r="J20" s="36">
        <v>171474.76246</v>
      </c>
      <c r="K20" s="17">
        <f>ROUND(100*J20/J22,1)</f>
        <v>84.8</v>
      </c>
      <c r="L20" s="6"/>
    </row>
    <row r="21" spans="2:12" s="5" customFormat="1" ht="15.75" customHeight="1">
      <c r="B21" s="22"/>
      <c r="C21" s="13" t="s">
        <v>18</v>
      </c>
      <c r="D21" s="38">
        <v>8538</v>
      </c>
      <c r="E21" s="37">
        <f>ROUND(100*D21/D22,1)</f>
        <v>0.7</v>
      </c>
      <c r="F21" s="38">
        <v>34085.72091</v>
      </c>
      <c r="G21" s="37">
        <f>ROUND(100*F21/F22,1)</f>
        <v>16.5</v>
      </c>
      <c r="H21" s="38">
        <v>7747</v>
      </c>
      <c r="I21" s="37">
        <f>ROUND(100*H21/H22,1)</f>
        <v>0.6</v>
      </c>
      <c r="J21" s="38">
        <v>30665.718520000002</v>
      </c>
      <c r="K21" s="12">
        <f>ROUND(100*J21/J22,1)</f>
        <v>15.2</v>
      </c>
      <c r="L21" s="6"/>
    </row>
    <row r="22" spans="2:12" s="5" customFormat="1" ht="15.75" customHeight="1">
      <c r="B22" s="23"/>
      <c r="C22" s="13" t="s">
        <v>6</v>
      </c>
      <c r="D22" s="38">
        <f aca="true" t="shared" si="1" ref="D22:K22">SUM(D20:D21)</f>
        <v>1198310</v>
      </c>
      <c r="E22" s="39">
        <f t="shared" si="1"/>
        <v>100</v>
      </c>
      <c r="F22" s="38">
        <f t="shared" si="1"/>
        <v>207207.83461</v>
      </c>
      <c r="G22" s="39">
        <f t="shared" si="1"/>
        <v>100</v>
      </c>
      <c r="H22" s="38">
        <f t="shared" si="1"/>
        <v>1194911</v>
      </c>
      <c r="I22" s="39">
        <f t="shared" si="1"/>
        <v>100</v>
      </c>
      <c r="J22" s="38">
        <f t="shared" si="1"/>
        <v>202140.48098</v>
      </c>
      <c r="K22" s="14">
        <f t="shared" si="1"/>
        <v>100</v>
      </c>
      <c r="L22" s="6"/>
    </row>
    <row r="23" spans="2:12" s="5" customFormat="1" ht="15.75" customHeight="1">
      <c r="B23" s="21" t="s">
        <v>11</v>
      </c>
      <c r="C23" s="11" t="s">
        <v>17</v>
      </c>
      <c r="D23" s="36">
        <v>889240</v>
      </c>
      <c r="E23" s="37">
        <f>ROUND(100*D23/D25,1)</f>
        <v>97.9</v>
      </c>
      <c r="F23" s="40">
        <v>178964.50866</v>
      </c>
      <c r="G23" s="37">
        <f>ROUND(100*F23/F25,1)</f>
        <v>55</v>
      </c>
      <c r="H23" s="36">
        <v>853990</v>
      </c>
      <c r="I23" s="37">
        <f>ROUND(100*H23/H25,1)</f>
        <v>99</v>
      </c>
      <c r="J23" s="36">
        <v>163651.94949000003</v>
      </c>
      <c r="K23" s="12">
        <f>ROUND(100*J23/J25,1)</f>
        <v>82</v>
      </c>
      <c r="L23" s="6"/>
    </row>
    <row r="24" spans="2:12" s="5" customFormat="1" ht="15.75" customHeight="1">
      <c r="B24" s="22"/>
      <c r="C24" s="13" t="s">
        <v>18</v>
      </c>
      <c r="D24" s="38">
        <v>19437</v>
      </c>
      <c r="E24" s="37">
        <f>ROUND(100*D24/D25,1)</f>
        <v>2.1</v>
      </c>
      <c r="F24" s="41">
        <v>146271.65587000002</v>
      </c>
      <c r="G24" s="37">
        <f>ROUND(100*F24/F25,1)</f>
        <v>45</v>
      </c>
      <c r="H24" s="38">
        <v>8674</v>
      </c>
      <c r="I24" s="37">
        <f>ROUND(100*H24/H25,1)</f>
        <v>1</v>
      </c>
      <c r="J24" s="38">
        <v>35810.48634999999</v>
      </c>
      <c r="K24" s="12">
        <f>ROUND(100*J24/J25,1)</f>
        <v>18</v>
      </c>
      <c r="L24" s="6"/>
    </row>
    <row r="25" spans="2:12" s="5" customFormat="1" ht="15.75" customHeight="1">
      <c r="B25" s="23"/>
      <c r="C25" s="13" t="s">
        <v>6</v>
      </c>
      <c r="D25" s="38">
        <f aca="true" t="shared" si="2" ref="D25:K25">SUM(D23:D24)</f>
        <v>908677</v>
      </c>
      <c r="E25" s="39">
        <f t="shared" si="2"/>
        <v>100</v>
      </c>
      <c r="F25" s="38">
        <f t="shared" si="2"/>
        <v>325236.16453</v>
      </c>
      <c r="G25" s="39">
        <f t="shared" si="2"/>
        <v>100</v>
      </c>
      <c r="H25" s="38">
        <f t="shared" si="2"/>
        <v>862664</v>
      </c>
      <c r="I25" s="39">
        <f t="shared" si="2"/>
        <v>100</v>
      </c>
      <c r="J25" s="38">
        <f>SUM(J23:J24)</f>
        <v>199462.43584000002</v>
      </c>
      <c r="K25" s="14">
        <f t="shared" si="2"/>
        <v>100</v>
      </c>
      <c r="L25" s="6"/>
    </row>
    <row r="26" spans="2:12" s="5" customFormat="1" ht="15.75" customHeight="1">
      <c r="B26" s="21" t="s">
        <v>12</v>
      </c>
      <c r="C26" s="11" t="s">
        <v>17</v>
      </c>
      <c r="D26" s="40">
        <f>D20+D23</f>
        <v>2079012</v>
      </c>
      <c r="E26" s="37">
        <f>ROUND(100*D26/D28,1)</f>
        <v>98.7</v>
      </c>
      <c r="F26" s="40">
        <f>F20+F23</f>
        <v>352086.62236</v>
      </c>
      <c r="G26" s="37">
        <f>ROUND(100*F26/F28,1)</f>
        <v>66.1</v>
      </c>
      <c r="H26" s="40">
        <f>H20+H23</f>
        <v>2041154</v>
      </c>
      <c r="I26" s="37">
        <f>ROUND(100*H26/H28,1)</f>
        <v>99.2</v>
      </c>
      <c r="J26" s="40">
        <f>J20+J23</f>
        <v>335126.71195</v>
      </c>
      <c r="K26" s="12">
        <f>ROUND(100*J26/J28,1)</f>
        <v>83.4</v>
      </c>
      <c r="L26" s="6"/>
    </row>
    <row r="27" spans="2:12" s="5" customFormat="1" ht="15.75" customHeight="1">
      <c r="B27" s="22"/>
      <c r="C27" s="13" t="s">
        <v>18</v>
      </c>
      <c r="D27" s="41">
        <f>D21+D24</f>
        <v>27975</v>
      </c>
      <c r="E27" s="37">
        <f>ROUND(100*D27/D28,1)</f>
        <v>1.3</v>
      </c>
      <c r="F27" s="41">
        <f>F21+F24</f>
        <v>180357.37678000002</v>
      </c>
      <c r="G27" s="37">
        <f>ROUND(100*F27/F28,1)</f>
        <v>33.9</v>
      </c>
      <c r="H27" s="41">
        <f>H21+H24</f>
        <v>16421</v>
      </c>
      <c r="I27" s="37">
        <f>ROUND(100*H27/H28,1)</f>
        <v>0.8</v>
      </c>
      <c r="J27" s="41">
        <f>J21+J24</f>
        <v>66476.20486999999</v>
      </c>
      <c r="K27" s="15">
        <f>ROUND(100*J27/J28,1)</f>
        <v>16.6</v>
      </c>
      <c r="L27" s="6"/>
    </row>
    <row r="28" spans="2:12" s="5" customFormat="1" ht="15.75" customHeight="1">
      <c r="B28" s="23"/>
      <c r="C28" s="13" t="s">
        <v>6</v>
      </c>
      <c r="D28" s="42">
        <f>D22+D25</f>
        <v>2106987</v>
      </c>
      <c r="E28" s="39">
        <f aca="true" t="shared" si="3" ref="E28:K28">SUM(E26:E27)</f>
        <v>100</v>
      </c>
      <c r="F28" s="42">
        <f>F22+F25</f>
        <v>532443.99914</v>
      </c>
      <c r="G28" s="39">
        <f t="shared" si="3"/>
        <v>100</v>
      </c>
      <c r="H28" s="42">
        <f>H22+H25</f>
        <v>2057575</v>
      </c>
      <c r="I28" s="39">
        <f t="shared" si="3"/>
        <v>100</v>
      </c>
      <c r="J28" s="42">
        <f>J22+J25</f>
        <v>401602.91682000004</v>
      </c>
      <c r="K28" s="14">
        <f t="shared" si="3"/>
        <v>100</v>
      </c>
      <c r="L28" s="6"/>
    </row>
    <row r="29" spans="2:12" s="5" customFormat="1" ht="11.25" customHeight="1">
      <c r="B29" s="4"/>
      <c r="D29" s="29"/>
      <c r="E29" s="29"/>
      <c r="F29" s="29"/>
      <c r="G29" s="29"/>
      <c r="H29" s="29"/>
      <c r="I29" s="29"/>
      <c r="J29" s="29"/>
      <c r="K29" s="4"/>
      <c r="L29" s="6"/>
    </row>
    <row r="30" spans="2:12" s="5" customFormat="1" ht="15.75" customHeight="1">
      <c r="B30" s="4" t="s">
        <v>8</v>
      </c>
      <c r="C30" s="7"/>
      <c r="D30" s="31"/>
      <c r="E30" s="31"/>
      <c r="F30" s="31"/>
      <c r="G30" s="31"/>
      <c r="H30" s="31"/>
      <c r="I30" s="31"/>
      <c r="J30" s="31"/>
      <c r="K30" s="8" t="s">
        <v>15</v>
      </c>
      <c r="L30" s="6"/>
    </row>
    <row r="31" spans="2:12" s="5" customFormat="1" ht="15.75" customHeight="1">
      <c r="B31" s="24" t="s">
        <v>2</v>
      </c>
      <c r="C31" s="25"/>
      <c r="D31" s="33" t="s">
        <v>13</v>
      </c>
      <c r="E31" s="34"/>
      <c r="F31" s="34"/>
      <c r="G31" s="34"/>
      <c r="H31" s="33" t="s">
        <v>14</v>
      </c>
      <c r="I31" s="34"/>
      <c r="J31" s="34"/>
      <c r="K31" s="9"/>
      <c r="L31" s="6"/>
    </row>
    <row r="32" spans="2:12" s="5" customFormat="1" ht="15.75" customHeight="1">
      <c r="B32" s="26"/>
      <c r="C32" s="27"/>
      <c r="D32" s="35" t="s">
        <v>3</v>
      </c>
      <c r="E32" s="35" t="s">
        <v>4</v>
      </c>
      <c r="F32" s="35" t="s">
        <v>5</v>
      </c>
      <c r="G32" s="35" t="s">
        <v>4</v>
      </c>
      <c r="H32" s="35" t="s">
        <v>3</v>
      </c>
      <c r="I32" s="35" t="s">
        <v>4</v>
      </c>
      <c r="J32" s="35" t="s">
        <v>5</v>
      </c>
      <c r="K32" s="16" t="s">
        <v>4</v>
      </c>
      <c r="L32" s="6"/>
    </row>
    <row r="33" spans="2:12" s="5" customFormat="1" ht="15.75" customHeight="1">
      <c r="B33" s="21" t="s">
        <v>10</v>
      </c>
      <c r="C33" s="11" t="s">
        <v>17</v>
      </c>
      <c r="D33" s="36">
        <v>92559</v>
      </c>
      <c r="E33" s="37">
        <f>ROUND(100*D33/D35,1)</f>
        <v>94.1</v>
      </c>
      <c r="F33" s="36">
        <v>29886.93078000001</v>
      </c>
      <c r="G33" s="37">
        <f>ROUND(100*F33/F35,1)</f>
        <v>32.8</v>
      </c>
      <c r="H33" s="36">
        <v>92331</v>
      </c>
      <c r="I33" s="37">
        <f>ROUND(100*H33/H35,1)</f>
        <v>94.2</v>
      </c>
      <c r="J33" s="36">
        <v>29807.19239</v>
      </c>
      <c r="K33" s="17">
        <f>ROUND(100*J33/J35,1)</f>
        <v>37.5</v>
      </c>
      <c r="L33" s="6"/>
    </row>
    <row r="34" spans="2:12" s="5" customFormat="1" ht="15.75" customHeight="1">
      <c r="B34" s="22"/>
      <c r="C34" s="13" t="s">
        <v>18</v>
      </c>
      <c r="D34" s="38">
        <v>5787</v>
      </c>
      <c r="E34" s="37">
        <f>ROUND(100*D34/D35,1)</f>
        <v>5.9</v>
      </c>
      <c r="F34" s="38">
        <v>61190.45767</v>
      </c>
      <c r="G34" s="37">
        <f>ROUND(100*F34/F35,1)</f>
        <v>67.2</v>
      </c>
      <c r="H34" s="38">
        <v>5656</v>
      </c>
      <c r="I34" s="37">
        <f>ROUND(100*H34/H35,1)</f>
        <v>5.8</v>
      </c>
      <c r="J34" s="38">
        <v>49688.13218000001</v>
      </c>
      <c r="K34" s="12">
        <f>ROUND(100*J34/J35,1)</f>
        <v>62.5</v>
      </c>
      <c r="L34" s="6"/>
    </row>
    <row r="35" spans="2:12" s="5" customFormat="1" ht="15.75" customHeight="1">
      <c r="B35" s="23"/>
      <c r="C35" s="13" t="s">
        <v>6</v>
      </c>
      <c r="D35" s="38">
        <f>SUM(D33:D34)</f>
        <v>98346</v>
      </c>
      <c r="E35" s="39">
        <f aca="true" t="shared" si="4" ref="E35:K35">SUM(E33:E34)</f>
        <v>100</v>
      </c>
      <c r="F35" s="38">
        <f>SUM(F33:F34)</f>
        <v>91077.38845000001</v>
      </c>
      <c r="G35" s="39">
        <f t="shared" si="4"/>
        <v>100</v>
      </c>
      <c r="H35" s="38">
        <f t="shared" si="4"/>
        <v>97987</v>
      </c>
      <c r="I35" s="39">
        <f t="shared" si="4"/>
        <v>100</v>
      </c>
      <c r="J35" s="38">
        <f t="shared" si="4"/>
        <v>79495.32457000001</v>
      </c>
      <c r="K35" s="14">
        <f t="shared" si="4"/>
        <v>100</v>
      </c>
      <c r="L35" s="6"/>
    </row>
    <row r="36" spans="2:12" s="5" customFormat="1" ht="15.75" customHeight="1">
      <c r="B36" s="21" t="s">
        <v>11</v>
      </c>
      <c r="C36" s="11" t="s">
        <v>17</v>
      </c>
      <c r="D36" s="36">
        <v>28183</v>
      </c>
      <c r="E36" s="37">
        <f>ROUND(100*D36/D38,1)</f>
        <v>88.2</v>
      </c>
      <c r="F36" s="36">
        <v>12683.848249999997</v>
      </c>
      <c r="G36" s="37">
        <f>ROUND(100*F36/F38,1)</f>
        <v>12.3</v>
      </c>
      <c r="H36" s="36">
        <v>24357</v>
      </c>
      <c r="I36" s="37">
        <f>ROUND(100*H36/H38,1)</f>
        <v>89.7</v>
      </c>
      <c r="J36" s="36">
        <v>10502.59256</v>
      </c>
      <c r="K36" s="12">
        <f>ROUND(100*J36/J38,1)</f>
        <v>22.8</v>
      </c>
      <c r="L36" s="6"/>
    </row>
    <row r="37" spans="2:12" s="5" customFormat="1" ht="15.75" customHeight="1">
      <c r="B37" s="22"/>
      <c r="C37" s="13" t="s">
        <v>18</v>
      </c>
      <c r="D37" s="38">
        <v>3774</v>
      </c>
      <c r="E37" s="37">
        <f>ROUND(100*D37/D38,1)</f>
        <v>11.8</v>
      </c>
      <c r="F37" s="38">
        <v>90068.93802000002</v>
      </c>
      <c r="G37" s="37">
        <f>ROUND(100*F37/F38,1)</f>
        <v>87.7</v>
      </c>
      <c r="H37" s="38">
        <v>2790</v>
      </c>
      <c r="I37" s="37">
        <f>ROUND(100*H37/H38,1)</f>
        <v>10.3</v>
      </c>
      <c r="J37" s="38">
        <v>35493.76679</v>
      </c>
      <c r="K37" s="12">
        <f>ROUND(100*J37/J38,1)</f>
        <v>77.2</v>
      </c>
      <c r="L37" s="6"/>
    </row>
    <row r="38" spans="2:12" s="5" customFormat="1" ht="15.75" customHeight="1">
      <c r="B38" s="23"/>
      <c r="C38" s="13" t="s">
        <v>6</v>
      </c>
      <c r="D38" s="38">
        <f aca="true" t="shared" si="5" ref="D38:K38">SUM(D36:D37)</f>
        <v>31957</v>
      </c>
      <c r="E38" s="39">
        <f t="shared" si="5"/>
        <v>100</v>
      </c>
      <c r="F38" s="38">
        <f t="shared" si="5"/>
        <v>102752.78627000001</v>
      </c>
      <c r="G38" s="39">
        <f t="shared" si="5"/>
        <v>100</v>
      </c>
      <c r="H38" s="38">
        <f t="shared" si="5"/>
        <v>27147</v>
      </c>
      <c r="I38" s="39">
        <f t="shared" si="5"/>
        <v>100</v>
      </c>
      <c r="J38" s="38">
        <f t="shared" si="5"/>
        <v>45996.35935</v>
      </c>
      <c r="K38" s="14">
        <f t="shared" si="5"/>
        <v>100</v>
      </c>
      <c r="L38" s="6"/>
    </row>
    <row r="39" spans="2:12" s="5" customFormat="1" ht="15.75" customHeight="1">
      <c r="B39" s="21" t="s">
        <v>12</v>
      </c>
      <c r="C39" s="11" t="s">
        <v>17</v>
      </c>
      <c r="D39" s="40">
        <f>D33+D36</f>
        <v>120742</v>
      </c>
      <c r="E39" s="37">
        <f>ROUND(100*D39/D41,1)</f>
        <v>92.7</v>
      </c>
      <c r="F39" s="40">
        <f>F33+F36</f>
        <v>42570.779030000005</v>
      </c>
      <c r="G39" s="37">
        <f>ROUND(100*F39/F41,1)</f>
        <v>22</v>
      </c>
      <c r="H39" s="40">
        <f>H33+H36</f>
        <v>116688</v>
      </c>
      <c r="I39" s="37">
        <f>ROUND(100*H39/H41,1)</f>
        <v>93.3</v>
      </c>
      <c r="J39" s="40">
        <f>J33+J36</f>
        <v>40309.78495</v>
      </c>
      <c r="K39" s="12">
        <f>ROUND(100*J39/J41,1)</f>
        <v>32.1</v>
      </c>
      <c r="L39" s="6"/>
    </row>
    <row r="40" spans="2:12" s="5" customFormat="1" ht="15.75" customHeight="1">
      <c r="B40" s="22"/>
      <c r="C40" s="13" t="s">
        <v>18</v>
      </c>
      <c r="D40" s="41">
        <f>D34+D37</f>
        <v>9561</v>
      </c>
      <c r="E40" s="37">
        <f>ROUND(100*D40/D41,1)</f>
        <v>7.3</v>
      </c>
      <c r="F40" s="41">
        <f>F34+F37</f>
        <v>151259.39569000003</v>
      </c>
      <c r="G40" s="37">
        <f>ROUND(100*F40/F41,1)</f>
        <v>78</v>
      </c>
      <c r="H40" s="41">
        <f>H34+H37</f>
        <v>8446</v>
      </c>
      <c r="I40" s="37">
        <f>ROUND(100*H40/H41,1)</f>
        <v>6.7</v>
      </c>
      <c r="J40" s="41">
        <f>J34+J37</f>
        <v>85181.89897000001</v>
      </c>
      <c r="K40" s="15">
        <f>ROUND(100*J40/J41,1)</f>
        <v>67.9</v>
      </c>
      <c r="L40" s="6"/>
    </row>
    <row r="41" spans="2:12" s="5" customFormat="1" ht="15.75" customHeight="1">
      <c r="B41" s="23"/>
      <c r="C41" s="13" t="s">
        <v>6</v>
      </c>
      <c r="D41" s="42">
        <f>D35+D38</f>
        <v>130303</v>
      </c>
      <c r="E41" s="39">
        <f>SUM(E39:E40)</f>
        <v>100</v>
      </c>
      <c r="F41" s="42">
        <f>F35+F38</f>
        <v>193830.17472</v>
      </c>
      <c r="G41" s="39">
        <f>SUM(G39:G40)</f>
        <v>100</v>
      </c>
      <c r="H41" s="42">
        <f>H35+H38</f>
        <v>125134</v>
      </c>
      <c r="I41" s="39">
        <f>SUM(I39:I40)</f>
        <v>100</v>
      </c>
      <c r="J41" s="42">
        <f>J35+J38</f>
        <v>125491.68392000001</v>
      </c>
      <c r="K41" s="14">
        <f>SUM(K39:K40)</f>
        <v>100</v>
      </c>
      <c r="L41" s="6"/>
    </row>
    <row r="42" spans="2:12" s="5" customFormat="1" ht="6.75" customHeight="1">
      <c r="B42" s="18"/>
      <c r="C42" s="18"/>
      <c r="D42" s="44"/>
      <c r="E42" s="44"/>
      <c r="F42" s="44"/>
      <c r="G42" s="44"/>
      <c r="H42" s="44"/>
      <c r="I42" s="44"/>
      <c r="J42" s="44"/>
      <c r="K42" s="19"/>
      <c r="L42" s="6"/>
    </row>
    <row r="43" spans="2:12" s="5" customFormat="1" ht="10.5" customHeight="1">
      <c r="B43" s="20" t="s">
        <v>20</v>
      </c>
      <c r="C43" s="4"/>
      <c r="D43" s="31"/>
      <c r="E43" s="31"/>
      <c r="F43" s="31"/>
      <c r="G43" s="31"/>
      <c r="H43" s="31"/>
      <c r="I43" s="31"/>
      <c r="J43" s="31"/>
      <c r="K43" s="6"/>
      <c r="L43" s="6"/>
    </row>
    <row r="44" spans="2:12" s="5" customFormat="1" ht="10.5" customHeight="1">
      <c r="B44" s="6" t="s">
        <v>9</v>
      </c>
      <c r="C44" s="4"/>
      <c r="D44" s="31"/>
      <c r="E44" s="31"/>
      <c r="F44" s="31"/>
      <c r="G44" s="31"/>
      <c r="H44" s="31"/>
      <c r="I44" s="31"/>
      <c r="J44" s="31"/>
      <c r="K44" s="6"/>
      <c r="L44" s="6"/>
    </row>
    <row r="45" spans="2:12" s="5" customFormat="1" ht="10.5" customHeight="1">
      <c r="B45" s="6" t="s">
        <v>16</v>
      </c>
      <c r="C45" s="4"/>
      <c r="D45" s="31"/>
      <c r="E45" s="31"/>
      <c r="F45" s="31"/>
      <c r="G45" s="31"/>
      <c r="H45" s="31"/>
      <c r="I45" s="31"/>
      <c r="J45" s="31"/>
      <c r="K45" s="6"/>
      <c r="L45" s="6"/>
    </row>
    <row r="46" spans="2:12" s="5" customFormat="1" ht="10.5" customHeight="1">
      <c r="B46" s="6" t="s">
        <v>19</v>
      </c>
      <c r="C46" s="4"/>
      <c r="D46" s="31"/>
      <c r="E46" s="31"/>
      <c r="F46" s="31"/>
      <c r="G46" s="31"/>
      <c r="H46" s="31"/>
      <c r="I46" s="31"/>
      <c r="J46" s="31"/>
      <c r="K46" s="6"/>
      <c r="L46" s="6"/>
    </row>
    <row r="47" spans="2:12" ht="15.75" customHeight="1">
      <c r="B47" s="6"/>
      <c r="C47" s="4"/>
      <c r="D47" s="31"/>
      <c r="E47" s="31"/>
      <c r="F47" s="31"/>
      <c r="G47" s="31"/>
      <c r="H47" s="31"/>
      <c r="I47" s="31"/>
      <c r="J47" s="31"/>
      <c r="K47" s="6"/>
      <c r="L47" s="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12">
    <mergeCell ref="B23:B25"/>
    <mergeCell ref="B26:B28"/>
    <mergeCell ref="B31:C32"/>
    <mergeCell ref="B33:B35"/>
    <mergeCell ref="B36:B38"/>
    <mergeCell ref="B39:B41"/>
    <mergeCell ref="B5:C6"/>
    <mergeCell ref="B7:B9"/>
    <mergeCell ref="B10:B12"/>
    <mergeCell ref="B13:B15"/>
    <mergeCell ref="B18:C19"/>
    <mergeCell ref="B20:B22"/>
  </mergeCells>
  <printOptions horizontalCentered="1"/>
  <pageMargins left="0.73" right="0.3937007874015748" top="0.86" bottom="0.3937007874015748" header="1.08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2013-07-30T07:12:17Z</cp:lastPrinted>
  <dcterms:created xsi:type="dcterms:W3CDTF">2000-08-22T02:52:00Z</dcterms:created>
  <dcterms:modified xsi:type="dcterms:W3CDTF">2021-01-14T02:03:01Z</dcterms:modified>
  <cp:category/>
  <cp:version/>
  <cp:contentType/>
  <cp:contentStatus/>
</cp:coreProperties>
</file>