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416" windowHeight="8280" activeTab="0"/>
  </bookViews>
  <sheets>
    <sheet name="表3-1-4" sheetId="1" r:id="rId1"/>
  </sheets>
  <externalReferences>
    <externalReference r:id="rId4"/>
  </externalReferences>
  <definedNames>
    <definedName name="_xlnm.Print_Area" localSheetId="0">'表3-1-4'!$A$1:$M$69</definedName>
  </definedNames>
  <calcPr fullCalcOnLoad="1" refMode="R1C1"/>
</workbook>
</file>

<file path=xl/sharedStrings.xml><?xml version="1.0" encoding="utf-8"?>
<sst xmlns="http://schemas.openxmlformats.org/spreadsheetml/2006/main" count="88" uniqueCount="82">
  <si>
    <t>　表３－１－４　民有地の所有者数，面積</t>
  </si>
  <si>
    <t>面　　　　積</t>
  </si>
  <si>
    <t>所有者数構成比</t>
  </si>
  <si>
    <t>計</t>
  </si>
  <si>
    <t>千代田区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</si>
  <si>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</si>
  <si>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</si>
  <si>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</si>
  <si>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</si>
  <si>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</si>
  <si>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</si>
  <si>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</si>
  <si>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</si>
  <si>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</si>
  <si>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</si>
  <si>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</si>
  <si>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</si>
  <si>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</si>
  <si>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</si>
  <si>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</si>
  <si>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</si>
  <si>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</si>
  <si>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</si>
  <si>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</si>
  <si>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</si>
  <si>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</si>
  <si>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</si>
  <si>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</si>
  <si>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</si>
  <si>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</si>
  <si>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</si>
  <si>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</si>
  <si>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</si>
  <si>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</si>
  <si>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</si>
  <si>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</si>
  <si>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</si>
  <si>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</si>
  <si>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</si>
  <si>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</si>
  <si>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</si>
  <si>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</si>
  <si>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</si>
  <si>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</si>
  <si>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</si>
  <si>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</si>
  <si>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</si>
  <si>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</si>
  <si>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</si>
  <si>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</si>
  <si>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</si>
  <si>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</si>
  <si>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</si>
  <si>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</si>
  <si>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</si>
  <si>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</si>
  <si>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　部　計</t>
  </si>
  <si>
    <t>西</t>
  </si>
  <si>
    <t>瑞　穂　町</t>
  </si>
  <si>
    <t>多</t>
  </si>
  <si>
    <t>日の出　町</t>
  </si>
  <si>
    <t>摩</t>
  </si>
  <si>
    <t>檜　原　村</t>
  </si>
  <si>
    <t>郡</t>
  </si>
  <si>
    <t>奥多摩　町</t>
  </si>
  <si>
    <t>西多摩郡計</t>
  </si>
  <si>
    <t>多摩地域計</t>
  </si>
  <si>
    <t>区部･多摩計</t>
  </si>
  <si>
    <t>区部･市部計</t>
  </si>
  <si>
    <t>西東京市</t>
  </si>
  <si>
    <t>個  人</t>
  </si>
  <si>
    <t>法  人</t>
  </si>
  <si>
    <t>個 人</t>
  </si>
  <si>
    <t>法 人</t>
  </si>
  <si>
    <t>所 有 者 数</t>
  </si>
  <si>
    <t>区　市　名</t>
  </si>
  <si>
    <t>面 積 構 成 比</t>
  </si>
  <si>
    <t>　     3 区部は区分所有に係る土地を除く。</t>
  </si>
  <si>
    <t>（単位：人、千㎡、％）</t>
  </si>
  <si>
    <t>　  　 2 面積は評価総地積（免税点未満を含む。）</t>
  </si>
  <si>
    <t>　     4 端数処理のため、各項の和と表示した計は、必ずしも一致しない。</t>
  </si>
  <si>
    <t>（注） 1 課税資料から作成（平成31年１月１日現在）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</si>
</sst>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\(??,???,??0\)"/>
    <numFmt numFmtId="187" formatCode="\(?,???,??0\)"/>
    <numFmt numFmtId="188" formatCode="\(???,??0\)"/>
    <numFmt numFmtId="189" formatCode="\(??,??0\)"/>
    <numFmt numFmtId="190" formatCode="\(????.?\)"/>
    <numFmt numFmtId="191" formatCode="\(????.0\)"/>
    <numFmt numFmtId="192" formatCode="#,##0,"/>
    <numFmt numFmtId="193" formatCode="#,##0_ "/>
    <numFmt numFmtId="194" formatCode="0_ "/>
    <numFmt numFmtId="195" formatCode="0_);[Red]\(0\)"/>
  </numFmts>
  <fonts count="42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>
        <color indexed="8"/>
      </right>
      <top style="hair"/>
      <bottom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distributed" vertical="center"/>
    </xf>
    <xf numFmtId="3" fontId="7" fillId="0" borderId="14" xfId="0" applyNumberFormat="1" applyFont="1" applyFill="1" applyBorder="1" applyAlignment="1">
      <alignment vertical="center"/>
    </xf>
    <xf numFmtId="185" fontId="7" fillId="0" borderId="14" xfId="0" applyNumberFormat="1" applyFont="1" applyFill="1" applyBorder="1" applyAlignment="1">
      <alignment vertical="center"/>
    </xf>
    <xf numFmtId="185" fontId="7" fillId="0" borderId="15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distributed" vertical="center"/>
    </xf>
    <xf numFmtId="184" fontId="5" fillId="0" borderId="12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horizontal="distributed" vertical="center"/>
    </xf>
    <xf numFmtId="185" fontId="7" fillId="0" borderId="11" xfId="0" applyNumberFormat="1" applyFont="1" applyFill="1" applyBorder="1" applyAlignment="1">
      <alignment vertical="center"/>
    </xf>
    <xf numFmtId="185" fontId="7" fillId="0" borderId="16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92" fontId="7" fillId="0" borderId="14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18" xfId="0" applyNumberFormat="1" applyFont="1" applyFill="1" applyBorder="1" applyAlignment="1">
      <alignment vertical="center"/>
    </xf>
    <xf numFmtId="192" fontId="7" fillId="0" borderId="16" xfId="0" applyNumberFormat="1" applyFont="1" applyFill="1" applyBorder="1" applyAlignment="1">
      <alignment vertical="center"/>
    </xf>
    <xf numFmtId="192" fontId="7" fillId="0" borderId="19" xfId="0" applyNumberFormat="1" applyFont="1" applyFill="1" applyBorder="1" applyAlignment="1">
      <alignment vertical="center"/>
    </xf>
    <xf numFmtId="192" fontId="7" fillId="0" borderId="10" xfId="0" applyNumberFormat="1" applyFont="1" applyFill="1" applyBorder="1" applyAlignment="1">
      <alignment vertical="center"/>
    </xf>
    <xf numFmtId="192" fontId="7" fillId="0" borderId="12" xfId="0" applyNumberFormat="1" applyFont="1" applyFill="1" applyBorder="1" applyAlignment="1">
      <alignment vertical="center"/>
    </xf>
    <xf numFmtId="192" fontId="7" fillId="0" borderId="20" xfId="0" applyNumberFormat="1" applyFont="1" applyFill="1" applyBorder="1" applyAlignment="1">
      <alignment vertical="center"/>
    </xf>
    <xf numFmtId="192" fontId="7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vertical="center"/>
    </xf>
    <xf numFmtId="192" fontId="7" fillId="33" borderId="23" xfId="0" applyNumberFormat="1" applyFont="1" applyFill="1" applyBorder="1" applyAlignment="1">
      <alignment vertical="center"/>
    </xf>
    <xf numFmtId="192" fontId="7" fillId="33" borderId="10" xfId="0" applyNumberFormat="1" applyFont="1" applyFill="1" applyBorder="1" applyAlignment="1">
      <alignment vertical="center"/>
    </xf>
    <xf numFmtId="192" fontId="7" fillId="33" borderId="0" xfId="0" applyNumberFormat="1" applyFont="1" applyFill="1" applyBorder="1" applyAlignment="1">
      <alignment vertical="center"/>
    </xf>
    <xf numFmtId="192" fontId="7" fillId="33" borderId="15" xfId="0" applyNumberFormat="1" applyFont="1" applyFill="1" applyBorder="1" applyAlignment="1">
      <alignment vertical="center"/>
    </xf>
    <xf numFmtId="192" fontId="7" fillId="33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299;&#31456;\&#9733;&#22259;&#34920;&#31532;&#65299;&#31456;\0590&#9678;&#34920;3-1-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1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69"/>
  <sheetViews>
    <sheetView showGridLines="0" tabSelected="1" zoomScale="80" zoomScaleNormal="80" zoomScalePageLayoutView="0" workbookViewId="0" topLeftCell="A3">
      <pane xSplit="2" ySplit="3" topLeftCell="C42" activePane="bottomRight" state="frozen"/>
      <selection pane="topLeft" activeCell="A3" sqref="A3"/>
      <selection pane="topRight" activeCell="C3" sqref="C3"/>
      <selection pane="bottomLeft" activeCell="A6" sqref="A6"/>
      <selection pane="bottomRight" activeCell="E44" sqref="E44"/>
    </sheetView>
  </sheetViews>
  <sheetFormatPr defaultColWidth="9.28125" defaultRowHeight="12"/>
  <cols>
    <col min="1" max="1" width="3.7109375" style="2" customWidth="1"/>
    <col min="2" max="2" width="12.28125" style="1" customWidth="1"/>
    <col min="3" max="5" width="9.8515625" style="2" customWidth="1"/>
    <col min="6" max="6" width="11.00390625" style="2" customWidth="1"/>
    <col min="7" max="7" width="10.57421875" style="2" customWidth="1"/>
    <col min="8" max="8" width="10.421875" style="2" customWidth="1"/>
    <col min="9" max="12" width="9.8515625" style="2" customWidth="1"/>
    <col min="13" max="16384" width="9.28125" style="2" customWidth="1"/>
  </cols>
  <sheetData>
    <row r="1" spans="1:12" ht="10.5" hidden="1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0.5" hidden="1"/>
    <row r="3" spans="10:12" ht="10.5">
      <c r="J3" s="36" t="s">
        <v>78</v>
      </c>
      <c r="K3" s="36"/>
      <c r="L3" s="36"/>
    </row>
    <row r="4" spans="1:12" ht="11.25" customHeight="1">
      <c r="A4" s="40" t="s">
        <v>75</v>
      </c>
      <c r="B4" s="41"/>
      <c r="C4" s="37" t="s">
        <v>74</v>
      </c>
      <c r="D4" s="39"/>
      <c r="E4" s="38"/>
      <c r="F4" s="8" t="s">
        <v>1</v>
      </c>
      <c r="G4" s="8"/>
      <c r="H4" s="8"/>
      <c r="I4" s="37" t="s">
        <v>2</v>
      </c>
      <c r="J4" s="38"/>
      <c r="K4" s="37" t="s">
        <v>76</v>
      </c>
      <c r="L4" s="38"/>
    </row>
    <row r="5" spans="1:12" ht="11.25" customHeight="1">
      <c r="A5" s="42"/>
      <c r="B5" s="43"/>
      <c r="C5" s="9" t="s">
        <v>70</v>
      </c>
      <c r="D5" s="9" t="s">
        <v>71</v>
      </c>
      <c r="E5" s="9" t="s">
        <v>3</v>
      </c>
      <c r="F5" s="9" t="s">
        <v>70</v>
      </c>
      <c r="G5" s="9" t="s">
        <v>71</v>
      </c>
      <c r="H5" s="9" t="s">
        <v>3</v>
      </c>
      <c r="I5" s="9" t="s">
        <v>72</v>
      </c>
      <c r="J5" s="9" t="s">
        <v>73</v>
      </c>
      <c r="K5" s="9" t="s">
        <v>72</v>
      </c>
      <c r="L5" s="10" t="s">
        <v>73</v>
      </c>
    </row>
    <row r="6" spans="1:12" ht="12.75" customHeight="1">
      <c r="A6" s="11"/>
      <c r="B6" s="12" t="s">
        <v>4</v>
      </c>
      <c r="C6" s="45">
        <v>4940</v>
      </c>
      <c r="D6" s="45">
        <v>3411</v>
      </c>
      <c r="E6" s="46">
        <f>C6+D6</f>
        <v>8351</v>
      </c>
      <c r="F6" s="47">
        <v>581.1214</v>
      </c>
      <c r="G6" s="45">
        <v>2952.0066100000004</v>
      </c>
      <c r="H6" s="13">
        <f>F6+G6</f>
        <v>3533.1280100000004</v>
      </c>
      <c r="I6" s="14">
        <f>C6/E6*100</f>
        <v>59.154592264399476</v>
      </c>
      <c r="J6" s="14">
        <f>D6/E6*100</f>
        <v>40.845407735600524</v>
      </c>
      <c r="K6" s="14">
        <f>F6/H6*100</f>
        <v>16.447787862631106</v>
      </c>
      <c r="L6" s="15">
        <f>G6/H6*100</f>
        <v>83.5522121373689</v>
      </c>
    </row>
    <row r="7" spans="1:12" ht="12.75" customHeight="1">
      <c r="A7" s="11"/>
      <c r="B7" s="12" t="s">
        <v>5</v>
      </c>
      <c r="C7" s="45">
        <v>7806</v>
      </c>
      <c r="D7" s="45">
        <v>4472</v>
      </c>
      <c r="E7" s="48">
        <f>C7+D7</f>
        <v>12278</v>
      </c>
      <c r="F7" s="47">
        <v>706.5884199999999</v>
      </c>
      <c r="G7" s="45">
        <v>2409.10591</v>
      </c>
      <c r="H7" s="13">
        <f aca="true" t="shared" si="0" ref="H7:H55">F7+G7</f>
        <v>3115.6943300000003</v>
      </c>
      <c r="I7" s="14">
        <f>C7/E7*100</f>
        <v>63.57712982570452</v>
      </c>
      <c r="J7" s="14">
        <f>D7/E7*100</f>
        <v>36.42287017429548</v>
      </c>
      <c r="K7" s="14">
        <f>F7/H7*100</f>
        <v>22.678361391118873</v>
      </c>
      <c r="L7" s="15">
        <f>G7/H7*100</f>
        <v>77.32163860888113</v>
      </c>
    </row>
    <row r="8" spans="1:12" ht="12.75" customHeight="1">
      <c r="A8" s="11"/>
      <c r="B8" s="12" t="s">
        <v>6</v>
      </c>
      <c r="C8" s="45">
        <v>13117</v>
      </c>
      <c r="D8" s="45">
        <v>5422</v>
      </c>
      <c r="E8" s="48">
        <f aca="true" t="shared" si="1" ref="E8:E27">C8+D8</f>
        <v>18539</v>
      </c>
      <c r="F8" s="47">
        <v>1875.76347</v>
      </c>
      <c r="G8" s="45">
        <v>6141.3002</v>
      </c>
      <c r="H8" s="13">
        <f t="shared" si="0"/>
        <v>8017.06367</v>
      </c>
      <c r="I8" s="14">
        <f aca="true" t="shared" si="2" ref="I8:I28">C8/E8*100</f>
        <v>70.75354657748531</v>
      </c>
      <c r="J8" s="14">
        <f aca="true" t="shared" si="3" ref="J8:J28">D8/E8*100</f>
        <v>29.2464534225147</v>
      </c>
      <c r="K8" s="14">
        <f aca="true" t="shared" si="4" ref="K8:K28">F8/H8*100</f>
        <v>23.397138244256954</v>
      </c>
      <c r="L8" s="15">
        <f aca="true" t="shared" si="5" ref="L8:L28">G8/H8*100</f>
        <v>76.60286175574305</v>
      </c>
    </row>
    <row r="9" spans="1:12" ht="12.75" customHeight="1">
      <c r="A9" s="11"/>
      <c r="B9" s="12" t="s">
        <v>7</v>
      </c>
      <c r="C9" s="45">
        <v>32954</v>
      </c>
      <c r="D9" s="45">
        <v>5705</v>
      </c>
      <c r="E9" s="48">
        <f t="shared" si="1"/>
        <v>38659</v>
      </c>
      <c r="F9" s="47">
        <v>4756.652560000001</v>
      </c>
      <c r="G9" s="45">
        <v>3774.6660899999997</v>
      </c>
      <c r="H9" s="13">
        <f t="shared" si="0"/>
        <v>8531.318650000001</v>
      </c>
      <c r="I9" s="14">
        <f t="shared" si="2"/>
        <v>85.24276365141364</v>
      </c>
      <c r="J9" s="14">
        <f t="shared" si="3"/>
        <v>14.757236348586359</v>
      </c>
      <c r="K9" s="14">
        <f t="shared" si="4"/>
        <v>55.75518574728188</v>
      </c>
      <c r="L9" s="15">
        <f t="shared" si="5"/>
        <v>44.24481425271812</v>
      </c>
    </row>
    <row r="10" spans="1:12" ht="12.75" customHeight="1">
      <c r="A10" s="11"/>
      <c r="B10" s="12" t="s">
        <v>8</v>
      </c>
      <c r="C10" s="45">
        <v>25957</v>
      </c>
      <c r="D10" s="45">
        <v>2938</v>
      </c>
      <c r="E10" s="48">
        <f t="shared" si="1"/>
        <v>28895</v>
      </c>
      <c r="F10" s="47">
        <v>3268.96066</v>
      </c>
      <c r="G10" s="45">
        <v>1758.48233</v>
      </c>
      <c r="H10" s="13">
        <f t="shared" si="0"/>
        <v>5027.4429900000005</v>
      </c>
      <c r="I10" s="14">
        <f t="shared" si="2"/>
        <v>89.83215089115764</v>
      </c>
      <c r="J10" s="14">
        <f t="shared" si="3"/>
        <v>10.16784910884236</v>
      </c>
      <c r="K10" s="14">
        <f t="shared" si="4"/>
        <v>65.02233175994702</v>
      </c>
      <c r="L10" s="15">
        <f t="shared" si="5"/>
        <v>34.97766824005298</v>
      </c>
    </row>
    <row r="11" spans="1:12" ht="12.75" customHeight="1">
      <c r="A11" s="11"/>
      <c r="B11" s="12" t="s">
        <v>10</v>
      </c>
      <c r="C11" s="45">
        <v>22502</v>
      </c>
      <c r="D11" s="45">
        <v>4711</v>
      </c>
      <c r="E11" s="48">
        <f t="shared" si="1"/>
        <v>27213</v>
      </c>
      <c r="F11" s="47">
        <v>2392.74086</v>
      </c>
      <c r="G11" s="45">
        <v>1916.51159</v>
      </c>
      <c r="H11" s="13">
        <f t="shared" si="0"/>
        <v>4309.25245</v>
      </c>
      <c r="I11" s="14">
        <f t="shared" si="2"/>
        <v>82.68842097526917</v>
      </c>
      <c r="J11" s="14">
        <f t="shared" si="3"/>
        <v>17.31157902473083</v>
      </c>
      <c r="K11" s="14">
        <f t="shared" si="4"/>
        <v>55.52565990883175</v>
      </c>
      <c r="L11" s="15">
        <f t="shared" si="5"/>
        <v>44.47434009116825</v>
      </c>
    </row>
    <row r="12" spans="1:12" ht="12.75" customHeight="1">
      <c r="A12" s="11" t="s">
        <v>9</v>
      </c>
      <c r="B12" s="12" t="s">
        <v>11</v>
      </c>
      <c r="C12" s="45">
        <v>29787</v>
      </c>
      <c r="D12" s="45">
        <v>3501</v>
      </c>
      <c r="E12" s="48">
        <f t="shared" si="1"/>
        <v>33288</v>
      </c>
      <c r="F12" s="47">
        <v>3877.05065</v>
      </c>
      <c r="G12" s="45">
        <v>2328.45686</v>
      </c>
      <c r="H12" s="13">
        <f t="shared" si="0"/>
        <v>6205.5075099999995</v>
      </c>
      <c r="I12" s="14">
        <f t="shared" si="2"/>
        <v>89.48269646719538</v>
      </c>
      <c r="J12" s="14">
        <f t="shared" si="3"/>
        <v>10.517303532804615</v>
      </c>
      <c r="K12" s="14">
        <f t="shared" si="4"/>
        <v>62.47757566568476</v>
      </c>
      <c r="L12" s="15">
        <f t="shared" si="5"/>
        <v>37.52242433431525</v>
      </c>
    </row>
    <row r="13" spans="1:12" ht="12.75" customHeight="1">
      <c r="A13" s="11"/>
      <c r="B13" s="12" t="s">
        <v>12</v>
      </c>
      <c r="C13" s="45">
        <v>30100</v>
      </c>
      <c r="D13" s="45">
        <v>4346</v>
      </c>
      <c r="E13" s="48">
        <f t="shared" si="1"/>
        <v>34446</v>
      </c>
      <c r="F13" s="47">
        <v>3857.22944</v>
      </c>
      <c r="G13" s="45">
        <v>9250.637530000002</v>
      </c>
      <c r="H13" s="13">
        <f t="shared" si="0"/>
        <v>13107.866970000003</v>
      </c>
      <c r="I13" s="14">
        <f t="shared" si="2"/>
        <v>87.3831504383673</v>
      </c>
      <c r="J13" s="14">
        <f t="shared" si="3"/>
        <v>12.616849561632701</v>
      </c>
      <c r="K13" s="14">
        <f t="shared" si="4"/>
        <v>29.42682778844222</v>
      </c>
      <c r="L13" s="15">
        <f t="shared" si="5"/>
        <v>70.57317221155778</v>
      </c>
    </row>
    <row r="14" spans="1:12" ht="12.75" customHeight="1">
      <c r="A14" s="11"/>
      <c r="B14" s="12" t="s">
        <v>13</v>
      </c>
      <c r="C14" s="45">
        <v>41780</v>
      </c>
      <c r="D14" s="45">
        <v>3830</v>
      </c>
      <c r="E14" s="48">
        <f t="shared" si="1"/>
        <v>45610</v>
      </c>
      <c r="F14" s="47">
        <v>5756.375390000001</v>
      </c>
      <c r="G14" s="45">
        <v>6140.17786</v>
      </c>
      <c r="H14" s="13">
        <f t="shared" si="0"/>
        <v>11896.55325</v>
      </c>
      <c r="I14" s="14">
        <f t="shared" si="2"/>
        <v>91.60271870203903</v>
      </c>
      <c r="J14" s="14">
        <f t="shared" si="3"/>
        <v>8.397281297960973</v>
      </c>
      <c r="K14" s="14">
        <f t="shared" si="4"/>
        <v>48.38691736196785</v>
      </c>
      <c r="L14" s="15">
        <f t="shared" si="5"/>
        <v>51.61308263803215</v>
      </c>
    </row>
    <row r="15" spans="1:12" ht="12.75" customHeight="1">
      <c r="A15" s="11"/>
      <c r="B15" s="12" t="s">
        <v>14</v>
      </c>
      <c r="C15" s="45">
        <v>36653</v>
      </c>
      <c r="D15" s="45">
        <v>3018</v>
      </c>
      <c r="E15" s="48">
        <f t="shared" si="1"/>
        <v>39671</v>
      </c>
      <c r="F15" s="47">
        <v>6130.35211</v>
      </c>
      <c r="G15" s="45">
        <v>2102.05769</v>
      </c>
      <c r="H15" s="13">
        <f t="shared" si="0"/>
        <v>8232.4098</v>
      </c>
      <c r="I15" s="14">
        <f t="shared" si="2"/>
        <v>92.39242771798038</v>
      </c>
      <c r="J15" s="14">
        <f t="shared" si="3"/>
        <v>7.607572282019611</v>
      </c>
      <c r="K15" s="14">
        <f t="shared" si="4"/>
        <v>74.46607079739884</v>
      </c>
      <c r="L15" s="15">
        <f t="shared" si="5"/>
        <v>25.533929202601165</v>
      </c>
    </row>
    <row r="16" spans="1:12" ht="12.75" customHeight="1">
      <c r="A16" s="11"/>
      <c r="B16" s="12" t="s">
        <v>15</v>
      </c>
      <c r="C16" s="45">
        <v>90946</v>
      </c>
      <c r="D16" s="45">
        <v>6864</v>
      </c>
      <c r="E16" s="48">
        <f t="shared" si="1"/>
        <v>97810</v>
      </c>
      <c r="F16" s="47">
        <v>15700.163569999999</v>
      </c>
      <c r="G16" s="45">
        <v>7583.872889999999</v>
      </c>
      <c r="H16" s="13">
        <f t="shared" si="0"/>
        <v>23284.036459999996</v>
      </c>
      <c r="I16" s="14">
        <f t="shared" si="2"/>
        <v>92.98231264696861</v>
      </c>
      <c r="J16" s="14">
        <f t="shared" si="3"/>
        <v>7.017687353031388</v>
      </c>
      <c r="K16" s="14">
        <f t="shared" si="4"/>
        <v>67.42887384226334</v>
      </c>
      <c r="L16" s="15">
        <f t="shared" si="5"/>
        <v>32.57112615773666</v>
      </c>
    </row>
    <row r="17" spans="1:12" ht="12.75" customHeight="1">
      <c r="A17" s="11"/>
      <c r="B17" s="12" t="s">
        <v>16</v>
      </c>
      <c r="C17" s="45">
        <v>132798</v>
      </c>
      <c r="D17" s="45">
        <v>6757</v>
      </c>
      <c r="E17" s="48">
        <f t="shared" si="1"/>
        <v>139555</v>
      </c>
      <c r="F17" s="47">
        <v>26340.4944</v>
      </c>
      <c r="G17" s="45">
        <v>6638.8532399999995</v>
      </c>
      <c r="H17" s="13">
        <f t="shared" si="0"/>
        <v>32979.34764</v>
      </c>
      <c r="I17" s="14">
        <f t="shared" si="2"/>
        <v>95.15818136218695</v>
      </c>
      <c r="J17" s="14">
        <f t="shared" si="3"/>
        <v>4.8418186378130486</v>
      </c>
      <c r="K17" s="14">
        <f t="shared" si="4"/>
        <v>79.86966475968777</v>
      </c>
      <c r="L17" s="15">
        <f t="shared" si="5"/>
        <v>20.13033524031223</v>
      </c>
    </row>
    <row r="18" spans="1:12" ht="12.75" customHeight="1">
      <c r="A18" s="11"/>
      <c r="B18" s="12" t="s">
        <v>17</v>
      </c>
      <c r="C18" s="45">
        <v>24052</v>
      </c>
      <c r="D18" s="45">
        <v>4749</v>
      </c>
      <c r="E18" s="48">
        <f t="shared" si="1"/>
        <v>28801</v>
      </c>
      <c r="F18" s="47">
        <v>3846.43133</v>
      </c>
      <c r="G18" s="45">
        <v>3240.13827</v>
      </c>
      <c r="H18" s="13">
        <f t="shared" si="0"/>
        <v>7086.5696</v>
      </c>
      <c r="I18" s="14">
        <f t="shared" si="2"/>
        <v>83.51098920176383</v>
      </c>
      <c r="J18" s="14">
        <f t="shared" si="3"/>
        <v>16.489010798236173</v>
      </c>
      <c r="K18" s="14">
        <f t="shared" si="4"/>
        <v>54.27776127394558</v>
      </c>
      <c r="L18" s="15">
        <f t="shared" si="5"/>
        <v>45.72223872605442</v>
      </c>
    </row>
    <row r="19" spans="1:12" ht="12.75" customHeight="1">
      <c r="A19" s="11"/>
      <c r="B19" s="12" t="s">
        <v>18</v>
      </c>
      <c r="C19" s="45">
        <v>47937</v>
      </c>
      <c r="D19" s="45">
        <v>3369</v>
      </c>
      <c r="E19" s="48">
        <f t="shared" si="1"/>
        <v>51306</v>
      </c>
      <c r="F19" s="47">
        <v>7513.24521</v>
      </c>
      <c r="G19" s="45">
        <v>1884.82556</v>
      </c>
      <c r="H19" s="13">
        <f t="shared" si="0"/>
        <v>9398.07077</v>
      </c>
      <c r="I19" s="14">
        <f t="shared" si="2"/>
        <v>93.43351654777219</v>
      </c>
      <c r="J19" s="14">
        <f t="shared" si="3"/>
        <v>6.56648345222781</v>
      </c>
      <c r="K19" s="14">
        <f t="shared" si="4"/>
        <v>79.94454812984985</v>
      </c>
      <c r="L19" s="15">
        <f t="shared" si="5"/>
        <v>20.055451870150154</v>
      </c>
    </row>
    <row r="20" spans="1:12" ht="12.75" customHeight="1">
      <c r="A20" s="11"/>
      <c r="B20" s="12" t="s">
        <v>19</v>
      </c>
      <c r="C20" s="45">
        <v>94555</v>
      </c>
      <c r="D20" s="45">
        <v>4498</v>
      </c>
      <c r="E20" s="48">
        <f t="shared" si="1"/>
        <v>99053</v>
      </c>
      <c r="F20" s="47">
        <v>17632.07927</v>
      </c>
      <c r="G20" s="45">
        <v>3112.2987900000003</v>
      </c>
      <c r="H20" s="13">
        <f t="shared" si="0"/>
        <v>20744.37806</v>
      </c>
      <c r="I20" s="14">
        <f t="shared" si="2"/>
        <v>95.45899669873704</v>
      </c>
      <c r="J20" s="14">
        <f t="shared" si="3"/>
        <v>4.54100330126296</v>
      </c>
      <c r="K20" s="14">
        <f t="shared" si="4"/>
        <v>84.99690479512982</v>
      </c>
      <c r="L20" s="15">
        <f t="shared" si="5"/>
        <v>15.003095204870172</v>
      </c>
    </row>
    <row r="21" spans="1:12" ht="12.75" customHeight="1">
      <c r="A21" s="11"/>
      <c r="B21" s="12" t="s">
        <v>20</v>
      </c>
      <c r="C21" s="45">
        <v>35585</v>
      </c>
      <c r="D21" s="45">
        <v>3684</v>
      </c>
      <c r="E21" s="48">
        <f t="shared" si="1"/>
        <v>39269</v>
      </c>
      <c r="F21" s="47">
        <v>5231.51894</v>
      </c>
      <c r="G21" s="45">
        <v>2122.76678</v>
      </c>
      <c r="H21" s="13">
        <f t="shared" si="0"/>
        <v>7354.28572</v>
      </c>
      <c r="I21" s="14">
        <f t="shared" si="2"/>
        <v>90.61855407573404</v>
      </c>
      <c r="J21" s="14">
        <f t="shared" si="3"/>
        <v>9.381445924265961</v>
      </c>
      <c r="K21" s="14">
        <f t="shared" si="4"/>
        <v>71.13564986702747</v>
      </c>
      <c r="L21" s="15">
        <f t="shared" si="5"/>
        <v>28.864350132972532</v>
      </c>
    </row>
    <row r="22" spans="1:12" ht="12.75" customHeight="1">
      <c r="A22" s="11" t="s">
        <v>21</v>
      </c>
      <c r="B22" s="12" t="s">
        <v>22</v>
      </c>
      <c r="C22" s="45">
        <v>40460</v>
      </c>
      <c r="D22" s="45">
        <v>2795</v>
      </c>
      <c r="E22" s="48">
        <f t="shared" si="1"/>
        <v>43255</v>
      </c>
      <c r="F22" s="47">
        <v>5947.2318300000015</v>
      </c>
      <c r="G22" s="45">
        <v>3625.92713</v>
      </c>
      <c r="H22" s="13">
        <f t="shared" si="0"/>
        <v>9573.15896</v>
      </c>
      <c r="I22" s="14">
        <f t="shared" si="2"/>
        <v>93.53831926944862</v>
      </c>
      <c r="J22" s="14">
        <f t="shared" si="3"/>
        <v>6.461680730551381</v>
      </c>
      <c r="K22" s="14">
        <f t="shared" si="4"/>
        <v>62.124026717300026</v>
      </c>
      <c r="L22" s="15">
        <f t="shared" si="5"/>
        <v>37.87597328269999</v>
      </c>
    </row>
    <row r="23" spans="1:12" ht="12.75" customHeight="1">
      <c r="A23" s="11"/>
      <c r="B23" s="12" t="s">
        <v>23</v>
      </c>
      <c r="C23" s="45">
        <v>24521</v>
      </c>
      <c r="D23" s="45">
        <v>2091</v>
      </c>
      <c r="E23" s="48">
        <f t="shared" si="1"/>
        <v>26612</v>
      </c>
      <c r="F23" s="47">
        <v>3445.8369</v>
      </c>
      <c r="G23" s="45">
        <v>1779.8761900000002</v>
      </c>
      <c r="H23" s="13">
        <f t="shared" si="0"/>
        <v>5225.71309</v>
      </c>
      <c r="I23" s="14">
        <f t="shared" si="2"/>
        <v>92.14264241695476</v>
      </c>
      <c r="J23" s="14">
        <f t="shared" si="3"/>
        <v>7.857357583045242</v>
      </c>
      <c r="K23" s="14">
        <f t="shared" si="4"/>
        <v>65.94003231049946</v>
      </c>
      <c r="L23" s="15">
        <f t="shared" si="5"/>
        <v>34.05996768950054</v>
      </c>
    </row>
    <row r="24" spans="1:12" ht="12.75" customHeight="1">
      <c r="A24" s="11"/>
      <c r="B24" s="12" t="s">
        <v>24</v>
      </c>
      <c r="C24" s="45">
        <v>64691</v>
      </c>
      <c r="D24" s="45">
        <v>4162</v>
      </c>
      <c r="E24" s="48">
        <f t="shared" si="1"/>
        <v>68853</v>
      </c>
      <c r="F24" s="47">
        <v>11682.491539999997</v>
      </c>
      <c r="G24" s="45">
        <v>4548.912729999999</v>
      </c>
      <c r="H24" s="13">
        <f t="shared" si="0"/>
        <v>16231.404269999995</v>
      </c>
      <c r="I24" s="14">
        <f t="shared" si="2"/>
        <v>93.95523797074927</v>
      </c>
      <c r="J24" s="14">
        <f t="shared" si="3"/>
        <v>6.044762029250723</v>
      </c>
      <c r="K24" s="14">
        <f t="shared" si="4"/>
        <v>71.97461997537937</v>
      </c>
      <c r="L24" s="15">
        <f t="shared" si="5"/>
        <v>28.025380024620635</v>
      </c>
    </row>
    <row r="25" spans="1:12" ht="12.75" customHeight="1">
      <c r="A25" s="11"/>
      <c r="B25" s="12" t="s">
        <v>25</v>
      </c>
      <c r="C25" s="45">
        <v>123032</v>
      </c>
      <c r="D25" s="45">
        <v>4273</v>
      </c>
      <c r="E25" s="48">
        <f t="shared" si="1"/>
        <v>127305</v>
      </c>
      <c r="F25" s="47">
        <v>25455.38717</v>
      </c>
      <c r="G25" s="45">
        <v>3569.70037</v>
      </c>
      <c r="H25" s="13">
        <f t="shared" si="0"/>
        <v>29025.08754</v>
      </c>
      <c r="I25" s="14">
        <f t="shared" si="2"/>
        <v>96.64349397117161</v>
      </c>
      <c r="J25" s="14">
        <f t="shared" si="3"/>
        <v>3.356506028828404</v>
      </c>
      <c r="K25" s="14">
        <f t="shared" si="4"/>
        <v>87.70132780795052</v>
      </c>
      <c r="L25" s="15">
        <f t="shared" si="5"/>
        <v>12.298672192049485</v>
      </c>
    </row>
    <row r="26" spans="1:12" ht="12.75" customHeight="1">
      <c r="A26" s="11"/>
      <c r="B26" s="12" t="s">
        <v>26</v>
      </c>
      <c r="C26" s="45">
        <v>103844</v>
      </c>
      <c r="D26" s="45">
        <v>5274</v>
      </c>
      <c r="E26" s="48">
        <f t="shared" si="1"/>
        <v>109118</v>
      </c>
      <c r="F26" s="47">
        <v>20767.091210000006</v>
      </c>
      <c r="G26" s="45">
        <v>5981.35607</v>
      </c>
      <c r="H26" s="13">
        <f t="shared" si="0"/>
        <v>26748.447280000008</v>
      </c>
      <c r="I26" s="14">
        <f t="shared" si="2"/>
        <v>95.1667002694331</v>
      </c>
      <c r="J26" s="14">
        <f t="shared" si="3"/>
        <v>4.8332997305669085</v>
      </c>
      <c r="K26" s="14">
        <f t="shared" si="4"/>
        <v>77.63849240523093</v>
      </c>
      <c r="L26" s="15">
        <f t="shared" si="5"/>
        <v>22.36150759476906</v>
      </c>
    </row>
    <row r="27" spans="1:12" ht="12.75" customHeight="1">
      <c r="A27" s="11"/>
      <c r="B27" s="12" t="s">
        <v>27</v>
      </c>
      <c r="C27" s="45">
        <v>73044</v>
      </c>
      <c r="D27" s="45">
        <v>3719</v>
      </c>
      <c r="E27" s="48">
        <f t="shared" si="1"/>
        <v>76763</v>
      </c>
      <c r="F27" s="47">
        <v>12965.446600000001</v>
      </c>
      <c r="G27" s="45">
        <v>3271.5112799999997</v>
      </c>
      <c r="H27" s="13">
        <f t="shared" si="0"/>
        <v>16236.957880000002</v>
      </c>
      <c r="I27" s="14">
        <f t="shared" si="2"/>
        <v>95.15521800867606</v>
      </c>
      <c r="J27" s="14">
        <f t="shared" si="3"/>
        <v>4.844781991323945</v>
      </c>
      <c r="K27" s="14">
        <f t="shared" si="4"/>
        <v>79.85145182873381</v>
      </c>
      <c r="L27" s="15">
        <f t="shared" si="5"/>
        <v>20.148548171266174</v>
      </c>
    </row>
    <row r="28" spans="1:12" ht="12.75" customHeight="1">
      <c r="A28" s="11"/>
      <c r="B28" s="16" t="s">
        <v>28</v>
      </c>
      <c r="C28" s="45">
        <v>97249</v>
      </c>
      <c r="D28" s="45">
        <v>4757</v>
      </c>
      <c r="E28" s="48">
        <f>C28+D28</f>
        <v>102006</v>
      </c>
      <c r="F28" s="47">
        <v>17477.581679999996</v>
      </c>
      <c r="G28" s="45">
        <v>4943.94648</v>
      </c>
      <c r="H28" s="13">
        <f t="shared" si="0"/>
        <v>22421.528159999994</v>
      </c>
      <c r="I28" s="14">
        <f t="shared" si="2"/>
        <v>95.33654883046096</v>
      </c>
      <c r="J28" s="14">
        <f t="shared" si="3"/>
        <v>4.663451169539046</v>
      </c>
      <c r="K28" s="14">
        <f t="shared" si="4"/>
        <v>77.95000213758847</v>
      </c>
      <c r="L28" s="15">
        <f t="shared" si="5"/>
        <v>22.049997862411537</v>
      </c>
    </row>
    <row r="29" spans="1:12" ht="12.75" customHeight="1">
      <c r="A29" s="17"/>
      <c r="B29" s="16" t="s">
        <v>29</v>
      </c>
      <c r="C29" s="49">
        <f>SUM(C6:C28)</f>
        <v>1198310</v>
      </c>
      <c r="D29" s="50">
        <f>SUM(D6:D28)</f>
        <v>98346</v>
      </c>
      <c r="E29" s="49">
        <f>C29+D29</f>
        <v>1296656</v>
      </c>
      <c r="F29" s="51">
        <f>SUM(F6:F28)</f>
        <v>207207.83461000002</v>
      </c>
      <c r="G29" s="49">
        <f>SUM(G6:G28)</f>
        <v>91077.38844999998</v>
      </c>
      <c r="H29" s="18">
        <f>F29+G29</f>
        <v>298285.22306</v>
      </c>
      <c r="I29" s="20">
        <f>C29/E29*100</f>
        <v>92.41541318591824</v>
      </c>
      <c r="J29" s="20">
        <f>D29/E29*100</f>
        <v>7.58458681408176</v>
      </c>
      <c r="K29" s="20">
        <f>F29/H29*100</f>
        <v>69.46634247728733</v>
      </c>
      <c r="L29" s="21">
        <f>G29/H29*100</f>
        <v>30.53365752271268</v>
      </c>
    </row>
    <row r="30" spans="1:12" ht="12.75" customHeight="1">
      <c r="A30" s="11"/>
      <c r="B30" s="12" t="s">
        <v>30</v>
      </c>
      <c r="C30" s="45">
        <v>122085</v>
      </c>
      <c r="D30" s="45">
        <v>4150</v>
      </c>
      <c r="E30" s="48">
        <f aca="true" t="shared" si="6" ref="E30:E63">C30+D30</f>
        <v>126235</v>
      </c>
      <c r="F30" s="52">
        <v>63053254.78</v>
      </c>
      <c r="G30" s="53">
        <v>27556369.85</v>
      </c>
      <c r="H30" s="26">
        <f t="shared" si="0"/>
        <v>90609624.63</v>
      </c>
      <c r="I30" s="14">
        <f aca="true" t="shared" si="7" ref="I30:I63">C30/E30*100</f>
        <v>96.71248069077514</v>
      </c>
      <c r="J30" s="14">
        <f aca="true" t="shared" si="8" ref="J30:J63">D30/E30*100</f>
        <v>3.2875193092248582</v>
      </c>
      <c r="K30" s="14">
        <f aca="true" t="shared" si="9" ref="K30:K64">F30/H30*100</f>
        <v>69.58781149074936</v>
      </c>
      <c r="L30" s="15">
        <f aca="true" t="shared" si="10" ref="L30:L63">G30/H30*100</f>
        <v>30.412188509250647</v>
      </c>
    </row>
    <row r="31" spans="1:12" ht="12.75" customHeight="1">
      <c r="A31" s="11"/>
      <c r="B31" s="12" t="s">
        <v>31</v>
      </c>
      <c r="C31" s="45">
        <v>30920</v>
      </c>
      <c r="D31" s="45">
        <v>1322</v>
      </c>
      <c r="E31" s="48">
        <f t="shared" si="6"/>
        <v>32242</v>
      </c>
      <c r="F31" s="54">
        <v>10417498.73</v>
      </c>
      <c r="G31" s="55">
        <v>3482835.2</v>
      </c>
      <c r="H31" s="26">
        <f t="shared" si="0"/>
        <v>13900333.93</v>
      </c>
      <c r="I31" s="14">
        <f t="shared" si="7"/>
        <v>95.8997580795236</v>
      </c>
      <c r="J31" s="14">
        <f t="shared" si="8"/>
        <v>4.100241920476398</v>
      </c>
      <c r="K31" s="14">
        <f t="shared" si="9"/>
        <v>74.94423358791929</v>
      </c>
      <c r="L31" s="15">
        <f t="shared" si="10"/>
        <v>25.05576641208072</v>
      </c>
    </row>
    <row r="32" spans="1:12" ht="12.75" customHeight="1">
      <c r="A32" s="11"/>
      <c r="B32" s="12" t="s">
        <v>32</v>
      </c>
      <c r="C32" s="45">
        <v>22070</v>
      </c>
      <c r="D32" s="45">
        <v>1065</v>
      </c>
      <c r="E32" s="48">
        <f t="shared" si="6"/>
        <v>23135</v>
      </c>
      <c r="F32" s="54">
        <v>5412175.0600000005</v>
      </c>
      <c r="G32" s="55">
        <v>1366909.38</v>
      </c>
      <c r="H32" s="26">
        <f t="shared" si="0"/>
        <v>6779084.44</v>
      </c>
      <c r="I32" s="14">
        <f t="shared" si="7"/>
        <v>95.39658526042793</v>
      </c>
      <c r="J32" s="14">
        <f t="shared" si="8"/>
        <v>4.603414739572076</v>
      </c>
      <c r="K32" s="14">
        <f t="shared" si="9"/>
        <v>79.83637182722568</v>
      </c>
      <c r="L32" s="15">
        <f t="shared" si="10"/>
        <v>20.163628172774313</v>
      </c>
    </row>
    <row r="33" spans="1:12" ht="12.75" customHeight="1">
      <c r="A33" s="11"/>
      <c r="B33" s="12" t="s">
        <v>33</v>
      </c>
      <c r="C33" s="45">
        <v>32341</v>
      </c>
      <c r="D33" s="45">
        <v>1078</v>
      </c>
      <c r="E33" s="48">
        <f t="shared" si="6"/>
        <v>33419</v>
      </c>
      <c r="F33" s="54">
        <v>8740018.750000002</v>
      </c>
      <c r="G33" s="55">
        <v>1567594.8900000001</v>
      </c>
      <c r="H33" s="26">
        <f t="shared" si="0"/>
        <v>10307613.640000002</v>
      </c>
      <c r="I33" s="14">
        <f t="shared" si="7"/>
        <v>96.77429007450851</v>
      </c>
      <c r="J33" s="14">
        <f t="shared" si="8"/>
        <v>3.225709925491487</v>
      </c>
      <c r="K33" s="14">
        <f t="shared" si="9"/>
        <v>84.79187380562317</v>
      </c>
      <c r="L33" s="15">
        <f t="shared" si="10"/>
        <v>15.208126194376836</v>
      </c>
    </row>
    <row r="34" spans="1:12" ht="12.75" customHeight="1">
      <c r="A34" s="11"/>
      <c r="B34" s="12" t="s">
        <v>34</v>
      </c>
      <c r="C34" s="45">
        <v>35959</v>
      </c>
      <c r="D34" s="45">
        <v>1268</v>
      </c>
      <c r="E34" s="48">
        <f t="shared" si="6"/>
        <v>37227</v>
      </c>
      <c r="F34" s="54">
        <v>41352468.69000002</v>
      </c>
      <c r="G34" s="55">
        <v>19008134.300000004</v>
      </c>
      <c r="H34" s="26">
        <f t="shared" si="0"/>
        <v>60360602.990000024</v>
      </c>
      <c r="I34" s="14">
        <f t="shared" si="7"/>
        <v>96.59387004056195</v>
      </c>
      <c r="J34" s="14">
        <f t="shared" si="8"/>
        <v>3.4061299594380423</v>
      </c>
      <c r="K34" s="14">
        <f t="shared" si="9"/>
        <v>68.50903841509157</v>
      </c>
      <c r="L34" s="15">
        <f t="shared" si="10"/>
        <v>31.490961584908444</v>
      </c>
    </row>
    <row r="35" spans="1:12" ht="12.75" customHeight="1">
      <c r="A35" s="11"/>
      <c r="B35" s="12" t="s">
        <v>35</v>
      </c>
      <c r="C35" s="45">
        <v>44715</v>
      </c>
      <c r="D35" s="45">
        <v>1481</v>
      </c>
      <c r="E35" s="48">
        <f t="shared" si="6"/>
        <v>46196</v>
      </c>
      <c r="F35" s="54">
        <v>11104443.110000001</v>
      </c>
      <c r="G35" s="55">
        <v>4022530.5700000003</v>
      </c>
      <c r="H35" s="26">
        <f t="shared" si="0"/>
        <v>15126973.680000002</v>
      </c>
      <c r="I35" s="14">
        <f t="shared" si="7"/>
        <v>96.79409472681617</v>
      </c>
      <c r="J35" s="14">
        <f t="shared" si="8"/>
        <v>3.2059052731838253</v>
      </c>
      <c r="K35" s="14">
        <f t="shared" si="9"/>
        <v>73.40822655546526</v>
      </c>
      <c r="L35" s="15">
        <f t="shared" si="10"/>
        <v>26.591773444534745</v>
      </c>
    </row>
    <row r="36" spans="1:12" ht="12.75" customHeight="1">
      <c r="A36" s="11"/>
      <c r="B36" s="12" t="s">
        <v>36</v>
      </c>
      <c r="C36" s="45">
        <v>21145</v>
      </c>
      <c r="D36" s="45">
        <v>869</v>
      </c>
      <c r="E36" s="48">
        <f t="shared" si="6"/>
        <v>22014</v>
      </c>
      <c r="F36" s="54">
        <v>5864174.28</v>
      </c>
      <c r="G36" s="55">
        <v>3295493.8600000003</v>
      </c>
      <c r="H36" s="26">
        <f t="shared" si="0"/>
        <v>9159668.14</v>
      </c>
      <c r="I36" s="14">
        <f t="shared" si="7"/>
        <v>96.05251203779413</v>
      </c>
      <c r="J36" s="14">
        <f t="shared" si="8"/>
        <v>3.9474879622058685</v>
      </c>
      <c r="K36" s="14">
        <f t="shared" si="9"/>
        <v>64.02168932727295</v>
      </c>
      <c r="L36" s="15">
        <f t="shared" si="10"/>
        <v>35.97831067272706</v>
      </c>
    </row>
    <row r="37" spans="1:12" ht="12.75" customHeight="1">
      <c r="A37" s="11" t="s">
        <v>38</v>
      </c>
      <c r="B37" s="12" t="s">
        <v>37</v>
      </c>
      <c r="C37" s="45">
        <v>37577</v>
      </c>
      <c r="D37" s="45">
        <v>1364</v>
      </c>
      <c r="E37" s="48">
        <f t="shared" si="6"/>
        <v>38941</v>
      </c>
      <c r="F37" s="54">
        <v>9889665.03</v>
      </c>
      <c r="G37" s="55">
        <v>2095489.15</v>
      </c>
      <c r="H37" s="26">
        <f t="shared" si="0"/>
        <v>11985154.18</v>
      </c>
      <c r="I37" s="14">
        <f t="shared" si="7"/>
        <v>96.49726509334634</v>
      </c>
      <c r="J37" s="14">
        <f t="shared" si="8"/>
        <v>3.5027349066536555</v>
      </c>
      <c r="K37" s="14">
        <f t="shared" si="9"/>
        <v>82.51596000744982</v>
      </c>
      <c r="L37" s="15">
        <f t="shared" si="10"/>
        <v>17.484039992550183</v>
      </c>
    </row>
    <row r="38" spans="1:12" ht="12.75" customHeight="1">
      <c r="A38" s="11"/>
      <c r="B38" s="12" t="s">
        <v>39</v>
      </c>
      <c r="C38" s="45">
        <v>100898</v>
      </c>
      <c r="D38" s="45">
        <v>2963</v>
      </c>
      <c r="E38" s="48">
        <f t="shared" si="6"/>
        <v>103861</v>
      </c>
      <c r="F38" s="54">
        <v>34364733.059999995</v>
      </c>
      <c r="G38" s="55">
        <v>7540476.05</v>
      </c>
      <c r="H38" s="26">
        <f t="shared" si="0"/>
        <v>41905209.10999999</v>
      </c>
      <c r="I38" s="14">
        <f t="shared" si="7"/>
        <v>97.1471485928308</v>
      </c>
      <c r="J38" s="14">
        <f t="shared" si="8"/>
        <v>2.8528514071691973</v>
      </c>
      <c r="K38" s="14">
        <f t="shared" si="9"/>
        <v>82.0058741856974</v>
      </c>
      <c r="L38" s="15">
        <f t="shared" si="10"/>
        <v>17.994125814302617</v>
      </c>
    </row>
    <row r="39" spans="1:12" ht="12.75" customHeight="1">
      <c r="A39" s="11"/>
      <c r="B39" s="12" t="s">
        <v>40</v>
      </c>
      <c r="C39" s="45">
        <v>23747</v>
      </c>
      <c r="D39" s="45">
        <v>756</v>
      </c>
      <c r="E39" s="48">
        <f t="shared" si="6"/>
        <v>24503</v>
      </c>
      <c r="F39" s="54">
        <v>5766230.88</v>
      </c>
      <c r="G39" s="55">
        <v>902713.6599999999</v>
      </c>
      <c r="H39" s="26">
        <f t="shared" si="0"/>
        <v>6668944.54</v>
      </c>
      <c r="I39" s="14">
        <f t="shared" si="7"/>
        <v>96.91466351059054</v>
      </c>
      <c r="J39" s="14">
        <f t="shared" si="8"/>
        <v>3.0853364894094604</v>
      </c>
      <c r="K39" s="14">
        <f t="shared" si="9"/>
        <v>86.46392012130903</v>
      </c>
      <c r="L39" s="15">
        <f t="shared" si="10"/>
        <v>13.536079878690968</v>
      </c>
    </row>
    <row r="40" spans="1:12" ht="12.75" customHeight="1">
      <c r="A40" s="11"/>
      <c r="B40" s="12" t="s">
        <v>41</v>
      </c>
      <c r="C40" s="45">
        <v>48373</v>
      </c>
      <c r="D40" s="45">
        <v>1698</v>
      </c>
      <c r="E40" s="48">
        <f t="shared" si="6"/>
        <v>50071</v>
      </c>
      <c r="F40" s="54">
        <v>10488294.84</v>
      </c>
      <c r="G40" s="55">
        <v>2639263.15</v>
      </c>
      <c r="H40" s="26">
        <f t="shared" si="0"/>
        <v>13127557.99</v>
      </c>
      <c r="I40" s="14">
        <f t="shared" si="7"/>
        <v>96.60881548201554</v>
      </c>
      <c r="J40" s="14">
        <f t="shared" si="8"/>
        <v>3.391184517984462</v>
      </c>
      <c r="K40" s="14">
        <f t="shared" si="9"/>
        <v>79.89524668631839</v>
      </c>
      <c r="L40" s="15">
        <f t="shared" si="10"/>
        <v>20.10475331368161</v>
      </c>
    </row>
    <row r="41" spans="1:12" ht="12.75" customHeight="1">
      <c r="A41" s="11"/>
      <c r="B41" s="12" t="s">
        <v>42</v>
      </c>
      <c r="C41" s="45">
        <v>47541</v>
      </c>
      <c r="D41" s="45">
        <v>1693</v>
      </c>
      <c r="E41" s="48">
        <f t="shared" si="6"/>
        <v>49234</v>
      </c>
      <c r="F41" s="54">
        <v>11127049.489999998</v>
      </c>
      <c r="G41" s="55">
        <v>3285434.88</v>
      </c>
      <c r="H41" s="26">
        <f t="shared" si="0"/>
        <v>14412484.369999997</v>
      </c>
      <c r="I41" s="14">
        <f t="shared" si="7"/>
        <v>96.5613194134135</v>
      </c>
      <c r="J41" s="14">
        <f t="shared" si="8"/>
        <v>3.4386805865865053</v>
      </c>
      <c r="K41" s="14">
        <f t="shared" si="9"/>
        <v>77.20424324040394</v>
      </c>
      <c r="L41" s="15">
        <f t="shared" si="10"/>
        <v>22.79575675959606</v>
      </c>
    </row>
    <row r="42" spans="1:12" ht="12.75" customHeight="1">
      <c r="A42" s="11"/>
      <c r="B42" s="12" t="s">
        <v>43</v>
      </c>
      <c r="C42" s="45">
        <v>33016</v>
      </c>
      <c r="D42" s="45">
        <v>871</v>
      </c>
      <c r="E42" s="48">
        <f t="shared" si="6"/>
        <v>33887</v>
      </c>
      <c r="F42" s="54">
        <v>8560364.56</v>
      </c>
      <c r="G42" s="55">
        <v>1371590.77</v>
      </c>
      <c r="H42" s="26">
        <f t="shared" si="0"/>
        <v>9931955.33</v>
      </c>
      <c r="I42" s="14">
        <f t="shared" si="7"/>
        <v>97.42969280254965</v>
      </c>
      <c r="J42" s="14">
        <f t="shared" si="8"/>
        <v>2.5703071974503495</v>
      </c>
      <c r="K42" s="14">
        <f t="shared" si="9"/>
        <v>86.19012345074654</v>
      </c>
      <c r="L42" s="15">
        <f t="shared" si="10"/>
        <v>13.809876549253469</v>
      </c>
    </row>
    <row r="43" spans="1:12" ht="12.75" customHeight="1">
      <c r="A43" s="11"/>
      <c r="B43" s="12" t="s">
        <v>44</v>
      </c>
      <c r="C43" s="45">
        <v>26904</v>
      </c>
      <c r="D43" s="45">
        <v>985</v>
      </c>
      <c r="E43" s="48">
        <f t="shared" si="6"/>
        <v>27889</v>
      </c>
      <c r="F43" s="54">
        <v>6715750.75</v>
      </c>
      <c r="G43" s="55">
        <v>1345675.47</v>
      </c>
      <c r="H43" s="26">
        <f t="shared" si="0"/>
        <v>8061426.22</v>
      </c>
      <c r="I43" s="14">
        <f t="shared" si="7"/>
        <v>96.468141561189</v>
      </c>
      <c r="J43" s="14">
        <f t="shared" si="8"/>
        <v>3.531858438811001</v>
      </c>
      <c r="K43" s="14">
        <f t="shared" si="9"/>
        <v>83.3072283579121</v>
      </c>
      <c r="L43" s="15">
        <f t="shared" si="10"/>
        <v>16.69277164208792</v>
      </c>
    </row>
    <row r="44" spans="1:12" ht="12.75" customHeight="1">
      <c r="A44" s="11"/>
      <c r="B44" s="12" t="s">
        <v>45</v>
      </c>
      <c r="C44" s="45">
        <v>13336</v>
      </c>
      <c r="D44" s="45">
        <v>629</v>
      </c>
      <c r="E44" s="48">
        <f t="shared" si="6"/>
        <v>13965</v>
      </c>
      <c r="F44" s="54">
        <v>3940346.9000000004</v>
      </c>
      <c r="G44" s="55">
        <v>837450.8999999999</v>
      </c>
      <c r="H44" s="26">
        <f t="shared" si="0"/>
        <v>4777797.800000001</v>
      </c>
      <c r="I44" s="14">
        <f t="shared" si="7"/>
        <v>95.49588256355173</v>
      </c>
      <c r="J44" s="14">
        <f t="shared" si="8"/>
        <v>4.504117436448263</v>
      </c>
      <c r="K44" s="14">
        <f t="shared" si="9"/>
        <v>82.47203136139414</v>
      </c>
      <c r="L44" s="15">
        <f t="shared" si="10"/>
        <v>17.52796863860584</v>
      </c>
    </row>
    <row r="45" spans="1:12" ht="12.75" customHeight="1">
      <c r="A45" s="11"/>
      <c r="B45" s="12" t="s">
        <v>46</v>
      </c>
      <c r="C45" s="45">
        <v>10748</v>
      </c>
      <c r="D45" s="45">
        <v>408</v>
      </c>
      <c r="E45" s="48">
        <f t="shared" si="6"/>
        <v>11156</v>
      </c>
      <c r="F45" s="54">
        <v>3253511.7199999997</v>
      </c>
      <c r="G45" s="55">
        <v>644077.03</v>
      </c>
      <c r="H45" s="26">
        <f t="shared" si="0"/>
        <v>3897588.75</v>
      </c>
      <c r="I45" s="14">
        <f t="shared" si="7"/>
        <v>96.34277518823951</v>
      </c>
      <c r="J45" s="14">
        <f t="shared" si="8"/>
        <v>3.657224811760488</v>
      </c>
      <c r="K45" s="14">
        <f t="shared" si="9"/>
        <v>83.47498745217796</v>
      </c>
      <c r="L45" s="15">
        <f t="shared" si="10"/>
        <v>16.525012547822033</v>
      </c>
    </row>
    <row r="46" spans="1:12" ht="12.75" customHeight="1">
      <c r="A46" s="11"/>
      <c r="B46" s="12" t="s">
        <v>47</v>
      </c>
      <c r="C46" s="45">
        <v>17970</v>
      </c>
      <c r="D46" s="45">
        <v>651</v>
      </c>
      <c r="E46" s="48">
        <f t="shared" si="6"/>
        <v>18621</v>
      </c>
      <c r="F46" s="54">
        <v>3564366.1599999997</v>
      </c>
      <c r="G46" s="55">
        <v>422358.18</v>
      </c>
      <c r="H46" s="26">
        <f t="shared" si="0"/>
        <v>3986724.34</v>
      </c>
      <c r="I46" s="14">
        <f t="shared" si="7"/>
        <v>96.50394715643628</v>
      </c>
      <c r="J46" s="14">
        <f t="shared" si="8"/>
        <v>3.496052843563718</v>
      </c>
      <c r="K46" s="14">
        <f t="shared" si="9"/>
        <v>89.40588453125906</v>
      </c>
      <c r="L46" s="15">
        <f t="shared" si="10"/>
        <v>10.594115468740936</v>
      </c>
    </row>
    <row r="47" spans="1:12" ht="12.75" customHeight="1">
      <c r="A47" s="11"/>
      <c r="B47" s="12" t="s">
        <v>48</v>
      </c>
      <c r="C47" s="45">
        <v>18198</v>
      </c>
      <c r="D47" s="45">
        <v>508</v>
      </c>
      <c r="E47" s="48">
        <f t="shared" si="6"/>
        <v>18706</v>
      </c>
      <c r="F47" s="54">
        <v>5233052.46</v>
      </c>
      <c r="G47" s="55">
        <v>818205.97</v>
      </c>
      <c r="H47" s="26">
        <f t="shared" si="0"/>
        <v>6051258.43</v>
      </c>
      <c r="I47" s="14">
        <f t="shared" si="7"/>
        <v>97.2842938094729</v>
      </c>
      <c r="J47" s="14">
        <f t="shared" si="8"/>
        <v>2.7157061905271034</v>
      </c>
      <c r="K47" s="14">
        <f t="shared" si="9"/>
        <v>86.4787468678643</v>
      </c>
      <c r="L47" s="15">
        <f t="shared" si="10"/>
        <v>13.52125313213569</v>
      </c>
    </row>
    <row r="48" spans="1:12" ht="12.75" customHeight="1">
      <c r="A48" s="11" t="s">
        <v>21</v>
      </c>
      <c r="B48" s="12" t="s">
        <v>49</v>
      </c>
      <c r="C48" s="45">
        <v>14291</v>
      </c>
      <c r="D48" s="47">
        <v>317</v>
      </c>
      <c r="E48" s="48">
        <f t="shared" si="6"/>
        <v>14608</v>
      </c>
      <c r="F48" s="54">
        <v>5109298.67</v>
      </c>
      <c r="G48" s="55">
        <v>731551.01</v>
      </c>
      <c r="H48" s="26">
        <f t="shared" si="0"/>
        <v>5840849.68</v>
      </c>
      <c r="I48" s="14">
        <f t="shared" si="7"/>
        <v>97.82995618838993</v>
      </c>
      <c r="J48" s="14">
        <f t="shared" si="8"/>
        <v>2.1700438116100766</v>
      </c>
      <c r="K48" s="14">
        <f t="shared" si="9"/>
        <v>87.47526387290966</v>
      </c>
      <c r="L48" s="15">
        <f t="shared" si="10"/>
        <v>12.524736127090334</v>
      </c>
    </row>
    <row r="49" spans="1:12" ht="12.75" customHeight="1">
      <c r="A49" s="11"/>
      <c r="B49" s="12" t="s">
        <v>50</v>
      </c>
      <c r="C49" s="45">
        <v>36890</v>
      </c>
      <c r="D49" s="45">
        <v>1053</v>
      </c>
      <c r="E49" s="48">
        <f t="shared" si="6"/>
        <v>37943</v>
      </c>
      <c r="F49" s="54">
        <v>7172983.779999999</v>
      </c>
      <c r="G49" s="55">
        <v>1278844.68</v>
      </c>
      <c r="H49" s="26">
        <f t="shared" si="0"/>
        <v>8451828.459999999</v>
      </c>
      <c r="I49" s="14">
        <f>C49/E49*100</f>
        <v>97.2247845452389</v>
      </c>
      <c r="J49" s="14">
        <f t="shared" si="8"/>
        <v>2.775215454761089</v>
      </c>
      <c r="K49" s="14">
        <f t="shared" si="9"/>
        <v>84.86901756167447</v>
      </c>
      <c r="L49" s="15">
        <f t="shared" si="10"/>
        <v>15.13098243832554</v>
      </c>
    </row>
    <row r="50" spans="1:12" ht="12.75" customHeight="1">
      <c r="A50" s="11"/>
      <c r="B50" s="12" t="s">
        <v>51</v>
      </c>
      <c r="C50" s="45">
        <v>19439</v>
      </c>
      <c r="D50" s="45">
        <v>590</v>
      </c>
      <c r="E50" s="48">
        <f t="shared" si="6"/>
        <v>20029</v>
      </c>
      <c r="F50" s="54">
        <v>7236623.540000001</v>
      </c>
      <c r="G50" s="55">
        <v>1647952.94</v>
      </c>
      <c r="H50" s="26">
        <f t="shared" si="0"/>
        <v>8884576.48</v>
      </c>
      <c r="I50" s="14">
        <f t="shared" si="7"/>
        <v>97.05427130660541</v>
      </c>
      <c r="J50" s="14">
        <f t="shared" si="8"/>
        <v>2.9457286933945777</v>
      </c>
      <c r="K50" s="14">
        <f t="shared" si="9"/>
        <v>81.45153070931751</v>
      </c>
      <c r="L50" s="15">
        <f t="shared" si="10"/>
        <v>18.548469290682494</v>
      </c>
    </row>
    <row r="51" spans="1:12" ht="12.75" customHeight="1">
      <c r="A51" s="11"/>
      <c r="B51" s="12" t="s">
        <v>52</v>
      </c>
      <c r="C51" s="45">
        <v>40351</v>
      </c>
      <c r="D51" s="45">
        <v>875</v>
      </c>
      <c r="E51" s="48">
        <f t="shared" si="6"/>
        <v>41226</v>
      </c>
      <c r="F51" s="54">
        <v>6696649.76</v>
      </c>
      <c r="G51" s="55">
        <v>3411466.7299999995</v>
      </c>
      <c r="H51" s="26">
        <f t="shared" si="0"/>
        <v>10108116.489999998</v>
      </c>
      <c r="I51" s="14">
        <f t="shared" si="7"/>
        <v>97.87755300053365</v>
      </c>
      <c r="J51" s="14">
        <f t="shared" si="8"/>
        <v>2.1224469994663564</v>
      </c>
      <c r="K51" s="14">
        <f t="shared" si="9"/>
        <v>66.2502234380166</v>
      </c>
      <c r="L51" s="15">
        <f t="shared" si="10"/>
        <v>33.74977656198341</v>
      </c>
    </row>
    <row r="52" spans="1:12" ht="12.75" customHeight="1">
      <c r="A52" s="11"/>
      <c r="B52" s="12" t="s">
        <v>53</v>
      </c>
      <c r="C52" s="45">
        <v>14112</v>
      </c>
      <c r="D52" s="45">
        <v>518</v>
      </c>
      <c r="E52" s="48">
        <f t="shared" si="6"/>
        <v>14630</v>
      </c>
      <c r="F52" s="54">
        <v>5951041.119999999</v>
      </c>
      <c r="G52" s="55">
        <v>3441138.6</v>
      </c>
      <c r="H52" s="26">
        <f t="shared" si="0"/>
        <v>9392179.719999999</v>
      </c>
      <c r="I52" s="14">
        <f t="shared" si="7"/>
        <v>96.45933014354067</v>
      </c>
      <c r="J52" s="14">
        <f t="shared" si="8"/>
        <v>3.5406698564593304</v>
      </c>
      <c r="K52" s="14">
        <f t="shared" si="9"/>
        <v>63.36166148234651</v>
      </c>
      <c r="L52" s="15">
        <f t="shared" si="10"/>
        <v>36.6383385176535</v>
      </c>
    </row>
    <row r="53" spans="1:12" ht="12.75" customHeight="1">
      <c r="A53" s="11"/>
      <c r="B53" s="12" t="s">
        <v>54</v>
      </c>
      <c r="C53" s="45">
        <v>12778</v>
      </c>
      <c r="D53" s="45">
        <v>403</v>
      </c>
      <c r="E53" s="48">
        <f t="shared" si="6"/>
        <v>13181</v>
      </c>
      <c r="F53" s="54">
        <v>4135222.1099999994</v>
      </c>
      <c r="G53" s="55">
        <v>1940896.81</v>
      </c>
      <c r="H53" s="26">
        <f t="shared" si="0"/>
        <v>6076118.92</v>
      </c>
      <c r="I53" s="14">
        <f t="shared" si="7"/>
        <v>96.94256884910098</v>
      </c>
      <c r="J53" s="14">
        <f t="shared" si="8"/>
        <v>3.0574311508990215</v>
      </c>
      <c r="K53" s="14">
        <f t="shared" si="9"/>
        <v>68.05696472444947</v>
      </c>
      <c r="L53" s="15">
        <f t="shared" si="10"/>
        <v>31.943035275550535</v>
      </c>
    </row>
    <row r="54" spans="1:12" ht="12.75" customHeight="1">
      <c r="A54" s="11"/>
      <c r="B54" s="12" t="s">
        <v>55</v>
      </c>
      <c r="C54" s="45">
        <v>27519</v>
      </c>
      <c r="D54" s="45">
        <v>719</v>
      </c>
      <c r="E54" s="48">
        <f t="shared" si="6"/>
        <v>28238</v>
      </c>
      <c r="F54" s="54">
        <v>31004352.479999997</v>
      </c>
      <c r="G54" s="55">
        <v>6748539.79</v>
      </c>
      <c r="H54" s="26">
        <f t="shared" si="0"/>
        <v>37752892.269999996</v>
      </c>
      <c r="I54" s="14">
        <f t="shared" si="7"/>
        <v>97.45378567887244</v>
      </c>
      <c r="J54" s="14">
        <f t="shared" si="8"/>
        <v>2.5462143211275587</v>
      </c>
      <c r="K54" s="14">
        <f t="shared" si="9"/>
        <v>82.12444296522769</v>
      </c>
      <c r="L54" s="15">
        <f t="shared" si="10"/>
        <v>17.87555703477232</v>
      </c>
    </row>
    <row r="55" spans="1:12" ht="12.75" customHeight="1">
      <c r="A55" s="11"/>
      <c r="B55" s="12" t="s">
        <v>69</v>
      </c>
      <c r="C55" s="45">
        <v>55754</v>
      </c>
      <c r="D55" s="45">
        <v>3723</v>
      </c>
      <c r="E55" s="48">
        <f t="shared" si="6"/>
        <v>59477</v>
      </c>
      <c r="F55" s="54">
        <v>9082593.82</v>
      </c>
      <c r="G55" s="56">
        <v>1349792.45</v>
      </c>
      <c r="H55" s="26">
        <f t="shared" si="0"/>
        <v>10432386.27</v>
      </c>
      <c r="I55" s="14">
        <f t="shared" si="7"/>
        <v>93.7404374800343</v>
      </c>
      <c r="J55" s="14">
        <f t="shared" si="8"/>
        <v>6.2595625199657015</v>
      </c>
      <c r="K55" s="14">
        <f t="shared" si="9"/>
        <v>87.06151770969655</v>
      </c>
      <c r="L55" s="15">
        <f t="shared" si="10"/>
        <v>12.938482290303464</v>
      </c>
    </row>
    <row r="56" spans="1:15" ht="12.75" customHeight="1">
      <c r="A56" s="17"/>
      <c r="B56" s="19" t="s">
        <v>56</v>
      </c>
      <c r="C56" s="18">
        <f>SUM(C30:C55)</f>
        <v>908677</v>
      </c>
      <c r="D56" s="24">
        <f>SUM(D30:D55)</f>
        <v>31957</v>
      </c>
      <c r="E56" s="18">
        <f>C56+D56</f>
        <v>940634</v>
      </c>
      <c r="F56" s="28">
        <f>SUM(F30:F55)</f>
        <v>325236164.5300001</v>
      </c>
      <c r="G56" s="29">
        <f>SUM(G30:G55)</f>
        <v>102752786.27000003</v>
      </c>
      <c r="H56" s="29">
        <f>F56+G56</f>
        <v>427988950.80000013</v>
      </c>
      <c r="I56" s="20">
        <f t="shared" si="7"/>
        <v>96.60261057967286</v>
      </c>
      <c r="J56" s="20">
        <f t="shared" si="8"/>
        <v>3.397389420327141</v>
      </c>
      <c r="K56" s="20">
        <f t="shared" si="9"/>
        <v>75.99171986147452</v>
      </c>
      <c r="L56" s="21">
        <f>G56/H56*100</f>
        <v>24.008280138525482</v>
      </c>
      <c r="M56" s="3"/>
      <c r="N56" s="3"/>
      <c r="O56" s="3"/>
    </row>
    <row r="57" spans="1:12" ht="12" customHeight="1" hidden="1">
      <c r="A57" s="11" t="s">
        <v>57</v>
      </c>
      <c r="B57" s="12" t="s">
        <v>58</v>
      </c>
      <c r="C57" s="7"/>
      <c r="D57" s="25"/>
      <c r="E57" s="18">
        <f t="shared" si="6"/>
        <v>0</v>
      </c>
      <c r="F57" s="30"/>
      <c r="G57" s="31"/>
      <c r="H57" s="29">
        <f aca="true" t="shared" si="11" ref="H57:H63">F57+G57</f>
        <v>0</v>
      </c>
      <c r="I57" s="20" t="e">
        <f t="shared" si="7"/>
        <v>#DIV/0!</v>
      </c>
      <c r="J57" s="20" t="e">
        <f t="shared" si="8"/>
        <v>#DIV/0!</v>
      </c>
      <c r="K57" s="20" t="e">
        <f t="shared" si="9"/>
        <v>#DIV/0!</v>
      </c>
      <c r="L57" s="21" t="e">
        <f t="shared" si="10"/>
        <v>#DIV/0!</v>
      </c>
    </row>
    <row r="58" spans="1:12" ht="12" customHeight="1" hidden="1">
      <c r="A58" s="11" t="s">
        <v>59</v>
      </c>
      <c r="B58" s="12" t="s">
        <v>60</v>
      </c>
      <c r="C58" s="13"/>
      <c r="D58" s="13"/>
      <c r="E58" s="18">
        <f t="shared" si="6"/>
        <v>0</v>
      </c>
      <c r="F58" s="27"/>
      <c r="G58" s="26"/>
      <c r="H58" s="29">
        <f t="shared" si="11"/>
        <v>0</v>
      </c>
      <c r="I58" s="20" t="e">
        <f t="shared" si="7"/>
        <v>#DIV/0!</v>
      </c>
      <c r="J58" s="20" t="e">
        <f t="shared" si="8"/>
        <v>#DIV/0!</v>
      </c>
      <c r="K58" s="20" t="e">
        <f t="shared" si="9"/>
        <v>#DIV/0!</v>
      </c>
      <c r="L58" s="21" t="e">
        <f t="shared" si="10"/>
        <v>#DIV/0!</v>
      </c>
    </row>
    <row r="59" spans="1:12" ht="12" customHeight="1" hidden="1">
      <c r="A59" s="11" t="s">
        <v>61</v>
      </c>
      <c r="B59" s="12" t="s">
        <v>62</v>
      </c>
      <c r="C59" s="13"/>
      <c r="D59" s="13"/>
      <c r="E59" s="18">
        <f t="shared" si="6"/>
        <v>0</v>
      </c>
      <c r="F59" s="27"/>
      <c r="G59" s="26"/>
      <c r="H59" s="29">
        <f t="shared" si="11"/>
        <v>0</v>
      </c>
      <c r="I59" s="20" t="e">
        <f t="shared" si="7"/>
        <v>#DIV/0!</v>
      </c>
      <c r="J59" s="20" t="e">
        <f t="shared" si="8"/>
        <v>#DIV/0!</v>
      </c>
      <c r="K59" s="20" t="e">
        <f t="shared" si="9"/>
        <v>#DIV/0!</v>
      </c>
      <c r="L59" s="21" t="e">
        <f t="shared" si="10"/>
        <v>#DIV/0!</v>
      </c>
    </row>
    <row r="60" spans="1:12" ht="12" customHeight="1" hidden="1">
      <c r="A60" s="11" t="s">
        <v>63</v>
      </c>
      <c r="B60" s="16" t="s">
        <v>64</v>
      </c>
      <c r="C60" s="22"/>
      <c r="D60" s="22"/>
      <c r="E60" s="18">
        <f t="shared" si="6"/>
        <v>0</v>
      </c>
      <c r="F60" s="27"/>
      <c r="G60" s="32"/>
      <c r="H60" s="29">
        <f t="shared" si="11"/>
        <v>0</v>
      </c>
      <c r="I60" s="20" t="e">
        <f t="shared" si="7"/>
        <v>#DIV/0!</v>
      </c>
      <c r="J60" s="20" t="e">
        <f t="shared" si="8"/>
        <v>#DIV/0!</v>
      </c>
      <c r="K60" s="20" t="e">
        <f t="shared" si="9"/>
        <v>#DIV/0!</v>
      </c>
      <c r="L60" s="21" t="e">
        <f t="shared" si="10"/>
        <v>#DIV/0!</v>
      </c>
    </row>
    <row r="61" spans="1:12" ht="12" customHeight="1" hidden="1">
      <c r="A61" s="17"/>
      <c r="B61" s="16" t="s">
        <v>65</v>
      </c>
      <c r="C61" s="22"/>
      <c r="D61" s="22"/>
      <c r="E61" s="18">
        <f t="shared" si="6"/>
        <v>0</v>
      </c>
      <c r="F61" s="28"/>
      <c r="G61" s="32"/>
      <c r="H61" s="29">
        <f t="shared" si="11"/>
        <v>0</v>
      </c>
      <c r="I61" s="20" t="e">
        <f t="shared" si="7"/>
        <v>#DIV/0!</v>
      </c>
      <c r="J61" s="20" t="e">
        <f t="shared" si="8"/>
        <v>#DIV/0!</v>
      </c>
      <c r="K61" s="20" t="e">
        <f t="shared" si="9"/>
        <v>#DIV/0!</v>
      </c>
      <c r="L61" s="21" t="e">
        <f t="shared" si="10"/>
        <v>#DIV/0!</v>
      </c>
    </row>
    <row r="62" spans="1:12" ht="12" customHeight="1" hidden="1">
      <c r="A62" s="23" t="s">
        <v>66</v>
      </c>
      <c r="B62" s="23"/>
      <c r="C62" s="22"/>
      <c r="D62" s="22"/>
      <c r="E62" s="18">
        <f t="shared" si="6"/>
        <v>0</v>
      </c>
      <c r="F62" s="28"/>
      <c r="G62" s="32"/>
      <c r="H62" s="29">
        <f t="shared" si="11"/>
        <v>0</v>
      </c>
      <c r="I62" s="20" t="e">
        <f t="shared" si="7"/>
        <v>#DIV/0!</v>
      </c>
      <c r="J62" s="20" t="e">
        <f t="shared" si="8"/>
        <v>#DIV/0!</v>
      </c>
      <c r="K62" s="20" t="e">
        <f t="shared" si="9"/>
        <v>#DIV/0!</v>
      </c>
      <c r="L62" s="21" t="e">
        <f t="shared" si="10"/>
        <v>#DIV/0!</v>
      </c>
    </row>
    <row r="63" spans="1:12" ht="12" customHeight="1" hidden="1">
      <c r="A63" s="23" t="s">
        <v>67</v>
      </c>
      <c r="B63" s="23"/>
      <c r="C63" s="22"/>
      <c r="D63" s="22"/>
      <c r="E63" s="18">
        <f t="shared" si="6"/>
        <v>0</v>
      </c>
      <c r="F63" s="27"/>
      <c r="G63" s="32"/>
      <c r="H63" s="29">
        <f t="shared" si="11"/>
        <v>0</v>
      </c>
      <c r="I63" s="20" t="e">
        <f t="shared" si="7"/>
        <v>#DIV/0!</v>
      </c>
      <c r="J63" s="20" t="e">
        <f t="shared" si="8"/>
        <v>#DIV/0!</v>
      </c>
      <c r="K63" s="20" t="e">
        <f t="shared" si="9"/>
        <v>#DIV/0!</v>
      </c>
      <c r="L63" s="21" t="e">
        <f t="shared" si="10"/>
        <v>#DIV/0!</v>
      </c>
    </row>
    <row r="64" spans="1:15" ht="12.75" customHeight="1">
      <c r="A64" s="23" t="s">
        <v>68</v>
      </c>
      <c r="B64" s="23"/>
      <c r="C64" s="24">
        <f>C29+C56</f>
        <v>2106987</v>
      </c>
      <c r="D64" s="24">
        <f>D29+D56</f>
        <v>130303</v>
      </c>
      <c r="E64" s="18">
        <f>C64+D64</f>
        <v>2237290</v>
      </c>
      <c r="F64" s="33">
        <f>F29*1000+F56</f>
        <v>532443999.1400001</v>
      </c>
      <c r="G64" s="34">
        <f>G29*1000+G56</f>
        <v>193830174.72000003</v>
      </c>
      <c r="H64" s="29">
        <f>F64+G64</f>
        <v>726274173.8600001</v>
      </c>
      <c r="I64" s="20">
        <f>C64/E64*100</f>
        <v>94.17585561102942</v>
      </c>
      <c r="J64" s="20">
        <f>D64/E64*100</f>
        <v>5.824144388970585</v>
      </c>
      <c r="K64" s="20">
        <f t="shared" si="9"/>
        <v>73.3117076585786</v>
      </c>
      <c r="L64" s="21">
        <f>G64/H64*100</f>
        <v>26.68829234142141</v>
      </c>
      <c r="N64" s="3"/>
      <c r="O64" s="3"/>
    </row>
    <row r="65" spans="1:12" ht="4.5" customHeight="1">
      <c r="A65" s="4"/>
      <c r="B65" s="4"/>
      <c r="C65" s="5"/>
      <c r="D65" s="5"/>
      <c r="E65" s="5"/>
      <c r="F65" s="5"/>
      <c r="G65" s="5"/>
      <c r="H65" s="5"/>
      <c r="I65" s="6"/>
      <c r="J65" s="6"/>
      <c r="K65" s="6"/>
      <c r="L65" s="6"/>
    </row>
    <row r="66" spans="1:8" ht="10.5" customHeight="1">
      <c r="A66" s="44" t="s">
        <v>81</v>
      </c>
      <c r="B66" s="44"/>
      <c r="C66" s="44"/>
      <c r="D66" s="44"/>
      <c r="E66" s="44"/>
      <c r="F66" s="44"/>
      <c r="G66" s="44"/>
      <c r="H66" s="44"/>
    </row>
    <row r="67" spans="1:6" ht="10.5" customHeight="1">
      <c r="A67" s="35" t="s">
        <v>79</v>
      </c>
      <c r="B67" s="35"/>
      <c r="C67" s="35"/>
      <c r="D67" s="35"/>
      <c r="E67" s="35"/>
      <c r="F67" s="35"/>
    </row>
    <row r="68" spans="1:5" ht="10.5" customHeight="1">
      <c r="A68" s="35" t="s">
        <v>77</v>
      </c>
      <c r="B68" s="35"/>
      <c r="C68" s="35"/>
      <c r="D68" s="35"/>
      <c r="E68" s="35"/>
    </row>
    <row r="69" spans="1:8" ht="10.5" customHeight="1">
      <c r="A69" s="35" t="s">
        <v>80</v>
      </c>
      <c r="B69" s="35"/>
      <c r="C69" s="35"/>
      <c r="D69" s="35"/>
      <c r="E69" s="35"/>
      <c r="F69" s="35"/>
      <c r="G69" s="35"/>
      <c r="H69" s="35"/>
    </row>
  </sheetData>
  <sheetProtection/>
  <mergeCells count="9">
    <mergeCell ref="A67:F67"/>
    <mergeCell ref="A68:E68"/>
    <mergeCell ref="A69:H69"/>
    <mergeCell ref="J3:L3"/>
    <mergeCell ref="A4:B5"/>
    <mergeCell ref="C4:E4"/>
    <mergeCell ref="I4:J4"/>
    <mergeCell ref="K4:L4"/>
    <mergeCell ref="A66:H66"/>
  </mergeCells>
  <printOptions horizontalCentered="1"/>
  <pageMargins left="0.64" right="0.3937007874015748" top="0.984251968503937" bottom="0.3937007874015748" header="0.5118110236220472" footer="0.5118110236220472"/>
  <pageSetup horizontalDpi="300" verticalDpi="300" orientation="portrait" paperSize="9" r:id="rId1"/>
  <headerFooter alignWithMargins="0">
    <oddHeader>&amp;L&amp;14　図３－１－４　民有地の所有者数、面積&amp;8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2018-09-05T06:06:43Z</cp:lastPrinted>
  <dcterms:created xsi:type="dcterms:W3CDTF">2000-04-18T04:46:47Z</dcterms:created>
  <dcterms:modified xsi:type="dcterms:W3CDTF">2021-01-14T01:53:00Z</dcterms:modified>
  <cp:category/>
  <cp:version/>
  <cp:contentType/>
  <cp:contentStatus/>
</cp:coreProperties>
</file>