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2" yWindow="228" windowWidth="14676" windowHeight="9300" activeTab="0"/>
  </bookViews>
  <sheets>
    <sheet name="表3-1-1" sheetId="1" r:id="rId1"/>
  </sheets>
  <externalReferences>
    <externalReference r:id="rId4"/>
  </externalReferences>
  <definedNames>
    <definedName name="_xlnm.Print_Area" localSheetId="0">'表3-1-1'!$A$1:$I$77</definedName>
  </definedNames>
  <calcPr fullCalcOnLoad="1" refMode="R1C1"/>
</workbook>
</file>

<file path=xl/sharedStrings.xml><?xml version="1.0" encoding="utf-8"?>
<sst xmlns="http://schemas.openxmlformats.org/spreadsheetml/2006/main" count="105" uniqueCount="94">
  <si>
    <t>　表３－１－１　地域別行政面積及び民有地面積の増減</t>
  </si>
  <si>
    <t>行政面積</t>
  </si>
  <si>
    <t>民有地面積</t>
  </si>
  <si>
    <t>民有地</t>
  </si>
  <si>
    <t>区市町村名</t>
  </si>
  <si>
    <t>増　減</t>
  </si>
  <si>
    <t>(A)</t>
  </si>
  <si>
    <t>(B)</t>
  </si>
  <si>
    <t>(B/A)</t>
  </si>
  <si>
    <t>(B-D)</t>
  </si>
  <si>
    <t>中央区</t>
  </si>
  <si>
    <t>港区</t>
  </si>
  <si>
    <t>新宿区</t>
  </si>
  <si>
    <t>文京区</t>
  </si>
  <si>
    <t>区</t>
  </si>
  <si>
    <t>台東区</t>
  </si>
  <si>
    <t>墨田区</t>
  </si>
  <si>
    <t>江東区</t>
  </si>
  <si>
    <t>品川区</t>
  </si>
  <si>
    <t>大田区</t>
  </si>
  <si>
    <t>世田谷区</t>
  </si>
  <si>
    <t>渋谷区</t>
  </si>
  <si>
    <t>中野区</t>
  </si>
  <si>
    <t>杉並区</t>
  </si>
  <si>
    <t>豊島区</t>
  </si>
  <si>
    <t>部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</si>
  <si>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</si>
  <si>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</si>
  <si>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</si>
  <si>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</si>
  <si>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</si>
  <si>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</si>
  <si>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</si>
  <si>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</si>
  <si>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</si>
  <si>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</si>
  <si>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</si>
  <si>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</si>
  <si>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</si>
  <si>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</si>
  <si>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</si>
  <si>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</si>
  <si>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</si>
  <si>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</si>
  <si>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</si>
  <si>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</si>
  <si>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</si>
  <si>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</si>
  <si>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</si>
  <si>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</si>
  <si>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</si>
  <si>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</si>
  <si>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</si>
  <si>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</si>
  <si>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</si>
  <si>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</si>
  <si>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</si>
  <si>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</si>
  <si>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</si>
  <si>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</si>
  <si>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市部計</t>
  </si>
  <si>
    <t>西</t>
  </si>
  <si>
    <t>瑞穂町</t>
  </si>
  <si>
    <t>多</t>
  </si>
  <si>
    <t>日の出町</t>
  </si>
  <si>
    <t>摩</t>
  </si>
  <si>
    <t>檜原村</t>
  </si>
  <si>
    <t>郡</t>
  </si>
  <si>
    <t>奥多摩町</t>
  </si>
  <si>
    <t>西多摩郡計</t>
  </si>
  <si>
    <t>多摩地域計</t>
  </si>
  <si>
    <t>区部･多摩計</t>
  </si>
  <si>
    <t>（単位：ｋ㎡、％）</t>
  </si>
  <si>
    <t>西多摩郡</t>
  </si>
  <si>
    <t>島しょ</t>
  </si>
  <si>
    <t>東京都総計</t>
  </si>
  <si>
    <t>(C)</t>
  </si>
  <si>
    <t>(D)</t>
  </si>
  <si>
    <t>(C/D)</t>
  </si>
  <si>
    <t>-</t>
  </si>
  <si>
    <t>中央防波堤埋立地</t>
  </si>
  <si>
    <t>荒川河口部</t>
  </si>
  <si>
    <t>千代田区</t>
  </si>
  <si>
    <t>目黒区</t>
  </si>
  <si>
    <t>西東京市</t>
  </si>
  <si>
    <t>区部･市部計</t>
  </si>
  <si>
    <t>　　　4 端数処理のため、各項の和と表示した計は、必ずしも一致しない。</t>
  </si>
  <si>
    <t>　　　2 民有地面積は評価総地積（区分所有に係る土地及び免税点未満を含む。）</t>
  </si>
  <si>
    <t>（注）1 課税資料から作成（各年１月１日現在）</t>
  </si>
  <si>
    <t>　　　  区部には荒川河口部及び中央防波堤埋立地を含む。</t>
  </si>
  <si>
    <t>-</t>
  </si>
  <si>
    <t>平成31年</t>
  </si>
  <si>
    <t>平成30年</t>
  </si>
  <si>
    <r>
      <t>　　　3 行政面積は全国都道府県市区町村別面積調（令和元</t>
    </r>
    <r>
      <rPr>
        <sz val="8"/>
        <rFont val="ＭＳ 明朝"/>
        <family val="1"/>
      </rPr>
      <t>年10月1日現在）から作成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</si>
</sst>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\(???.??\)"/>
    <numFmt numFmtId="187" formatCode="0.00_);[Red]\(0.00\)"/>
    <numFmt numFmtId="188" formatCode="0.000"/>
    <numFmt numFmtId="189" formatCode="0.0000"/>
    <numFmt numFmtId="190" formatCode="#,##0.0;[Red]\-#,##0.0"/>
    <numFmt numFmtId="191" formatCode="0.00000"/>
    <numFmt numFmtId="192" formatCode="0.000000"/>
    <numFmt numFmtId="193" formatCode="0.0000000"/>
    <numFmt numFmtId="194" formatCode="0.00_ "/>
    <numFmt numFmtId="195" formatCode="0.000_);[Red]\(0.000\)"/>
    <numFmt numFmtId="196" formatCode="0.0000_);[Red]\(0.0000\)"/>
    <numFmt numFmtId="197" formatCode="0.00000_);[Red]\(0.00000\)"/>
    <numFmt numFmtId="198" formatCode="0.000000000000000"/>
    <numFmt numFmtId="199" formatCode="0.000000000000000000_);[Red]\(0.000000000000000000\)"/>
    <numFmt numFmtId="200" formatCode="###,000"/>
    <numFmt numFmtId="201" formatCode="#,###.00"/>
    <numFmt numFmtId="202" formatCode="#,##0.00_ "/>
    <numFmt numFmtId="203" formatCode="#,##0.00000000000000000_ "/>
    <numFmt numFmtId="204" formatCode="#,##0_ "/>
    <numFmt numFmtId="205" formatCode="00.0"/>
    <numFmt numFmtId="206" formatCode="00.00"/>
    <numFmt numFmtId="207" formatCode="0_);[Red]\(0\)"/>
    <numFmt numFmtId="208" formatCode="#,##0.00_);[Red]\(#,##0.00\)"/>
    <numFmt numFmtId="209" formatCode="#,##0_);[Red]\(#,##0\)"/>
    <numFmt numFmtId="210" formatCode="&quot;¥&quot;#,##0.00_);[Red]\(&quot;¥&quot;#,##0.00\)"/>
    <numFmt numFmtId="211" formatCode="#,##0.000;[Red]\-#,##0.000"/>
    <numFmt numFmtId="212" formatCode="#,##0.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48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8"/>
      <name val="Times New Roman"/>
      <family val="1"/>
    </font>
    <font>
      <sz val="7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202" fontId="0" fillId="0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204" fontId="0" fillId="33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84" fontId="0" fillId="33" borderId="16" xfId="0" applyNumberFormat="1" applyFill="1" applyBorder="1" applyAlignment="1">
      <alignment horizontal="center" vertical="center"/>
    </xf>
    <xf numFmtId="184" fontId="9" fillId="33" borderId="16" xfId="0" applyNumberFormat="1" applyFont="1" applyFill="1" applyBorder="1" applyAlignment="1">
      <alignment horizontal="distributed" vertical="center"/>
    </xf>
    <xf numFmtId="4" fontId="7" fillId="33" borderId="15" xfId="0" applyNumberFormat="1" applyFont="1" applyFill="1" applyBorder="1" applyAlignment="1">
      <alignment vertical="center"/>
    </xf>
    <xf numFmtId="202" fontId="7" fillId="33" borderId="0" xfId="0" applyNumberFormat="1" applyFont="1" applyFill="1" applyAlignment="1">
      <alignment vertical="center"/>
    </xf>
    <xf numFmtId="4" fontId="7" fillId="33" borderId="18" xfId="0" applyNumberFormat="1" applyFont="1" applyFill="1" applyBorder="1" applyAlignment="1">
      <alignment vertical="center"/>
    </xf>
    <xf numFmtId="184" fontId="8" fillId="33" borderId="16" xfId="0" applyNumberFormat="1" applyFont="1" applyFill="1" applyBorder="1" applyAlignment="1">
      <alignment horizontal="distributed" vertical="center"/>
    </xf>
    <xf numFmtId="4" fontId="7" fillId="33" borderId="18" xfId="0" applyNumberFormat="1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/>
    </xf>
    <xf numFmtId="184" fontId="8" fillId="33" borderId="16" xfId="0" applyNumberFormat="1" applyFont="1" applyFill="1" applyBorder="1" applyAlignment="1">
      <alignment horizontal="distributed" vertical="center" shrinkToFit="1"/>
    </xf>
    <xf numFmtId="4" fontId="7" fillId="33" borderId="20" xfId="0" applyNumberFormat="1" applyFont="1" applyFill="1" applyBorder="1" applyAlignment="1">
      <alignment horizontal="center" vertical="center"/>
    </xf>
    <xf numFmtId="184" fontId="0" fillId="33" borderId="19" xfId="0" applyNumberFormat="1" applyFill="1" applyBorder="1" applyAlignment="1">
      <alignment horizontal="center" vertical="center"/>
    </xf>
    <xf numFmtId="184" fontId="9" fillId="33" borderId="12" xfId="0" applyNumberFormat="1" applyFont="1" applyFill="1" applyBorder="1" applyAlignment="1">
      <alignment horizontal="distributed" vertical="center"/>
    </xf>
    <xf numFmtId="4" fontId="7" fillId="33" borderId="12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vertical="center"/>
    </xf>
    <xf numFmtId="194" fontId="7" fillId="33" borderId="0" xfId="0" applyNumberFormat="1" applyFont="1" applyFill="1" applyAlignment="1">
      <alignment vertical="center"/>
    </xf>
    <xf numFmtId="40" fontId="7" fillId="33" borderId="18" xfId="49" applyNumberFormat="1" applyFont="1" applyFill="1" applyBorder="1" applyAlignment="1">
      <alignment vertical="center"/>
    </xf>
    <xf numFmtId="184" fontId="0" fillId="33" borderId="16" xfId="0" applyNumberFormat="1" applyFill="1" applyBorder="1" applyAlignment="1">
      <alignment horizontal="distributed" vertical="center"/>
    </xf>
    <xf numFmtId="4" fontId="0" fillId="33" borderId="16" xfId="0" applyNumberFormat="1" applyFill="1" applyBorder="1" applyAlignment="1">
      <alignment horizontal="distributed" vertical="center"/>
    </xf>
    <xf numFmtId="184" fontId="0" fillId="33" borderId="12" xfId="0" applyNumberFormat="1" applyFill="1" applyBorder="1" applyAlignment="1">
      <alignment horizontal="distributed" vertical="center"/>
    </xf>
    <xf numFmtId="4" fontId="0" fillId="33" borderId="12" xfId="0" applyNumberFormat="1" applyFill="1" applyBorder="1" applyAlignment="1">
      <alignment horizontal="distributed" vertical="center"/>
    </xf>
    <xf numFmtId="184" fontId="0" fillId="33" borderId="19" xfId="0" applyNumberFormat="1" applyFill="1" applyBorder="1" applyAlignment="1">
      <alignment horizontal="centerContinuous" vertical="center"/>
    </xf>
    <xf numFmtId="184" fontId="0" fillId="33" borderId="17" xfId="0" applyNumberFormat="1" applyFill="1" applyBorder="1" applyAlignment="1">
      <alignment horizontal="centerContinuous" vertical="center"/>
    </xf>
    <xf numFmtId="4" fontId="0" fillId="33" borderId="17" xfId="0" applyNumberFormat="1" applyFill="1" applyBorder="1" applyAlignment="1">
      <alignment horizontal="centerContinuous" vertical="center"/>
    </xf>
    <xf numFmtId="4" fontId="0" fillId="33" borderId="19" xfId="0" applyNumberFormat="1" applyFill="1" applyBorder="1" applyAlignment="1">
      <alignment horizontal="centerContinuous" vertical="center"/>
    </xf>
    <xf numFmtId="184" fontId="9" fillId="33" borderId="12" xfId="0" applyNumberFormat="1" applyFont="1" applyFill="1" applyBorder="1" applyAlignment="1">
      <alignment horizontal="distributed" vertical="center"/>
    </xf>
    <xf numFmtId="184" fontId="9" fillId="33" borderId="13" xfId="0" applyNumberFormat="1" applyFont="1" applyFill="1" applyBorder="1" applyAlignment="1">
      <alignment horizontal="distributed" vertical="center"/>
    </xf>
    <xf numFmtId="4" fontId="7" fillId="33" borderId="12" xfId="49" applyNumberFormat="1" applyFont="1" applyFill="1" applyBorder="1" applyAlignment="1">
      <alignment horizontal="right" vertical="center"/>
    </xf>
    <xf numFmtId="184" fontId="9" fillId="33" borderId="10" xfId="0" applyNumberFormat="1" applyFont="1" applyFill="1" applyBorder="1" applyAlignment="1">
      <alignment horizontal="distributed" vertical="center"/>
    </xf>
    <xf numFmtId="184" fontId="9" fillId="33" borderId="11" xfId="0" applyNumberFormat="1" applyFont="1" applyFill="1" applyBorder="1" applyAlignment="1">
      <alignment horizontal="distributed" vertical="center"/>
    </xf>
    <xf numFmtId="184" fontId="9" fillId="33" borderId="14" xfId="0" applyNumberFormat="1" applyFont="1" applyFill="1" applyBorder="1" applyAlignment="1">
      <alignment horizontal="distributed" vertical="center"/>
    </xf>
    <xf numFmtId="184" fontId="0" fillId="33" borderId="0" xfId="0" applyNumberFormat="1" applyFill="1" applyBorder="1" applyAlignment="1">
      <alignment horizontal="centerContinuous" vertical="center"/>
    </xf>
    <xf numFmtId="185" fontId="0" fillId="33" borderId="0" xfId="0" applyNumberFormat="1" applyFill="1" applyBorder="1" applyAlignment="1">
      <alignment vertical="center"/>
    </xf>
    <xf numFmtId="0" fontId="0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299;&#31456;\&#9733;&#22259;&#34920;&#31532;&#65299;&#31456;\0560&#9678;&#34920;3-1-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1-1"/>
      <sheetName val="ｸﾞﾗﾌ用"/>
      <sheetName val="図3-1-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0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72" sqref="J72"/>
    </sheetView>
  </sheetViews>
  <sheetFormatPr defaultColWidth="9.28125" defaultRowHeight="12"/>
  <cols>
    <col min="1" max="1" width="3.8515625" style="2" customWidth="1"/>
    <col min="2" max="2" width="14.7109375" style="1" customWidth="1"/>
    <col min="3" max="3" width="11.28125" style="5" customWidth="1"/>
    <col min="4" max="5" width="11.28125" style="6" customWidth="1"/>
    <col min="6" max="6" width="10.8515625" style="6" customWidth="1"/>
    <col min="7" max="7" width="11.140625" style="6" customWidth="1"/>
    <col min="8" max="9" width="10.8515625" style="6" customWidth="1"/>
    <col min="10" max="11" width="10.00390625" style="2" bestFit="1" customWidth="1"/>
    <col min="12" max="16384" width="9.28125" style="2" customWidth="1"/>
  </cols>
  <sheetData>
    <row r="1" spans="1:9" ht="12.75">
      <c r="A1" s="3" t="s">
        <v>0</v>
      </c>
      <c r="C1" s="1"/>
      <c r="D1" s="1"/>
      <c r="E1" s="1"/>
      <c r="F1" s="1"/>
      <c r="G1" s="1"/>
      <c r="H1" s="1"/>
      <c r="I1" s="1"/>
    </row>
    <row r="2" spans="3:9" ht="9">
      <c r="C2" s="1"/>
      <c r="D2" s="2"/>
      <c r="E2" s="2"/>
      <c r="F2" s="2"/>
      <c r="G2" s="2"/>
      <c r="H2" s="2"/>
      <c r="I2" s="2"/>
    </row>
    <row r="3" spans="3:9" ht="9">
      <c r="C3" s="1"/>
      <c r="D3" s="2"/>
      <c r="E3" s="2"/>
      <c r="F3" s="2"/>
      <c r="G3" s="2"/>
      <c r="H3" s="2"/>
      <c r="I3" s="12" t="s">
        <v>72</v>
      </c>
    </row>
    <row r="4" spans="1:9" ht="9">
      <c r="A4" s="13" t="s">
        <v>4</v>
      </c>
      <c r="B4" s="14"/>
      <c r="C4" s="15" t="s">
        <v>1</v>
      </c>
      <c r="D4" s="16"/>
      <c r="E4" s="15" t="s">
        <v>2</v>
      </c>
      <c r="F4" s="17"/>
      <c r="G4" s="17"/>
      <c r="H4" s="16"/>
      <c r="I4" s="18" t="s">
        <v>3</v>
      </c>
    </row>
    <row r="5" spans="1:9" ht="9">
      <c r="A5" s="19"/>
      <c r="B5" s="20"/>
      <c r="C5" s="21" t="s">
        <v>91</v>
      </c>
      <c r="D5" s="21" t="s">
        <v>92</v>
      </c>
      <c r="E5" s="21" t="s">
        <v>91</v>
      </c>
      <c r="F5" s="22"/>
      <c r="G5" s="21" t="s">
        <v>92</v>
      </c>
      <c r="H5" s="22"/>
      <c r="I5" s="23" t="s">
        <v>5</v>
      </c>
    </row>
    <row r="6" spans="1:9" ht="9">
      <c r="A6" s="24"/>
      <c r="B6" s="25"/>
      <c r="C6" s="26" t="s">
        <v>6</v>
      </c>
      <c r="D6" s="26" t="s">
        <v>76</v>
      </c>
      <c r="E6" s="26" t="s">
        <v>7</v>
      </c>
      <c r="F6" s="26" t="s">
        <v>8</v>
      </c>
      <c r="G6" s="26" t="s">
        <v>77</v>
      </c>
      <c r="H6" s="26" t="s">
        <v>78</v>
      </c>
      <c r="I6" s="27" t="s">
        <v>9</v>
      </c>
    </row>
    <row r="7" spans="1:9" ht="9.75" customHeight="1">
      <c r="A7" s="28"/>
      <c r="B7" s="29" t="s">
        <v>82</v>
      </c>
      <c r="C7" s="30">
        <v>11.66</v>
      </c>
      <c r="D7" s="30">
        <v>11.66</v>
      </c>
      <c r="E7" s="31">
        <v>4.060930710000001</v>
      </c>
      <c r="F7" s="30">
        <f>ROUND(E7/C7*100,2)</f>
        <v>34.83</v>
      </c>
      <c r="G7" s="30">
        <v>4.07022661</v>
      </c>
      <c r="H7" s="30">
        <f>ROUND(G7/D7*100,2)</f>
        <v>34.91</v>
      </c>
      <c r="I7" s="32">
        <f aca="true" t="shared" si="0" ref="I7:I29">E7-G7</f>
        <v>-0.009295899999998802</v>
      </c>
    </row>
    <row r="8" spans="1:9" ht="9.75" customHeight="1">
      <c r="A8" s="28"/>
      <c r="B8" s="29" t="s">
        <v>10</v>
      </c>
      <c r="C8" s="32">
        <v>10.21</v>
      </c>
      <c r="D8" s="32">
        <v>10.21</v>
      </c>
      <c r="E8" s="31">
        <v>3.94262451</v>
      </c>
      <c r="F8" s="32">
        <f>ROUND(E8/C8*100,2)</f>
        <v>38.62</v>
      </c>
      <c r="G8" s="32">
        <v>3.9362438899999996</v>
      </c>
      <c r="H8" s="32">
        <f>ROUND(G8/D8*100,2)</f>
        <v>38.55</v>
      </c>
      <c r="I8" s="32">
        <f t="shared" si="0"/>
        <v>0.006380620000000281</v>
      </c>
    </row>
    <row r="9" spans="1:9" ht="9.75" customHeight="1">
      <c r="A9" s="28"/>
      <c r="B9" s="29" t="s">
        <v>11</v>
      </c>
      <c r="C9" s="32">
        <v>20.37</v>
      </c>
      <c r="D9" s="32">
        <v>20.37</v>
      </c>
      <c r="E9" s="31">
        <v>10.03047111</v>
      </c>
      <c r="F9" s="32">
        <f>ROUND(E9/C9*100,2)</f>
        <v>49.24</v>
      </c>
      <c r="G9" s="32">
        <v>10.008291269999999</v>
      </c>
      <c r="H9" s="32">
        <f aca="true" t="shared" si="1" ref="H9:H29">ROUND(G9/D9*100,2)</f>
        <v>49.13</v>
      </c>
      <c r="I9" s="32">
        <f t="shared" si="0"/>
        <v>0.022179840000001505</v>
      </c>
    </row>
    <row r="10" spans="1:9" ht="9.75" customHeight="1">
      <c r="A10" s="28"/>
      <c r="B10" s="29" t="s">
        <v>12</v>
      </c>
      <c r="C10" s="32">
        <v>18.22</v>
      </c>
      <c r="D10" s="32">
        <v>18.22</v>
      </c>
      <c r="E10" s="31">
        <v>10.18935992</v>
      </c>
      <c r="F10" s="32">
        <f aca="true" t="shared" si="2" ref="F10:F29">ROUND(E10/C10*100,2)</f>
        <v>55.92</v>
      </c>
      <c r="G10" s="32">
        <v>10.18741845</v>
      </c>
      <c r="H10" s="32">
        <f t="shared" si="1"/>
        <v>55.91</v>
      </c>
      <c r="I10" s="32">
        <f t="shared" si="0"/>
        <v>0.0019414700000002227</v>
      </c>
    </row>
    <row r="11" spans="1:9" ht="9.75" customHeight="1">
      <c r="A11" s="28"/>
      <c r="B11" s="29" t="s">
        <v>13</v>
      </c>
      <c r="C11" s="32">
        <v>11.29</v>
      </c>
      <c r="D11" s="32">
        <v>11.29</v>
      </c>
      <c r="E11" s="31">
        <v>5.950367669999999</v>
      </c>
      <c r="F11" s="32">
        <f t="shared" si="2"/>
        <v>52.7</v>
      </c>
      <c r="G11" s="32">
        <v>5.952508519999999</v>
      </c>
      <c r="H11" s="32">
        <f t="shared" si="1"/>
        <v>52.72</v>
      </c>
      <c r="I11" s="32">
        <f t="shared" si="0"/>
        <v>-0.002140849999999972</v>
      </c>
    </row>
    <row r="12" spans="1:9" ht="9.75" customHeight="1">
      <c r="A12" s="28" t="s">
        <v>14</v>
      </c>
      <c r="B12" s="29" t="s">
        <v>15</v>
      </c>
      <c r="C12" s="32">
        <v>10.11</v>
      </c>
      <c r="D12" s="32">
        <v>10.11</v>
      </c>
      <c r="E12" s="31">
        <v>4.803686900000001</v>
      </c>
      <c r="F12" s="32">
        <f t="shared" si="2"/>
        <v>47.51</v>
      </c>
      <c r="G12" s="32">
        <v>4.80332701</v>
      </c>
      <c r="H12" s="32">
        <f t="shared" si="1"/>
        <v>47.51</v>
      </c>
      <c r="I12" s="32">
        <f t="shared" si="0"/>
        <v>0.0003598900000003624</v>
      </c>
    </row>
    <row r="13" spans="1:9" ht="9.75" customHeight="1">
      <c r="A13" s="28"/>
      <c r="B13" s="29" t="s">
        <v>16</v>
      </c>
      <c r="C13" s="32">
        <v>13.77</v>
      </c>
      <c r="D13" s="32">
        <v>13.77</v>
      </c>
      <c r="E13" s="31">
        <v>7.0941633600000005</v>
      </c>
      <c r="F13" s="32">
        <f t="shared" si="2"/>
        <v>51.52</v>
      </c>
      <c r="G13" s="32">
        <v>7.095843220000001</v>
      </c>
      <c r="H13" s="32">
        <f>ROUND(G13/D13*100,2)</f>
        <v>51.53</v>
      </c>
      <c r="I13" s="32">
        <f t="shared" si="0"/>
        <v>-0.0016798600000003105</v>
      </c>
    </row>
    <row r="14" spans="1:9" ht="9.75" customHeight="1">
      <c r="A14" s="28"/>
      <c r="B14" s="29" t="s">
        <v>17</v>
      </c>
      <c r="C14" s="32">
        <v>40.16</v>
      </c>
      <c r="D14" s="32">
        <v>40.16</v>
      </c>
      <c r="E14" s="31">
        <v>15.615782890000002</v>
      </c>
      <c r="F14" s="32">
        <f>ROUND(E14/C14*100,2)</f>
        <v>38.88</v>
      </c>
      <c r="G14" s="32">
        <v>15.61112209</v>
      </c>
      <c r="H14" s="32">
        <f t="shared" si="1"/>
        <v>38.87</v>
      </c>
      <c r="I14" s="32">
        <f t="shared" si="0"/>
        <v>0.004660800000001686</v>
      </c>
    </row>
    <row r="15" spans="1:9" ht="9.75" customHeight="1">
      <c r="A15" s="28"/>
      <c r="B15" s="29" t="s">
        <v>18</v>
      </c>
      <c r="C15" s="32">
        <v>22.84</v>
      </c>
      <c r="D15" s="32">
        <v>22.84</v>
      </c>
      <c r="E15" s="31">
        <v>13.645833210000001</v>
      </c>
      <c r="F15" s="32">
        <f t="shared" si="2"/>
        <v>59.75</v>
      </c>
      <c r="G15" s="32">
        <v>13.65657127</v>
      </c>
      <c r="H15" s="32">
        <f t="shared" si="1"/>
        <v>59.79</v>
      </c>
      <c r="I15" s="32">
        <f>E15-G15</f>
        <v>-0.01073805999999955</v>
      </c>
    </row>
    <row r="16" spans="1:9" ht="9.75" customHeight="1">
      <c r="A16" s="28"/>
      <c r="B16" s="29" t="s">
        <v>83</v>
      </c>
      <c r="C16" s="32">
        <v>14.67</v>
      </c>
      <c r="D16" s="32">
        <v>14.67</v>
      </c>
      <c r="E16" s="31">
        <v>9.2925372</v>
      </c>
      <c r="F16" s="32">
        <f t="shared" si="2"/>
        <v>63.34</v>
      </c>
      <c r="G16" s="32">
        <v>9.27326727</v>
      </c>
      <c r="H16" s="32">
        <f t="shared" si="1"/>
        <v>63.21</v>
      </c>
      <c r="I16" s="32">
        <f t="shared" si="0"/>
        <v>0.0192699300000001</v>
      </c>
    </row>
    <row r="17" spans="1:9" ht="9.75" customHeight="1">
      <c r="A17" s="28"/>
      <c r="B17" s="29" t="s">
        <v>19</v>
      </c>
      <c r="C17" s="32">
        <v>60.83</v>
      </c>
      <c r="D17" s="32">
        <v>60.83</v>
      </c>
      <c r="E17" s="31">
        <v>25.7911318</v>
      </c>
      <c r="F17" s="32">
        <f t="shared" si="2"/>
        <v>42.4</v>
      </c>
      <c r="G17" s="32">
        <v>25.795757069999993</v>
      </c>
      <c r="H17" s="32">
        <f t="shared" si="1"/>
        <v>42.41</v>
      </c>
      <c r="I17" s="32">
        <f>E17-G17</f>
        <v>-0.004625269999994686</v>
      </c>
    </row>
    <row r="18" spans="1:9" ht="9.75" customHeight="1">
      <c r="A18" s="28"/>
      <c r="B18" s="29" t="s">
        <v>20</v>
      </c>
      <c r="C18" s="32">
        <v>58.05</v>
      </c>
      <c r="D18" s="32">
        <v>58.05</v>
      </c>
      <c r="E18" s="31">
        <v>36.81287903</v>
      </c>
      <c r="F18" s="32">
        <f t="shared" si="2"/>
        <v>63.42</v>
      </c>
      <c r="G18" s="32">
        <v>36.83732237</v>
      </c>
      <c r="H18" s="32">
        <f>ROUND(G18/D18*100,2)</f>
        <v>63.46</v>
      </c>
      <c r="I18" s="32">
        <f t="shared" si="0"/>
        <v>-0.02444334000000481</v>
      </c>
    </row>
    <row r="19" spans="1:9" ht="9.75" customHeight="1">
      <c r="A19" s="28"/>
      <c r="B19" s="29" t="s">
        <v>21</v>
      </c>
      <c r="C19" s="32">
        <v>15.11</v>
      </c>
      <c r="D19" s="32">
        <v>15.11</v>
      </c>
      <c r="E19" s="31">
        <v>8.48028169</v>
      </c>
      <c r="F19" s="32">
        <f t="shared" si="2"/>
        <v>56.12</v>
      </c>
      <c r="G19" s="32">
        <v>8.47802298</v>
      </c>
      <c r="H19" s="32">
        <f t="shared" si="1"/>
        <v>56.11</v>
      </c>
      <c r="I19" s="32">
        <f t="shared" si="0"/>
        <v>0.002258709999999553</v>
      </c>
    </row>
    <row r="20" spans="1:9" ht="9.75" customHeight="1">
      <c r="A20" s="28"/>
      <c r="B20" s="29" t="s">
        <v>22</v>
      </c>
      <c r="C20" s="32">
        <v>15.59</v>
      </c>
      <c r="D20" s="32">
        <v>15.59</v>
      </c>
      <c r="E20" s="31">
        <v>10.366250729999999</v>
      </c>
      <c r="F20" s="32">
        <f>ROUND(E20/C20*100,2)</f>
        <v>66.49</v>
      </c>
      <c r="G20" s="32">
        <v>10.366141339999999</v>
      </c>
      <c r="H20" s="32">
        <f>ROUND(G20/D20*100,2)</f>
        <v>66.49</v>
      </c>
      <c r="I20" s="32">
        <f t="shared" si="0"/>
        <v>0.00010939000000043109</v>
      </c>
    </row>
    <row r="21" spans="1:9" ht="9.75" customHeight="1">
      <c r="A21" s="28"/>
      <c r="B21" s="29" t="s">
        <v>23</v>
      </c>
      <c r="C21" s="32">
        <v>34.06</v>
      </c>
      <c r="D21" s="32">
        <v>34.06</v>
      </c>
      <c r="E21" s="31">
        <v>22.393698909999998</v>
      </c>
      <c r="F21" s="32">
        <f t="shared" si="2"/>
        <v>65.75</v>
      </c>
      <c r="G21" s="32">
        <v>22.39816065</v>
      </c>
      <c r="H21" s="32">
        <f t="shared" si="1"/>
        <v>65.76</v>
      </c>
      <c r="I21" s="32">
        <f t="shared" si="0"/>
        <v>-0.0044617400000035445</v>
      </c>
    </row>
    <row r="22" spans="1:9" ht="9.75" customHeight="1">
      <c r="A22" s="28"/>
      <c r="B22" s="29" t="s">
        <v>24</v>
      </c>
      <c r="C22" s="32">
        <v>13.01</v>
      </c>
      <c r="D22" s="32">
        <v>13.01</v>
      </c>
      <c r="E22" s="31">
        <v>8.17134626</v>
      </c>
      <c r="F22" s="32">
        <f t="shared" si="2"/>
        <v>62.81</v>
      </c>
      <c r="G22" s="32">
        <v>8.183330040000001</v>
      </c>
      <c r="H22" s="32">
        <f t="shared" si="1"/>
        <v>62.9</v>
      </c>
      <c r="I22" s="32">
        <f t="shared" si="0"/>
        <v>-0.011983780000001332</v>
      </c>
    </row>
    <row r="23" spans="1:9" ht="9.75" customHeight="1">
      <c r="A23" s="28" t="s">
        <v>25</v>
      </c>
      <c r="B23" s="29" t="s">
        <v>26</v>
      </c>
      <c r="C23" s="32">
        <v>20.61</v>
      </c>
      <c r="D23" s="32">
        <v>20.61</v>
      </c>
      <c r="E23" s="31">
        <v>10.467116460000002</v>
      </c>
      <c r="F23" s="32">
        <f t="shared" si="2"/>
        <v>50.79</v>
      </c>
      <c r="G23" s="32">
        <v>10.47564196</v>
      </c>
      <c r="H23" s="32">
        <f t="shared" si="1"/>
        <v>50.83</v>
      </c>
      <c r="I23" s="32">
        <f t="shared" si="0"/>
        <v>-0.008525499999999298</v>
      </c>
    </row>
    <row r="24" spans="1:9" ht="9.75" customHeight="1">
      <c r="A24" s="28"/>
      <c r="B24" s="29" t="s">
        <v>27</v>
      </c>
      <c r="C24" s="32">
        <v>10.16</v>
      </c>
      <c r="D24" s="32">
        <v>10.16</v>
      </c>
      <c r="E24" s="31">
        <v>5.884299779999999</v>
      </c>
      <c r="F24" s="32">
        <f t="shared" si="2"/>
        <v>57.92</v>
      </c>
      <c r="G24" s="32">
        <v>5.891744479999999</v>
      </c>
      <c r="H24" s="32">
        <f t="shared" si="1"/>
        <v>57.99</v>
      </c>
      <c r="I24" s="32">
        <f t="shared" si="0"/>
        <v>-0.007444699999999749</v>
      </c>
    </row>
    <row r="25" spans="1:9" ht="9.75" customHeight="1">
      <c r="A25" s="28"/>
      <c r="B25" s="29" t="s">
        <v>28</v>
      </c>
      <c r="C25" s="32">
        <v>32.22</v>
      </c>
      <c r="D25" s="32">
        <v>32.22</v>
      </c>
      <c r="E25" s="31">
        <v>18.48851014</v>
      </c>
      <c r="F25" s="32">
        <f>ROUND(E25/C25*100,2)</f>
        <v>57.38</v>
      </c>
      <c r="G25" s="32">
        <v>18.508634680000004</v>
      </c>
      <c r="H25" s="32">
        <f t="shared" si="1"/>
        <v>57.44</v>
      </c>
      <c r="I25" s="32">
        <f t="shared" si="0"/>
        <v>-0.020124540000004743</v>
      </c>
    </row>
    <row r="26" spans="1:9" ht="9.75" customHeight="1">
      <c r="A26" s="28"/>
      <c r="B26" s="29" t="s">
        <v>29</v>
      </c>
      <c r="C26" s="32">
        <v>48.08</v>
      </c>
      <c r="D26" s="32">
        <v>48.08</v>
      </c>
      <c r="E26" s="31">
        <v>31.06962512</v>
      </c>
      <c r="F26" s="32">
        <f t="shared" si="2"/>
        <v>64.62</v>
      </c>
      <c r="G26" s="32">
        <v>31.09656726</v>
      </c>
      <c r="H26" s="32">
        <f t="shared" si="1"/>
        <v>64.68</v>
      </c>
      <c r="I26" s="32">
        <f t="shared" si="0"/>
        <v>-0.02694213999999917</v>
      </c>
    </row>
    <row r="27" spans="1:9" ht="9.75" customHeight="1">
      <c r="A27" s="28"/>
      <c r="B27" s="29" t="s">
        <v>30</v>
      </c>
      <c r="C27" s="32">
        <v>53.25</v>
      </c>
      <c r="D27" s="32">
        <v>53.25</v>
      </c>
      <c r="E27" s="31">
        <v>28.50792336</v>
      </c>
      <c r="F27" s="32">
        <f t="shared" si="2"/>
        <v>53.54</v>
      </c>
      <c r="G27" s="32">
        <v>28.507985910000002</v>
      </c>
      <c r="H27" s="32">
        <f t="shared" si="1"/>
        <v>53.54</v>
      </c>
      <c r="I27" s="32">
        <f t="shared" si="0"/>
        <v>-6.255000000265909E-05</v>
      </c>
    </row>
    <row r="28" spans="1:9" ht="9.75" customHeight="1">
      <c r="A28" s="28"/>
      <c r="B28" s="29" t="s">
        <v>31</v>
      </c>
      <c r="C28" s="32">
        <v>34.8</v>
      </c>
      <c r="D28" s="32">
        <v>34.8</v>
      </c>
      <c r="E28" s="31">
        <v>17.420985079999998</v>
      </c>
      <c r="F28" s="32">
        <f t="shared" si="2"/>
        <v>50.06</v>
      </c>
      <c r="G28" s="32">
        <v>17.42393601</v>
      </c>
      <c r="H28" s="32">
        <f t="shared" si="1"/>
        <v>50.07</v>
      </c>
      <c r="I28" s="32">
        <f t="shared" si="0"/>
        <v>-0.0029509300000007954</v>
      </c>
    </row>
    <row r="29" spans="1:9" ht="9.75" customHeight="1">
      <c r="A29" s="28"/>
      <c r="B29" s="29" t="s">
        <v>32</v>
      </c>
      <c r="C29" s="32">
        <v>49.9</v>
      </c>
      <c r="D29" s="32">
        <v>49.9</v>
      </c>
      <c r="E29" s="31">
        <v>24.05457132</v>
      </c>
      <c r="F29" s="32">
        <f t="shared" si="2"/>
        <v>48.21</v>
      </c>
      <c r="G29" s="32">
        <v>24.068748359999997</v>
      </c>
      <c r="H29" s="32">
        <f t="shared" si="1"/>
        <v>48.23</v>
      </c>
      <c r="I29" s="32">
        <f t="shared" si="0"/>
        <v>-0.01417703999999631</v>
      </c>
    </row>
    <row r="30" spans="1:9" ht="9.75" customHeight="1">
      <c r="A30" s="28"/>
      <c r="B30" s="33" t="s">
        <v>81</v>
      </c>
      <c r="C30" s="32">
        <v>1.12</v>
      </c>
      <c r="D30" s="32">
        <v>1.12</v>
      </c>
      <c r="E30" s="34" t="s">
        <v>79</v>
      </c>
      <c r="F30" s="34" t="s">
        <v>79</v>
      </c>
      <c r="G30" s="34" t="s">
        <v>90</v>
      </c>
      <c r="H30" s="35" t="s">
        <v>79</v>
      </c>
      <c r="I30" s="34" t="s">
        <v>79</v>
      </c>
    </row>
    <row r="31" spans="1:9" ht="9.75" customHeight="1">
      <c r="A31" s="28"/>
      <c r="B31" s="36" t="s">
        <v>80</v>
      </c>
      <c r="C31" s="32">
        <v>7.48</v>
      </c>
      <c r="D31" s="32">
        <v>7.48</v>
      </c>
      <c r="E31" s="34" t="s">
        <v>79</v>
      </c>
      <c r="F31" s="34" t="s">
        <v>79</v>
      </c>
      <c r="G31" s="34" t="s">
        <v>90</v>
      </c>
      <c r="H31" s="35" t="s">
        <v>79</v>
      </c>
      <c r="I31" s="37" t="s">
        <v>79</v>
      </c>
    </row>
    <row r="32" spans="1:9" ht="9.75" customHeight="1">
      <c r="A32" s="38"/>
      <c r="B32" s="39" t="s">
        <v>33</v>
      </c>
      <c r="C32" s="40">
        <f>SUM(C7:C31)</f>
        <v>627.5699999999999</v>
      </c>
      <c r="D32" s="40">
        <f>SUM(D7:D31)</f>
        <v>627.5699999999999</v>
      </c>
      <c r="E32" s="41">
        <f>SUM(E7:E29)</f>
        <v>332.53437715999996</v>
      </c>
      <c r="F32" s="41">
        <f>ROUND(E32/C32*100,2)</f>
        <v>52.99</v>
      </c>
      <c r="G32" s="41">
        <f>SUM(G7:G29)</f>
        <v>332.62681270999997</v>
      </c>
      <c r="H32" s="41">
        <f>ROUND(G32/D32*100,2)</f>
        <v>53</v>
      </c>
      <c r="I32" s="41">
        <f>E32-G32</f>
        <v>-0.0924355500000047</v>
      </c>
    </row>
    <row r="33" spans="1:9" ht="9.75" customHeight="1">
      <c r="A33" s="28"/>
      <c r="B33" s="29" t="s">
        <v>34</v>
      </c>
      <c r="C33" s="32">
        <v>186.38</v>
      </c>
      <c r="D33" s="32">
        <v>186.38</v>
      </c>
      <c r="E33" s="42">
        <v>90.60962463</v>
      </c>
      <c r="F33" s="32">
        <f>ROUND(100*E33/C33,2)</f>
        <v>48.62</v>
      </c>
      <c r="G33" s="32">
        <v>90.43793617</v>
      </c>
      <c r="H33" s="32">
        <f aca="true" t="shared" si="3" ref="H33:H70">ROUND(100*G33/D33,2)</f>
        <v>48.52</v>
      </c>
      <c r="I33" s="32">
        <f>E33-G33</f>
        <v>0.1716884599999986</v>
      </c>
    </row>
    <row r="34" spans="1:9" ht="9.75" customHeight="1">
      <c r="A34" s="28"/>
      <c r="B34" s="29" t="s">
        <v>35</v>
      </c>
      <c r="C34" s="32">
        <v>24.36</v>
      </c>
      <c r="D34" s="32">
        <v>24.36</v>
      </c>
      <c r="E34" s="42">
        <v>13.90033393</v>
      </c>
      <c r="F34" s="32">
        <f aca="true" t="shared" si="4" ref="F34:F58">ROUND(100*E34/C34,2)</f>
        <v>57.06</v>
      </c>
      <c r="G34" s="32">
        <v>13.89667827</v>
      </c>
      <c r="H34" s="32">
        <f t="shared" si="3"/>
        <v>57.05</v>
      </c>
      <c r="I34" s="32">
        <f aca="true" t="shared" si="5" ref="I34:I66">E34-G34</f>
        <v>0.0036556599999997275</v>
      </c>
    </row>
    <row r="35" spans="1:9" ht="9.75" customHeight="1">
      <c r="A35" s="28"/>
      <c r="B35" s="29" t="s">
        <v>36</v>
      </c>
      <c r="C35" s="32">
        <v>10.98</v>
      </c>
      <c r="D35" s="32">
        <v>10.98</v>
      </c>
      <c r="E35" s="42">
        <v>6.779084439999999</v>
      </c>
      <c r="F35" s="32">
        <f t="shared" si="4"/>
        <v>61.74</v>
      </c>
      <c r="G35" s="32">
        <v>6.779067920000001</v>
      </c>
      <c r="H35" s="32">
        <f t="shared" si="3"/>
        <v>61.74</v>
      </c>
      <c r="I35" s="32">
        <f t="shared" si="5"/>
        <v>1.6519999998187984E-05</v>
      </c>
    </row>
    <row r="36" spans="1:9" ht="9.75" customHeight="1">
      <c r="A36" s="28"/>
      <c r="B36" s="29" t="s">
        <v>37</v>
      </c>
      <c r="C36" s="32">
        <v>16.42</v>
      </c>
      <c r="D36" s="32">
        <v>16.42</v>
      </c>
      <c r="E36" s="42">
        <v>10.307613640000001</v>
      </c>
      <c r="F36" s="32">
        <f t="shared" si="4"/>
        <v>62.77</v>
      </c>
      <c r="G36" s="32">
        <v>10.308937270000003</v>
      </c>
      <c r="H36" s="32">
        <f t="shared" si="3"/>
        <v>62.78</v>
      </c>
      <c r="I36" s="32">
        <f t="shared" si="5"/>
        <v>-0.0013236300000016854</v>
      </c>
    </row>
    <row r="37" spans="1:9" ht="9.75" customHeight="1">
      <c r="A37" s="28"/>
      <c r="B37" s="29" t="s">
        <v>38</v>
      </c>
      <c r="C37" s="32">
        <v>103.31</v>
      </c>
      <c r="D37" s="32">
        <v>103.31</v>
      </c>
      <c r="E37" s="42">
        <v>60.360602990000025</v>
      </c>
      <c r="F37" s="32">
        <f t="shared" si="4"/>
        <v>58.43</v>
      </c>
      <c r="G37" s="32">
        <v>60.36244612</v>
      </c>
      <c r="H37" s="32">
        <f t="shared" si="3"/>
        <v>58.43</v>
      </c>
      <c r="I37" s="32">
        <f t="shared" si="5"/>
        <v>-0.0018431299999761563</v>
      </c>
    </row>
    <row r="38" spans="1:9" ht="9.75" customHeight="1">
      <c r="A38" s="28"/>
      <c r="B38" s="29" t="s">
        <v>39</v>
      </c>
      <c r="C38" s="32">
        <v>29.43</v>
      </c>
      <c r="D38" s="32">
        <v>29.43</v>
      </c>
      <c r="E38" s="42">
        <v>15.126973679999999</v>
      </c>
      <c r="F38" s="32">
        <f t="shared" si="4"/>
        <v>51.4</v>
      </c>
      <c r="G38" s="43">
        <v>15.13093589</v>
      </c>
      <c r="H38" s="32">
        <f>ROUND(100*G38/D38,2)</f>
        <v>51.41</v>
      </c>
      <c r="I38" s="32">
        <f t="shared" si="5"/>
        <v>-0.003962210000000965</v>
      </c>
    </row>
    <row r="39" spans="1:9" ht="9.75" customHeight="1">
      <c r="A39" s="28"/>
      <c r="B39" s="29" t="s">
        <v>40</v>
      </c>
      <c r="C39" s="32">
        <v>17.34</v>
      </c>
      <c r="D39" s="32">
        <v>17.34</v>
      </c>
      <c r="E39" s="42">
        <v>9.15966814</v>
      </c>
      <c r="F39" s="32">
        <f t="shared" si="4"/>
        <v>52.82</v>
      </c>
      <c r="G39" s="32">
        <v>9.10681497</v>
      </c>
      <c r="H39" s="32">
        <f t="shared" si="3"/>
        <v>52.52</v>
      </c>
      <c r="I39" s="32">
        <f t="shared" si="5"/>
        <v>0.05285317000000056</v>
      </c>
    </row>
    <row r="40" spans="1:9" ht="9.75" customHeight="1">
      <c r="A40" s="28"/>
      <c r="B40" s="29" t="s">
        <v>41</v>
      </c>
      <c r="C40" s="32">
        <v>21.58</v>
      </c>
      <c r="D40" s="32">
        <v>21.58</v>
      </c>
      <c r="E40" s="42">
        <v>11.985154180000002</v>
      </c>
      <c r="F40" s="32">
        <f t="shared" si="4"/>
        <v>55.54</v>
      </c>
      <c r="G40" s="32">
        <v>12.012077140000002</v>
      </c>
      <c r="H40" s="32">
        <f t="shared" si="3"/>
        <v>55.66</v>
      </c>
      <c r="I40" s="32">
        <f t="shared" si="5"/>
        <v>-0.026922960000000273</v>
      </c>
    </row>
    <row r="41" spans="1:9" ht="9.75" customHeight="1">
      <c r="A41" s="28" t="s">
        <v>42</v>
      </c>
      <c r="B41" s="29" t="s">
        <v>43</v>
      </c>
      <c r="C41" s="32">
        <v>71.55</v>
      </c>
      <c r="D41" s="32">
        <v>71.55</v>
      </c>
      <c r="E41" s="42">
        <v>41.905209109999994</v>
      </c>
      <c r="F41" s="32">
        <f t="shared" si="4"/>
        <v>58.57</v>
      </c>
      <c r="G41" s="32">
        <v>41.93436793</v>
      </c>
      <c r="H41" s="32">
        <f t="shared" si="3"/>
        <v>58.61</v>
      </c>
      <c r="I41" s="32">
        <f t="shared" si="5"/>
        <v>-0.029158820000006358</v>
      </c>
    </row>
    <row r="42" spans="1:9" ht="9.75" customHeight="1">
      <c r="A42" s="28"/>
      <c r="B42" s="29" t="s">
        <v>44</v>
      </c>
      <c r="C42" s="32">
        <v>11.3</v>
      </c>
      <c r="D42" s="32">
        <v>11.3</v>
      </c>
      <c r="E42" s="42">
        <v>6.66894454</v>
      </c>
      <c r="F42" s="32">
        <f t="shared" si="4"/>
        <v>59.02</v>
      </c>
      <c r="G42" s="32">
        <v>6.672443670000001</v>
      </c>
      <c r="H42" s="32">
        <f t="shared" si="3"/>
        <v>59.05</v>
      </c>
      <c r="I42" s="32">
        <f t="shared" si="5"/>
        <v>-0.003499130000000683</v>
      </c>
    </row>
    <row r="43" spans="1:9" ht="9.75" customHeight="1">
      <c r="A43" s="28"/>
      <c r="B43" s="29" t="s">
        <v>45</v>
      </c>
      <c r="C43" s="32">
        <v>20.51</v>
      </c>
      <c r="D43" s="32">
        <v>20.51</v>
      </c>
      <c r="E43" s="42">
        <v>13.127557990000001</v>
      </c>
      <c r="F43" s="32">
        <f t="shared" si="4"/>
        <v>64.01</v>
      </c>
      <c r="G43" s="32">
        <v>13.141081119999999</v>
      </c>
      <c r="H43" s="32">
        <f t="shared" si="3"/>
        <v>64.07</v>
      </c>
      <c r="I43" s="32">
        <f t="shared" si="5"/>
        <v>-0.013523129999997607</v>
      </c>
    </row>
    <row r="44" spans="1:9" ht="9.75" customHeight="1">
      <c r="A44" s="28"/>
      <c r="B44" s="29" t="s">
        <v>46</v>
      </c>
      <c r="C44" s="32">
        <v>27.55</v>
      </c>
      <c r="D44" s="32">
        <v>27.55</v>
      </c>
      <c r="E44" s="42">
        <v>14.412484369999998</v>
      </c>
      <c r="F44" s="32">
        <f t="shared" si="4"/>
        <v>52.31</v>
      </c>
      <c r="G44" s="32">
        <v>14.444008960000001</v>
      </c>
      <c r="H44" s="32">
        <f t="shared" si="3"/>
        <v>52.43</v>
      </c>
      <c r="I44" s="32">
        <f t="shared" si="5"/>
        <v>-0.03152459000000363</v>
      </c>
    </row>
    <row r="45" spans="1:9" ht="9.75" customHeight="1">
      <c r="A45" s="28"/>
      <c r="B45" s="29" t="s">
        <v>47</v>
      </c>
      <c r="C45" s="32">
        <v>17.14</v>
      </c>
      <c r="D45" s="32">
        <v>17.14</v>
      </c>
      <c r="E45" s="42">
        <v>9.931955330000001</v>
      </c>
      <c r="F45" s="32">
        <f t="shared" si="4"/>
        <v>57.95</v>
      </c>
      <c r="G45" s="32">
        <v>9.9362112</v>
      </c>
      <c r="H45" s="32">
        <f t="shared" si="3"/>
        <v>57.97</v>
      </c>
      <c r="I45" s="32">
        <f t="shared" si="5"/>
        <v>-0.004255869999999717</v>
      </c>
    </row>
    <row r="46" spans="1:9" ht="9.75" customHeight="1">
      <c r="A46" s="28"/>
      <c r="B46" s="29" t="s">
        <v>48</v>
      </c>
      <c r="C46" s="32">
        <v>11.46</v>
      </c>
      <c r="D46" s="32">
        <v>11.46</v>
      </c>
      <c r="E46" s="42">
        <v>8.06142622</v>
      </c>
      <c r="F46" s="32">
        <f t="shared" si="4"/>
        <v>70.34</v>
      </c>
      <c r="G46" s="32">
        <v>8.07307984</v>
      </c>
      <c r="H46" s="32">
        <f t="shared" si="3"/>
        <v>70.45</v>
      </c>
      <c r="I46" s="32">
        <f t="shared" si="5"/>
        <v>-0.011653620000000586</v>
      </c>
    </row>
    <row r="47" spans="1:9" ht="9.75" customHeight="1">
      <c r="A47" s="28"/>
      <c r="B47" s="29" t="s">
        <v>49</v>
      </c>
      <c r="C47" s="32">
        <v>8.15</v>
      </c>
      <c r="D47" s="32">
        <v>8.15</v>
      </c>
      <c r="E47" s="42">
        <v>4.7780283</v>
      </c>
      <c r="F47" s="32">
        <f t="shared" si="4"/>
        <v>58.63</v>
      </c>
      <c r="G47" s="32">
        <v>4.78231214</v>
      </c>
      <c r="H47" s="32">
        <f t="shared" si="3"/>
        <v>58.68</v>
      </c>
      <c r="I47" s="32">
        <f t="shared" si="5"/>
        <v>-0.004283840000000261</v>
      </c>
    </row>
    <row r="48" spans="1:9" ht="9.75" customHeight="1">
      <c r="A48" s="28"/>
      <c r="B48" s="29" t="s">
        <v>50</v>
      </c>
      <c r="C48" s="32">
        <v>10.16</v>
      </c>
      <c r="D48" s="32">
        <v>10.16</v>
      </c>
      <c r="E48" s="42">
        <v>3.8975887499999997</v>
      </c>
      <c r="F48" s="32">
        <f t="shared" si="4"/>
        <v>38.36</v>
      </c>
      <c r="G48" s="32">
        <v>3.8958678700000005</v>
      </c>
      <c r="H48" s="32">
        <f t="shared" si="3"/>
        <v>38.35</v>
      </c>
      <c r="I48" s="32">
        <f t="shared" si="5"/>
        <v>0.0017208799999992586</v>
      </c>
    </row>
    <row r="49" spans="1:9" ht="9.75" customHeight="1">
      <c r="A49" s="28"/>
      <c r="B49" s="29" t="s">
        <v>51</v>
      </c>
      <c r="C49" s="32">
        <v>6.39</v>
      </c>
      <c r="D49" s="32">
        <v>6.39</v>
      </c>
      <c r="E49" s="42">
        <v>3.9867243400000003</v>
      </c>
      <c r="F49" s="32">
        <f t="shared" si="4"/>
        <v>62.39</v>
      </c>
      <c r="G49" s="32">
        <v>3.9759537899999997</v>
      </c>
      <c r="H49" s="32">
        <f t="shared" si="3"/>
        <v>62.22</v>
      </c>
      <c r="I49" s="32">
        <f t="shared" si="5"/>
        <v>0.0107705500000006</v>
      </c>
    </row>
    <row r="50" spans="1:9" ht="9.75" customHeight="1">
      <c r="A50" s="28" t="s">
        <v>25</v>
      </c>
      <c r="B50" s="29" t="s">
        <v>52</v>
      </c>
      <c r="C50" s="32">
        <v>13.42</v>
      </c>
      <c r="D50" s="32">
        <v>13.42</v>
      </c>
      <c r="E50" s="42">
        <v>6.05125843</v>
      </c>
      <c r="F50" s="32">
        <f t="shared" si="4"/>
        <v>45.09</v>
      </c>
      <c r="G50" s="32">
        <v>6.05100348</v>
      </c>
      <c r="H50" s="32">
        <f t="shared" si="3"/>
        <v>45.09</v>
      </c>
      <c r="I50" s="32">
        <f t="shared" si="5"/>
        <v>0.00025494999999953194</v>
      </c>
    </row>
    <row r="51" spans="1:9" ht="9.75" customHeight="1">
      <c r="A51" s="28"/>
      <c r="B51" s="29" t="s">
        <v>53</v>
      </c>
      <c r="C51" s="32">
        <v>10.23</v>
      </c>
      <c r="D51" s="32">
        <v>10.23</v>
      </c>
      <c r="E51" s="42">
        <v>5.89485009</v>
      </c>
      <c r="F51" s="32">
        <f t="shared" si="4"/>
        <v>57.62</v>
      </c>
      <c r="G51" s="32">
        <v>5.898783880000001</v>
      </c>
      <c r="H51" s="32">
        <f t="shared" si="3"/>
        <v>57.66</v>
      </c>
      <c r="I51" s="32">
        <f t="shared" si="5"/>
        <v>-0.003933790000000492</v>
      </c>
    </row>
    <row r="52" spans="1:9" ht="9.75" customHeight="1">
      <c r="A52" s="28"/>
      <c r="B52" s="29" t="s">
        <v>54</v>
      </c>
      <c r="C52" s="32">
        <v>12.88</v>
      </c>
      <c r="D52" s="32">
        <v>12.88</v>
      </c>
      <c r="E52" s="42">
        <v>8.45182846</v>
      </c>
      <c r="F52" s="32">
        <f t="shared" si="4"/>
        <v>65.62</v>
      </c>
      <c r="G52" s="32">
        <v>8.462712880000002</v>
      </c>
      <c r="H52" s="32">
        <f t="shared" si="3"/>
        <v>65.7</v>
      </c>
      <c r="I52" s="32">
        <f t="shared" si="5"/>
        <v>-0.010884420000001782</v>
      </c>
    </row>
    <row r="53" spans="1:9" ht="9.75" customHeight="1">
      <c r="A53" s="28"/>
      <c r="B53" s="29" t="s">
        <v>55</v>
      </c>
      <c r="C53" s="32">
        <v>15.32</v>
      </c>
      <c r="D53" s="32">
        <v>15.32</v>
      </c>
      <c r="E53" s="42">
        <v>8.88457648</v>
      </c>
      <c r="F53" s="32">
        <f t="shared" si="4"/>
        <v>57.99</v>
      </c>
      <c r="G53" s="32">
        <v>8.892512130000002</v>
      </c>
      <c r="H53" s="32">
        <f t="shared" si="3"/>
        <v>58.05</v>
      </c>
      <c r="I53" s="32">
        <f t="shared" si="5"/>
        <v>-0.00793565000000207</v>
      </c>
    </row>
    <row r="54" spans="1:9" ht="9.75" customHeight="1">
      <c r="A54" s="28"/>
      <c r="B54" s="29" t="s">
        <v>56</v>
      </c>
      <c r="C54" s="32">
        <v>21.01</v>
      </c>
      <c r="D54" s="32">
        <v>21.01</v>
      </c>
      <c r="E54" s="42">
        <v>10.10811649</v>
      </c>
      <c r="F54" s="32">
        <f>ROUND(100*E54/C54,2)</f>
        <v>48.11</v>
      </c>
      <c r="G54" s="32">
        <v>10.127388170000001</v>
      </c>
      <c r="H54" s="32">
        <f t="shared" si="3"/>
        <v>48.2</v>
      </c>
      <c r="I54" s="32">
        <f t="shared" si="5"/>
        <v>-0.019271680000001012</v>
      </c>
    </row>
    <row r="55" spans="1:9" ht="9.75" customHeight="1">
      <c r="A55" s="28"/>
      <c r="B55" s="29" t="s">
        <v>57</v>
      </c>
      <c r="C55" s="32">
        <v>17.97</v>
      </c>
      <c r="D55" s="32">
        <v>17.97</v>
      </c>
      <c r="E55" s="42">
        <v>9.39217972</v>
      </c>
      <c r="F55" s="32">
        <f t="shared" si="4"/>
        <v>52.27</v>
      </c>
      <c r="G55" s="32">
        <v>9.372786</v>
      </c>
      <c r="H55" s="32">
        <f t="shared" si="3"/>
        <v>52.16</v>
      </c>
      <c r="I55" s="32">
        <f t="shared" si="5"/>
        <v>0.01939372000000006</v>
      </c>
    </row>
    <row r="56" spans="1:9" ht="9.75" customHeight="1">
      <c r="A56" s="28"/>
      <c r="B56" s="29" t="s">
        <v>58</v>
      </c>
      <c r="C56" s="32">
        <v>9.9</v>
      </c>
      <c r="D56" s="32">
        <v>9.9</v>
      </c>
      <c r="E56" s="42">
        <v>6.076118920000001</v>
      </c>
      <c r="F56" s="32">
        <f t="shared" si="4"/>
        <v>61.37</v>
      </c>
      <c r="G56" s="32">
        <v>6.07786631</v>
      </c>
      <c r="H56" s="32">
        <f>ROUND(100*G56/D56,2)</f>
        <v>61.39</v>
      </c>
      <c r="I56" s="32">
        <f t="shared" si="5"/>
        <v>-0.0017473899999993492</v>
      </c>
    </row>
    <row r="57" spans="1:9" ht="9.75" customHeight="1">
      <c r="A57" s="28"/>
      <c r="B57" s="29" t="s">
        <v>59</v>
      </c>
      <c r="C57" s="32">
        <v>73.47</v>
      </c>
      <c r="D57" s="32">
        <v>73.47</v>
      </c>
      <c r="E57" s="42">
        <v>37.75289227</v>
      </c>
      <c r="F57" s="32">
        <f t="shared" si="4"/>
        <v>51.39</v>
      </c>
      <c r="G57" s="32">
        <v>37.787625999999996</v>
      </c>
      <c r="H57" s="32">
        <f t="shared" si="3"/>
        <v>51.43</v>
      </c>
      <c r="I57" s="32">
        <f t="shared" si="5"/>
        <v>-0.03473372999999924</v>
      </c>
    </row>
    <row r="58" spans="1:9" ht="9.75" customHeight="1">
      <c r="A58" s="28"/>
      <c r="B58" s="29" t="s">
        <v>84</v>
      </c>
      <c r="C58" s="32">
        <v>15.75</v>
      </c>
      <c r="D58" s="32">
        <v>15.75</v>
      </c>
      <c r="E58" s="42">
        <v>10.432386269999999</v>
      </c>
      <c r="F58" s="32">
        <f t="shared" si="4"/>
        <v>66.24</v>
      </c>
      <c r="G58" s="32">
        <v>10.434393909999999</v>
      </c>
      <c r="H58" s="32">
        <f>ROUND(100*G58/D58,2)</f>
        <v>66.25</v>
      </c>
      <c r="I58" s="32">
        <f t="shared" si="5"/>
        <v>-0.0020076400000004213</v>
      </c>
    </row>
    <row r="59" spans="1:10" ht="9.75" customHeight="1">
      <c r="A59" s="38"/>
      <c r="B59" s="39" t="s">
        <v>60</v>
      </c>
      <c r="C59" s="41">
        <f>SUM(C33:C58)</f>
        <v>783.9599999999999</v>
      </c>
      <c r="D59" s="41">
        <f>SUM(D33:D58)</f>
        <v>783.9599999999999</v>
      </c>
      <c r="E59" s="30">
        <f>SUM(E33:E58)</f>
        <v>428.0431817100001</v>
      </c>
      <c r="F59" s="41">
        <f>ROUND(100*E59/C59,2)</f>
        <v>54.6</v>
      </c>
      <c r="G59" s="30">
        <f>SUM(G33:G58)</f>
        <v>427.9952930300001</v>
      </c>
      <c r="H59" s="41">
        <f t="shared" si="3"/>
        <v>54.59</v>
      </c>
      <c r="I59" s="41">
        <f>E59-G59</f>
        <v>0.047888680000028216</v>
      </c>
      <c r="J59" s="4"/>
    </row>
    <row r="60" spans="1:9" ht="9" customHeight="1" hidden="1">
      <c r="A60" s="28" t="s">
        <v>61</v>
      </c>
      <c r="B60" s="44" t="s">
        <v>62</v>
      </c>
      <c r="C60" s="45"/>
      <c r="D60" s="45"/>
      <c r="E60" s="32"/>
      <c r="F60" s="41"/>
      <c r="G60" s="32"/>
      <c r="H60" s="41" t="e">
        <f t="shared" si="3"/>
        <v>#DIV/0!</v>
      </c>
      <c r="I60" s="32">
        <f t="shared" si="5"/>
        <v>0</v>
      </c>
    </row>
    <row r="61" spans="1:9" ht="9" customHeight="1" hidden="1">
      <c r="A61" s="28" t="s">
        <v>63</v>
      </c>
      <c r="B61" s="44" t="s">
        <v>64</v>
      </c>
      <c r="C61" s="45"/>
      <c r="D61" s="45"/>
      <c r="E61" s="32"/>
      <c r="F61" s="41"/>
      <c r="G61" s="32"/>
      <c r="H61" s="41" t="e">
        <f t="shared" si="3"/>
        <v>#DIV/0!</v>
      </c>
      <c r="I61" s="32">
        <f t="shared" si="5"/>
        <v>0</v>
      </c>
    </row>
    <row r="62" spans="1:9" ht="9" customHeight="1" hidden="1">
      <c r="A62" s="28" t="s">
        <v>65</v>
      </c>
      <c r="B62" s="44" t="s">
        <v>66</v>
      </c>
      <c r="C62" s="45"/>
      <c r="D62" s="45"/>
      <c r="E62" s="32"/>
      <c r="F62" s="41"/>
      <c r="G62" s="32"/>
      <c r="H62" s="41" t="e">
        <f t="shared" si="3"/>
        <v>#DIV/0!</v>
      </c>
      <c r="I62" s="32">
        <f t="shared" si="5"/>
        <v>0</v>
      </c>
    </row>
    <row r="63" spans="1:9" ht="9" customHeight="1" hidden="1">
      <c r="A63" s="28" t="s">
        <v>67</v>
      </c>
      <c r="B63" s="44" t="s">
        <v>68</v>
      </c>
      <c r="C63" s="45"/>
      <c r="D63" s="45"/>
      <c r="E63" s="32"/>
      <c r="F63" s="41"/>
      <c r="G63" s="32"/>
      <c r="H63" s="41" t="e">
        <f t="shared" si="3"/>
        <v>#DIV/0!</v>
      </c>
      <c r="I63" s="32">
        <f t="shared" si="5"/>
        <v>0</v>
      </c>
    </row>
    <row r="64" spans="1:9" ht="9" customHeight="1" hidden="1">
      <c r="A64" s="38"/>
      <c r="B64" s="46" t="s">
        <v>69</v>
      </c>
      <c r="C64" s="47"/>
      <c r="D64" s="47"/>
      <c r="E64" s="32"/>
      <c r="F64" s="41"/>
      <c r="G64" s="32"/>
      <c r="H64" s="41" t="e">
        <f t="shared" si="3"/>
        <v>#DIV/0!</v>
      </c>
      <c r="I64" s="32">
        <f t="shared" si="5"/>
        <v>0</v>
      </c>
    </row>
    <row r="65" spans="1:9" ht="9" customHeight="1" hidden="1">
      <c r="A65" s="48" t="s">
        <v>70</v>
      </c>
      <c r="B65" s="49"/>
      <c r="C65" s="50"/>
      <c r="D65" s="50"/>
      <c r="E65" s="32"/>
      <c r="F65" s="41"/>
      <c r="G65" s="32"/>
      <c r="H65" s="41" t="e">
        <f t="shared" si="3"/>
        <v>#DIV/0!</v>
      </c>
      <c r="I65" s="32">
        <f t="shared" si="5"/>
        <v>0</v>
      </c>
    </row>
    <row r="66" spans="1:9" ht="9" customHeight="1" hidden="1">
      <c r="A66" s="48" t="s">
        <v>71</v>
      </c>
      <c r="B66" s="48"/>
      <c r="C66" s="51"/>
      <c r="D66" s="51"/>
      <c r="E66" s="32"/>
      <c r="F66" s="41"/>
      <c r="G66" s="32"/>
      <c r="H66" s="41" t="e">
        <f t="shared" si="3"/>
        <v>#DIV/0!</v>
      </c>
      <c r="I66" s="32">
        <f t="shared" si="5"/>
        <v>0</v>
      </c>
    </row>
    <row r="67" spans="1:9" ht="9" customHeight="1">
      <c r="A67" s="52" t="s">
        <v>85</v>
      </c>
      <c r="B67" s="53"/>
      <c r="C67" s="54">
        <f>C32+C59</f>
        <v>1411.5299999999997</v>
      </c>
      <c r="D67" s="54">
        <f>D32+D59</f>
        <v>1411.5299999999997</v>
      </c>
      <c r="E67" s="41">
        <f>E32+E59</f>
        <v>760.5775588700001</v>
      </c>
      <c r="F67" s="41">
        <f>ROUND(100*E67/C67,2)</f>
        <v>53.88</v>
      </c>
      <c r="G67" s="41">
        <f>G32+G59</f>
        <v>760.62210574</v>
      </c>
      <c r="H67" s="41">
        <f t="shared" si="3"/>
        <v>53.89</v>
      </c>
      <c r="I67" s="41">
        <f>E67-G67</f>
        <v>-0.04454686999997648</v>
      </c>
    </row>
    <row r="68" spans="1:9" ht="9.75" customHeight="1">
      <c r="A68" s="55" t="s">
        <v>73</v>
      </c>
      <c r="B68" s="56"/>
      <c r="C68" s="41">
        <v>375.86</v>
      </c>
      <c r="D68" s="41">
        <v>375.86</v>
      </c>
      <c r="E68" s="41">
        <v>130.915275</v>
      </c>
      <c r="F68" s="41">
        <f>ROUND(100*E68/C68,2)</f>
        <v>34.83</v>
      </c>
      <c r="G68" s="41">
        <v>132.52408</v>
      </c>
      <c r="H68" s="41">
        <f t="shared" si="3"/>
        <v>35.26</v>
      </c>
      <c r="I68" s="41">
        <f>E68-G68</f>
        <v>-1.6088049999999896</v>
      </c>
    </row>
    <row r="69" spans="1:9" ht="9.75" customHeight="1">
      <c r="A69" s="52" t="s">
        <v>74</v>
      </c>
      <c r="B69" s="57"/>
      <c r="C69" s="41">
        <v>406.69</v>
      </c>
      <c r="D69" s="41">
        <v>406.58</v>
      </c>
      <c r="E69" s="41">
        <v>136.004953</v>
      </c>
      <c r="F69" s="41">
        <f>ROUND(100*E69/C69,2)</f>
        <v>33.44</v>
      </c>
      <c r="G69" s="41">
        <v>136.188253</v>
      </c>
      <c r="H69" s="41">
        <f t="shared" si="3"/>
        <v>33.5</v>
      </c>
      <c r="I69" s="41">
        <f>E69-G69</f>
        <v>-0.18330000000000268</v>
      </c>
    </row>
    <row r="70" spans="1:9" ht="9.75" customHeight="1">
      <c r="A70" s="52" t="s">
        <v>75</v>
      </c>
      <c r="B70" s="57"/>
      <c r="C70" s="41">
        <f>SUM(C67:C69)</f>
        <v>2194.08</v>
      </c>
      <c r="D70" s="41">
        <f>SUM(D67:D69)</f>
        <v>2193.97</v>
      </c>
      <c r="E70" s="41">
        <f>SUM(E67:E69)</f>
        <v>1027.4977868700003</v>
      </c>
      <c r="F70" s="41">
        <f>ROUND(100*E70/C70,2)</f>
        <v>46.83</v>
      </c>
      <c r="G70" s="41">
        <f>SUM(G67:G69)</f>
        <v>1029.33443874</v>
      </c>
      <c r="H70" s="41">
        <f t="shared" si="3"/>
        <v>46.92</v>
      </c>
      <c r="I70" s="41">
        <f>E70-G70</f>
        <v>-1.8366518699997414</v>
      </c>
    </row>
    <row r="71" spans="1:9" ht="3.75" customHeight="1">
      <c r="A71" s="58"/>
      <c r="B71" s="58"/>
      <c r="C71" s="58"/>
      <c r="I71" s="59"/>
    </row>
    <row r="72" spans="1:2" ht="9.75" customHeight="1">
      <c r="A72" s="6" t="s">
        <v>88</v>
      </c>
      <c r="B72" s="5"/>
    </row>
    <row r="73" spans="1:2" ht="9.75" customHeight="1">
      <c r="A73" s="6" t="s">
        <v>87</v>
      </c>
      <c r="B73" s="5"/>
    </row>
    <row r="74" spans="1:2" ht="9.75" customHeight="1">
      <c r="A74" s="60" t="s">
        <v>93</v>
      </c>
      <c r="B74" s="5"/>
    </row>
    <row r="75" spans="1:9" ht="9.75" customHeight="1">
      <c r="A75" s="2" t="s">
        <v>89</v>
      </c>
      <c r="C75" s="1"/>
      <c r="D75" s="2"/>
      <c r="E75" s="2"/>
      <c r="F75" s="2"/>
      <c r="G75" s="2"/>
      <c r="H75" s="2"/>
      <c r="I75" s="2"/>
    </row>
    <row r="76" spans="1:9" ht="9">
      <c r="A76" s="1" t="s">
        <v>86</v>
      </c>
      <c r="C76" s="1"/>
      <c r="D76" s="2"/>
      <c r="E76" s="2"/>
      <c r="F76" s="2"/>
      <c r="G76" s="2"/>
      <c r="H76" s="2"/>
      <c r="I76" s="2"/>
    </row>
    <row r="77" spans="1:9" ht="9">
      <c r="A77" s="1"/>
      <c r="C77" s="1"/>
      <c r="D77" s="2"/>
      <c r="E77" s="2"/>
      <c r="F77" s="2"/>
      <c r="G77" s="2"/>
      <c r="H77" s="2"/>
      <c r="I77" s="2"/>
    </row>
    <row r="78" spans="1:9" ht="9">
      <c r="A78" s="7"/>
      <c r="B78" s="8"/>
      <c r="C78" s="9"/>
      <c r="D78" s="10"/>
      <c r="E78" s="11"/>
      <c r="F78" s="10"/>
      <c r="G78" s="11"/>
      <c r="H78" s="10"/>
      <c r="I78" s="10"/>
    </row>
    <row r="79" spans="1:9" ht="9">
      <c r="A79" s="7"/>
      <c r="B79" s="8"/>
      <c r="C79" s="9"/>
      <c r="D79" s="10"/>
      <c r="E79" s="11"/>
      <c r="F79" s="10"/>
      <c r="G79" s="11"/>
      <c r="H79" s="10"/>
      <c r="I79" s="10"/>
    </row>
    <row r="80" spans="1:9" ht="9">
      <c r="A80" s="7"/>
      <c r="B80" s="8"/>
      <c r="C80" s="9"/>
      <c r="D80" s="10"/>
      <c r="E80" s="11"/>
      <c r="F80" s="10"/>
      <c r="G80" s="11"/>
      <c r="H80" s="10"/>
      <c r="I80" s="10"/>
    </row>
    <row r="81" spans="1:9" ht="9">
      <c r="A81" s="7"/>
      <c r="B81" s="8"/>
      <c r="C81" s="9"/>
      <c r="D81" s="10"/>
      <c r="E81" s="11"/>
      <c r="F81" s="10"/>
      <c r="G81" s="11"/>
      <c r="H81" s="10"/>
      <c r="I81" s="10"/>
    </row>
    <row r="82" spans="1:9" ht="9">
      <c r="A82" s="7"/>
      <c r="B82" s="8"/>
      <c r="C82" s="9"/>
      <c r="D82" s="10"/>
      <c r="E82" s="11"/>
      <c r="F82" s="10"/>
      <c r="G82" s="11"/>
      <c r="H82" s="10"/>
      <c r="I82" s="10"/>
    </row>
    <row r="83" spans="1:9" ht="9">
      <c r="A83" s="7"/>
      <c r="B83" s="8"/>
      <c r="C83" s="9"/>
      <c r="D83" s="10"/>
      <c r="E83" s="11"/>
      <c r="F83" s="10"/>
      <c r="G83" s="11"/>
      <c r="H83" s="10"/>
      <c r="I83" s="10"/>
    </row>
    <row r="84" spans="1:9" ht="9">
      <c r="A84" s="7"/>
      <c r="B84" s="8"/>
      <c r="C84" s="9"/>
      <c r="D84" s="10"/>
      <c r="E84" s="11"/>
      <c r="F84" s="10"/>
      <c r="G84" s="11"/>
      <c r="H84" s="10"/>
      <c r="I84" s="10"/>
    </row>
    <row r="85" spans="1:9" ht="9">
      <c r="A85" s="7"/>
      <c r="B85" s="8"/>
      <c r="C85" s="9"/>
      <c r="D85" s="10"/>
      <c r="E85" s="11"/>
      <c r="F85" s="10"/>
      <c r="G85" s="11"/>
      <c r="H85" s="10"/>
      <c r="I85" s="10"/>
    </row>
    <row r="86" spans="1:9" ht="9">
      <c r="A86" s="7"/>
      <c r="B86" s="8"/>
      <c r="C86" s="9"/>
      <c r="D86" s="10"/>
      <c r="E86" s="11"/>
      <c r="F86" s="10"/>
      <c r="G86" s="11"/>
      <c r="H86" s="10"/>
      <c r="I86" s="10"/>
    </row>
    <row r="87" spans="1:9" ht="9">
      <c r="A87" s="7"/>
      <c r="B87" s="8"/>
      <c r="C87" s="9"/>
      <c r="D87" s="10"/>
      <c r="E87" s="11"/>
      <c r="F87" s="10"/>
      <c r="G87" s="11"/>
      <c r="H87" s="10"/>
      <c r="I87" s="10"/>
    </row>
    <row r="88" spans="1:9" ht="9">
      <c r="A88" s="7"/>
      <c r="B88" s="8"/>
      <c r="C88" s="9"/>
      <c r="D88" s="10"/>
      <c r="E88" s="11"/>
      <c r="F88" s="10"/>
      <c r="G88" s="11"/>
      <c r="H88" s="10"/>
      <c r="I88" s="10"/>
    </row>
    <row r="89" spans="1:9" ht="9">
      <c r="A89" s="7"/>
      <c r="B89" s="8"/>
      <c r="C89" s="9"/>
      <c r="D89" s="10"/>
      <c r="E89" s="11"/>
      <c r="F89" s="10"/>
      <c r="G89" s="11"/>
      <c r="H89" s="10"/>
      <c r="I89" s="10"/>
    </row>
    <row r="90" spans="1:9" ht="9">
      <c r="A90" s="7"/>
      <c r="B90" s="8"/>
      <c r="C90" s="9"/>
      <c r="D90" s="10"/>
      <c r="E90" s="11"/>
      <c r="F90" s="10"/>
      <c r="G90" s="11"/>
      <c r="H90" s="10"/>
      <c r="I90" s="10"/>
    </row>
    <row r="91" spans="1:9" ht="9">
      <c r="A91" s="7"/>
      <c r="B91" s="8"/>
      <c r="C91" s="9"/>
      <c r="D91" s="10"/>
      <c r="E91" s="11"/>
      <c r="F91" s="10"/>
      <c r="G91" s="11"/>
      <c r="H91" s="10"/>
      <c r="I91" s="10"/>
    </row>
    <row r="92" spans="1:9" ht="9">
      <c r="A92" s="7"/>
      <c r="B92" s="8"/>
      <c r="C92" s="9"/>
      <c r="D92" s="10"/>
      <c r="E92" s="11"/>
      <c r="F92" s="10"/>
      <c r="G92" s="11"/>
      <c r="H92" s="10"/>
      <c r="I92" s="10"/>
    </row>
    <row r="93" spans="1:9" ht="9">
      <c r="A93" s="7"/>
      <c r="B93" s="8"/>
      <c r="C93" s="9"/>
      <c r="D93" s="10"/>
      <c r="E93" s="11"/>
      <c r="F93" s="10"/>
      <c r="G93" s="11"/>
      <c r="H93" s="10"/>
      <c r="I93" s="10"/>
    </row>
    <row r="94" spans="1:9" ht="9">
      <c r="A94" s="7"/>
      <c r="B94" s="8"/>
      <c r="C94" s="9"/>
      <c r="D94" s="10"/>
      <c r="E94" s="11"/>
      <c r="F94" s="10"/>
      <c r="G94" s="11"/>
      <c r="H94" s="10"/>
      <c r="I94" s="10"/>
    </row>
    <row r="95" spans="1:9" ht="9">
      <c r="A95" s="7"/>
      <c r="B95" s="8"/>
      <c r="C95" s="9"/>
      <c r="D95" s="10"/>
      <c r="E95" s="11"/>
      <c r="F95" s="10"/>
      <c r="G95" s="11"/>
      <c r="H95" s="10"/>
      <c r="I95" s="10"/>
    </row>
    <row r="96" spans="1:9" ht="9">
      <c r="A96" s="7"/>
      <c r="B96" s="8"/>
      <c r="C96" s="9"/>
      <c r="D96" s="10"/>
      <c r="E96" s="11"/>
      <c r="F96" s="10"/>
      <c r="G96" s="11"/>
      <c r="H96" s="10"/>
      <c r="I96" s="10"/>
    </row>
    <row r="97" spans="1:9" ht="9">
      <c r="A97" s="7"/>
      <c r="B97" s="8"/>
      <c r="C97" s="9"/>
      <c r="D97" s="10"/>
      <c r="E97" s="11"/>
      <c r="F97" s="10"/>
      <c r="G97" s="11"/>
      <c r="H97" s="10"/>
      <c r="I97" s="10"/>
    </row>
    <row r="98" spans="1:9" ht="9">
      <c r="A98" s="7"/>
      <c r="B98" s="8"/>
      <c r="C98" s="9"/>
      <c r="D98" s="10"/>
      <c r="E98" s="11"/>
      <c r="F98" s="10"/>
      <c r="G98" s="11"/>
      <c r="H98" s="10"/>
      <c r="I98" s="10"/>
    </row>
    <row r="99" spans="1:9" ht="9">
      <c r="A99" s="7"/>
      <c r="B99" s="8"/>
      <c r="C99" s="9"/>
      <c r="D99" s="10"/>
      <c r="E99" s="11"/>
      <c r="F99" s="10"/>
      <c r="G99" s="11"/>
      <c r="H99" s="10"/>
      <c r="I99" s="10"/>
    </row>
    <row r="100" spans="1:9" ht="9">
      <c r="A100" s="7"/>
      <c r="B100" s="8"/>
      <c r="C100" s="9"/>
      <c r="D100" s="10"/>
      <c r="E100" s="11"/>
      <c r="F100" s="10"/>
      <c r="G100" s="11"/>
      <c r="H100" s="10"/>
      <c r="I100" s="10"/>
    </row>
    <row r="101" spans="1:9" ht="9">
      <c r="A101" s="7"/>
      <c r="B101" s="8"/>
      <c r="C101" s="9"/>
      <c r="D101" s="10"/>
      <c r="E101" s="11"/>
      <c r="F101" s="10"/>
      <c r="G101" s="11"/>
      <c r="H101" s="10"/>
      <c r="I101" s="10"/>
    </row>
    <row r="102" spans="1:9" ht="9">
      <c r="A102" s="7"/>
      <c r="B102" s="8"/>
      <c r="C102" s="9"/>
      <c r="D102" s="10"/>
      <c r="E102" s="11"/>
      <c r="F102" s="10"/>
      <c r="G102" s="11"/>
      <c r="H102" s="10"/>
      <c r="I102" s="10"/>
    </row>
    <row r="103" spans="1:9" ht="9">
      <c r="A103" s="7"/>
      <c r="B103" s="8"/>
      <c r="C103" s="9"/>
      <c r="D103" s="10"/>
      <c r="E103" s="11"/>
      <c r="F103" s="10"/>
      <c r="G103" s="11"/>
      <c r="H103" s="10"/>
      <c r="I103" s="10"/>
    </row>
    <row r="104" spans="1:9" ht="9">
      <c r="A104" s="7"/>
      <c r="B104" s="8"/>
      <c r="C104" s="9"/>
      <c r="D104" s="10"/>
      <c r="E104" s="11"/>
      <c r="F104" s="10"/>
      <c r="G104" s="11"/>
      <c r="H104" s="10"/>
      <c r="I104" s="11"/>
    </row>
    <row r="105" spans="1:9" ht="9">
      <c r="A105" s="7"/>
      <c r="B105" s="8"/>
      <c r="C105" s="9"/>
      <c r="D105" s="10"/>
      <c r="E105" s="11"/>
      <c r="F105" s="10"/>
      <c r="G105" s="11"/>
      <c r="H105" s="10"/>
      <c r="I105" s="10"/>
    </row>
    <row r="106" spans="1:9" ht="9">
      <c r="A106" s="7"/>
      <c r="B106" s="8"/>
      <c r="C106" s="9"/>
      <c r="D106" s="10"/>
      <c r="E106" s="11"/>
      <c r="F106" s="10"/>
      <c r="G106" s="11"/>
      <c r="H106" s="10"/>
      <c r="I106" s="10"/>
    </row>
    <row r="107" spans="1:9" ht="9">
      <c r="A107" s="7"/>
      <c r="B107" s="8"/>
      <c r="C107" s="9"/>
      <c r="D107" s="10"/>
      <c r="E107" s="11"/>
      <c r="F107" s="10"/>
      <c r="G107" s="11"/>
      <c r="H107" s="10"/>
      <c r="I107" s="10"/>
    </row>
    <row r="108" spans="1:9" ht="9">
      <c r="A108" s="7"/>
      <c r="B108" s="8"/>
      <c r="C108" s="9"/>
      <c r="D108" s="10"/>
      <c r="E108" s="10"/>
      <c r="F108" s="10"/>
      <c r="G108" s="10"/>
      <c r="H108" s="10"/>
      <c r="I108" s="10"/>
    </row>
    <row r="109" spans="1:9" ht="9">
      <c r="A109" s="7"/>
      <c r="B109" s="8"/>
      <c r="C109" s="9"/>
      <c r="D109" s="10"/>
      <c r="E109" s="10"/>
      <c r="F109" s="10"/>
      <c r="G109" s="10"/>
      <c r="H109" s="10"/>
      <c r="I109" s="10"/>
    </row>
  </sheetData>
  <sheetProtection/>
  <mergeCells count="7">
    <mergeCell ref="A70:B70"/>
    <mergeCell ref="A4:B6"/>
    <mergeCell ref="C4:D4"/>
    <mergeCell ref="E4:H4"/>
    <mergeCell ref="A67:B67"/>
    <mergeCell ref="A68:B68"/>
    <mergeCell ref="A69:B69"/>
  </mergeCells>
  <printOptions/>
  <pageMargins left="1.1" right="0.3937007874015748" top="0.7086614173228347" bottom="0" header="0.984251968503937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2018-09-05T06:02:33Z</cp:lastPrinted>
  <dcterms:created xsi:type="dcterms:W3CDTF">2000-04-18T04:36:14Z</dcterms:created>
  <dcterms:modified xsi:type="dcterms:W3CDTF">2021-01-14T01:49:20Z</dcterms:modified>
  <cp:category/>
  <cp:version/>
  <cp:contentType/>
  <cp:contentStatus/>
</cp:coreProperties>
</file>