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60" yWindow="65461" windowWidth="10275" windowHeight="8265" activeTab="0"/>
  </bookViews>
  <sheets>
    <sheet name="区部" sheetId="1" r:id="rId1"/>
    <sheet name="市部" sheetId="2" r:id="rId2"/>
  </sheets>
  <definedNames>
    <definedName name="_xlnm.Print_Area" localSheetId="0">'区部'!$A$1:$N$298</definedName>
    <definedName name="_xlnm.Print_Area" localSheetId="1">'市部'!$A$1:$N$280</definedName>
    <definedName name="_xlnm.Print_Titles" localSheetId="0">'区部'!$1:$5</definedName>
    <definedName name="_xlnm.Print_Titles" localSheetId="1">'市部'!$1:$5</definedName>
  </definedNames>
  <calcPr fullCalcOnLoad="1" refMode="R1C1"/>
</workbook>
</file>

<file path=xl/sharedStrings.xml><?xml version="1.0" encoding="utf-8"?>
<sst xmlns="http://schemas.openxmlformats.org/spreadsheetml/2006/main" count="653" uniqueCount="78">
  <si>
    <t>区分</t>
  </si>
  <si>
    <t>個人</t>
  </si>
  <si>
    <t>法人</t>
  </si>
  <si>
    <t>合計</t>
  </si>
  <si>
    <t>所有者数</t>
  </si>
  <si>
    <t>構成比</t>
  </si>
  <si>
    <t>面積</t>
  </si>
  <si>
    <t>八王子市</t>
  </si>
  <si>
    <t>100㎡未満</t>
  </si>
  <si>
    <t>200㎡未満</t>
  </si>
  <si>
    <t>300㎡未満</t>
  </si>
  <si>
    <t>500㎡未満</t>
  </si>
  <si>
    <t>1,000㎡未満</t>
  </si>
  <si>
    <t>2,000㎡未満</t>
  </si>
  <si>
    <t>5,000㎡未満</t>
  </si>
  <si>
    <t>10,000㎡未満</t>
  </si>
  <si>
    <t>10,000㎡以上</t>
  </si>
  <si>
    <t>計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</si>
  <si>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</si>
  <si>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</si>
  <si>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</si>
  <si>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</si>
  <si>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</si>
  <si>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</si>
  <si>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</si>
  <si>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</si>
  <si>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</si>
  <si>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</si>
  <si>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</si>
  <si>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</si>
  <si>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</si>
  <si>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</si>
  <si>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</si>
  <si>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</si>
  <si>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</si>
  <si>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</si>
  <si>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</si>
  <si>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</si>
  <si>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</si>
  <si>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</si>
  <si>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</si>
  <si>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</si>
  <si>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</si>
  <si>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150㎡未満</t>
  </si>
  <si>
    <t>区部計</t>
  </si>
  <si>
    <t>市部計</t>
  </si>
  <si>
    <t>50㎡未満</t>
  </si>
  <si>
    <t>200㎡未満</t>
  </si>
  <si>
    <t>千代田区</t>
  </si>
  <si>
    <t>50㎡未満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</si>
  <si>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</si>
  <si>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</si>
  <si>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</si>
  <si>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</si>
  <si>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</si>
  <si>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</si>
  <si>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</si>
  <si>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</si>
  <si>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</si>
  <si>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</si>
  <si>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</si>
  <si>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</si>
  <si>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</si>
  <si>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</si>
  <si>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</si>
  <si>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</si>
  <si>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</si>
  <si>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</si>
  <si>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</si>
  <si>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</si>
  <si>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</si>
  <si>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</si>
  <si>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(単位：所有者数　人、構成比　％、面積　千㎡)</t>
  </si>
  <si>
    <t>　　　２　面積は評価総地積（免税点未満を含む。）</t>
  </si>
  <si>
    <t>　　　３　端数処理のため、各項の和と表示した計は、必ずしも一致しない。</t>
  </si>
  <si>
    <t>　　　４　区部は区分所有に係る土地を除く。</t>
  </si>
  <si>
    <t>付表２－５　区市別・面積別・所有者別土地所有状況（その他）</t>
  </si>
  <si>
    <t>（注）１　課税資料から作成（平成30年１月１日現在）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</si>
</sst>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,##0.00_ "/>
    <numFmt numFmtId="179" formatCode="#,##0_ "/>
    <numFmt numFmtId="180" formatCode="#,##0,"/>
    <numFmt numFmtId="181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MS明朝"/>
      <family val="3"/>
    </font>
    <font>
      <sz val="10"/>
      <name val="times"/>
      <family val="1"/>
    </font>
    <font>
      <sz val="12"/>
      <name val="MS明朝"/>
      <family val="3"/>
    </font>
    <font>
      <sz val="9"/>
      <name val="Times New Roman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92">
    <xf numFmtId="0" fontId="0" fillId="0" borderId="0" xfId="0" applyAlignment="1">
      <alignment/>
    </xf>
    <xf numFmtId="3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0" fontId="7" fillId="0" borderId="14" xfId="0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176" fontId="0" fillId="0" borderId="0" xfId="0" applyNumberFormat="1" applyFill="1" applyBorder="1" applyAlignment="1">
      <alignment/>
    </xf>
    <xf numFmtId="3" fontId="3" fillId="0" borderId="18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8" fillId="0" borderId="2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/>
    </xf>
    <xf numFmtId="0" fontId="7" fillId="0" borderId="23" xfId="0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/>
    </xf>
    <xf numFmtId="0" fontId="7" fillId="0" borderId="24" xfId="0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center" vertical="center" textRotation="255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40" fontId="7" fillId="0" borderId="0" xfId="48" applyNumberFormat="1" applyFont="1" applyFill="1" applyBorder="1" applyAlignment="1">
      <alignment/>
    </xf>
    <xf numFmtId="178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80" fontId="3" fillId="0" borderId="11" xfId="0" applyNumberFormat="1" applyFont="1" applyFill="1" applyBorder="1" applyAlignment="1">
      <alignment horizontal="right" vertical="center"/>
    </xf>
    <xf numFmtId="180" fontId="3" fillId="0" borderId="15" xfId="0" applyNumberFormat="1" applyFont="1" applyFill="1" applyBorder="1" applyAlignment="1">
      <alignment horizontal="right" vertical="center"/>
    </xf>
    <xf numFmtId="180" fontId="3" fillId="0" borderId="16" xfId="0" applyNumberFormat="1" applyFont="1" applyFill="1" applyBorder="1" applyAlignment="1">
      <alignment horizontal="right" vertical="center"/>
    </xf>
    <xf numFmtId="180" fontId="3" fillId="0" borderId="18" xfId="0" applyNumberFormat="1" applyFont="1" applyFill="1" applyBorder="1" applyAlignment="1">
      <alignment horizontal="right" vertical="center"/>
    </xf>
    <xf numFmtId="179" fontId="3" fillId="0" borderId="11" xfId="0" applyNumberFormat="1" applyFont="1" applyFill="1" applyBorder="1" applyAlignment="1">
      <alignment horizontal="right" vertical="center"/>
    </xf>
    <xf numFmtId="179" fontId="3" fillId="0" borderId="15" xfId="0" applyNumberFormat="1" applyFont="1" applyFill="1" applyBorder="1" applyAlignment="1">
      <alignment horizontal="right" vertical="center"/>
    </xf>
    <xf numFmtId="179" fontId="3" fillId="0" borderId="16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0" fontId="0" fillId="0" borderId="0" xfId="0" applyFill="1" applyAlignment="1">
      <alignment horizontal="right" vertical="center"/>
    </xf>
    <xf numFmtId="177" fontId="0" fillId="0" borderId="0" xfId="0" applyNumberFormat="1" applyFill="1" applyAlignment="1">
      <alignment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textRotation="255"/>
    </xf>
    <xf numFmtId="0" fontId="6" fillId="0" borderId="26" xfId="0" applyFont="1" applyFill="1" applyBorder="1" applyAlignment="1">
      <alignment horizontal="center" vertical="center" textRotation="255"/>
    </xf>
    <xf numFmtId="0" fontId="6" fillId="0" borderId="27" xfId="0" applyFont="1" applyFill="1" applyBorder="1" applyAlignment="1">
      <alignment horizontal="center" vertical="center" textRotation="255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6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Q318"/>
  <sheetViews>
    <sheetView showGridLines="0" tabSelected="1" view="pageBreakPreview" zoomScale="130" zoomScaleSheetLayoutView="130" zoomScalePageLayoutView="0" workbookViewId="0" topLeftCell="A1">
      <pane xSplit="2" ySplit="5" topLeftCell="C29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96" sqref="A296"/>
    </sheetView>
  </sheetViews>
  <sheetFormatPr defaultColWidth="9.00390625" defaultRowHeight="13.5"/>
  <cols>
    <col min="1" max="1" width="2.875" style="5" bestFit="1" customWidth="1"/>
    <col min="2" max="2" width="11.125" style="0" customWidth="1"/>
    <col min="3" max="3" width="7.625" style="0" customWidth="1"/>
    <col min="4" max="4" width="5.625" style="0" customWidth="1"/>
    <col min="5" max="5" width="7.625" style="0" customWidth="1"/>
    <col min="6" max="6" width="5.625" style="0" customWidth="1"/>
    <col min="7" max="7" width="7.625" style="0" customWidth="1"/>
    <col min="8" max="8" width="5.625" style="0" customWidth="1"/>
    <col min="9" max="9" width="7.625" style="0" customWidth="1"/>
    <col min="10" max="10" width="5.625" style="0" customWidth="1"/>
    <col min="11" max="11" width="7.625" style="0" customWidth="1"/>
    <col min="12" max="12" width="5.625" style="0" customWidth="1"/>
    <col min="13" max="13" width="7.625" style="0" customWidth="1"/>
    <col min="14" max="14" width="5.625" style="0" customWidth="1"/>
    <col min="20" max="20" width="9.625" style="42" customWidth="1"/>
    <col min="22" max="22" width="9.625" style="42" customWidth="1"/>
    <col min="23" max="23" width="13.625" style="0" bestFit="1" customWidth="1"/>
    <col min="26" max="26" width="11.00390625" style="0" bestFit="1" customWidth="1"/>
  </cols>
  <sheetData>
    <row r="1" spans="1:14" ht="14.25">
      <c r="A1" s="79" t="s">
        <v>76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4.2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3.5">
      <c r="A3" s="81" t="s">
        <v>72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13.5">
      <c r="A4" s="83" t="s">
        <v>0</v>
      </c>
      <c r="B4" s="84"/>
      <c r="C4" s="87" t="s">
        <v>1</v>
      </c>
      <c r="D4" s="88"/>
      <c r="E4" s="88"/>
      <c r="F4" s="89"/>
      <c r="G4" s="87" t="s">
        <v>2</v>
      </c>
      <c r="H4" s="88"/>
      <c r="I4" s="88"/>
      <c r="J4" s="89"/>
      <c r="K4" s="87" t="s">
        <v>3</v>
      </c>
      <c r="L4" s="88"/>
      <c r="M4" s="88"/>
      <c r="N4" s="89"/>
    </row>
    <row r="5" spans="1:14" ht="13.5">
      <c r="A5" s="85"/>
      <c r="B5" s="86"/>
      <c r="C5" s="28" t="s">
        <v>4</v>
      </c>
      <c r="D5" s="29" t="s">
        <v>5</v>
      </c>
      <c r="E5" s="28" t="s">
        <v>6</v>
      </c>
      <c r="F5" s="29" t="s">
        <v>5</v>
      </c>
      <c r="G5" s="30" t="s">
        <v>4</v>
      </c>
      <c r="H5" s="31" t="s">
        <v>5</v>
      </c>
      <c r="I5" s="30" t="s">
        <v>6</v>
      </c>
      <c r="J5" s="31" t="s">
        <v>5</v>
      </c>
      <c r="K5" s="30" t="s">
        <v>4</v>
      </c>
      <c r="L5" s="31" t="s">
        <v>5</v>
      </c>
      <c r="M5" s="30" t="s">
        <v>6</v>
      </c>
      <c r="N5" s="31" t="s">
        <v>5</v>
      </c>
    </row>
    <row r="6" spans="1:43" ht="12" customHeight="1">
      <c r="A6" s="76" t="s">
        <v>48</v>
      </c>
      <c r="B6" s="32" t="s">
        <v>49</v>
      </c>
      <c r="C6" s="33">
        <v>0</v>
      </c>
      <c r="D6" s="54">
        <v>0</v>
      </c>
      <c r="E6" s="33">
        <v>0</v>
      </c>
      <c r="F6" s="55">
        <v>0</v>
      </c>
      <c r="G6" s="33">
        <v>1</v>
      </c>
      <c r="H6" s="13">
        <v>7.6923076923076925</v>
      </c>
      <c r="I6" s="33">
        <v>0.02008</v>
      </c>
      <c r="J6" s="13">
        <v>0.004903125664473641</v>
      </c>
      <c r="K6" s="33">
        <v>1</v>
      </c>
      <c r="L6" s="13">
        <v>7.6923076923076925</v>
      </c>
      <c r="M6" s="33">
        <v>0.02008</v>
      </c>
      <c r="N6" s="13">
        <v>0.004903125664473641</v>
      </c>
      <c r="Q6" s="1"/>
      <c r="R6" s="1"/>
      <c r="T6" s="43"/>
      <c r="V6" s="43"/>
      <c r="W6" s="2"/>
      <c r="Z6" s="2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12" customHeight="1">
      <c r="A7" s="77"/>
      <c r="B7" s="34" t="s">
        <v>8</v>
      </c>
      <c r="C7" s="35">
        <v>0</v>
      </c>
      <c r="D7" s="56">
        <v>0</v>
      </c>
      <c r="E7" s="35">
        <v>0</v>
      </c>
      <c r="F7" s="57">
        <v>0</v>
      </c>
      <c r="G7" s="35">
        <v>3</v>
      </c>
      <c r="H7" s="19">
        <v>23.076923076923077</v>
      </c>
      <c r="I7" s="35">
        <v>0.21961</v>
      </c>
      <c r="J7" s="19">
        <v>0.05362427426170599</v>
      </c>
      <c r="K7" s="35">
        <v>3</v>
      </c>
      <c r="L7" s="19">
        <v>23.076923076923077</v>
      </c>
      <c r="M7" s="35">
        <v>0.21961</v>
      </c>
      <c r="N7" s="19">
        <v>0.05362427426170599</v>
      </c>
      <c r="Q7" s="1"/>
      <c r="R7" s="1"/>
      <c r="T7" s="43"/>
      <c r="V7" s="43"/>
      <c r="W7" s="2"/>
      <c r="Z7" s="2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ht="12" customHeight="1">
      <c r="A8" s="77"/>
      <c r="B8" s="34" t="s">
        <v>43</v>
      </c>
      <c r="C8" s="35">
        <v>0</v>
      </c>
      <c r="D8" s="56">
        <v>0</v>
      </c>
      <c r="E8" s="35">
        <v>0</v>
      </c>
      <c r="F8" s="57">
        <v>0</v>
      </c>
      <c r="G8" s="35">
        <v>2</v>
      </c>
      <c r="H8" s="19">
        <v>15.384615384615385</v>
      </c>
      <c r="I8" s="35">
        <v>0.216</v>
      </c>
      <c r="J8" s="19">
        <v>0.05274278603218658</v>
      </c>
      <c r="K8" s="35">
        <v>2</v>
      </c>
      <c r="L8" s="19">
        <v>15.384615384615385</v>
      </c>
      <c r="M8" s="35">
        <v>0.216</v>
      </c>
      <c r="N8" s="19">
        <v>0.05274278603218658</v>
      </c>
      <c r="Q8" s="1"/>
      <c r="R8" s="1"/>
      <c r="T8" s="43"/>
      <c r="V8" s="43"/>
      <c r="W8" s="2"/>
      <c r="Z8" s="2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ht="12" customHeight="1">
      <c r="A9" s="77"/>
      <c r="B9" s="34" t="s">
        <v>9</v>
      </c>
      <c r="C9" s="35">
        <v>0</v>
      </c>
      <c r="D9" s="56">
        <v>0</v>
      </c>
      <c r="E9" s="35">
        <v>0</v>
      </c>
      <c r="F9" s="57">
        <v>0</v>
      </c>
      <c r="G9" s="35">
        <v>0</v>
      </c>
      <c r="H9" s="19">
        <v>0</v>
      </c>
      <c r="I9" s="35">
        <v>0</v>
      </c>
      <c r="J9" s="19">
        <v>0</v>
      </c>
      <c r="K9" s="35">
        <v>0</v>
      </c>
      <c r="L9" s="19">
        <v>0</v>
      </c>
      <c r="M9" s="35">
        <v>0</v>
      </c>
      <c r="N9" s="19">
        <v>0</v>
      </c>
      <c r="Q9" s="1"/>
      <c r="R9" s="1"/>
      <c r="T9" s="43"/>
      <c r="V9" s="43"/>
      <c r="W9" s="2"/>
      <c r="Z9" s="2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ht="12" customHeight="1">
      <c r="A10" s="77"/>
      <c r="B10" s="34" t="s">
        <v>10</v>
      </c>
      <c r="C10" s="35">
        <v>0</v>
      </c>
      <c r="D10" s="56">
        <v>0</v>
      </c>
      <c r="E10" s="35">
        <v>0</v>
      </c>
      <c r="F10" s="57">
        <v>0</v>
      </c>
      <c r="G10" s="35">
        <v>0</v>
      </c>
      <c r="H10" s="19">
        <v>0</v>
      </c>
      <c r="I10" s="35">
        <v>0</v>
      </c>
      <c r="J10" s="19">
        <v>0</v>
      </c>
      <c r="K10" s="35">
        <v>0</v>
      </c>
      <c r="L10" s="19">
        <v>0</v>
      </c>
      <c r="M10" s="35">
        <v>0</v>
      </c>
      <c r="N10" s="19">
        <v>0</v>
      </c>
      <c r="Q10" s="1"/>
      <c r="R10" s="1"/>
      <c r="T10" s="43"/>
      <c r="V10" s="43"/>
      <c r="W10" s="2"/>
      <c r="Z10" s="2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ht="12" customHeight="1">
      <c r="A11" s="77"/>
      <c r="B11" s="34" t="s">
        <v>11</v>
      </c>
      <c r="C11" s="35">
        <v>0</v>
      </c>
      <c r="D11" s="56">
        <v>0</v>
      </c>
      <c r="E11" s="35">
        <v>0</v>
      </c>
      <c r="F11" s="57">
        <v>0</v>
      </c>
      <c r="G11" s="35">
        <v>0</v>
      </c>
      <c r="H11" s="19">
        <v>0</v>
      </c>
      <c r="I11" s="35">
        <v>0</v>
      </c>
      <c r="J11" s="19">
        <v>0</v>
      </c>
      <c r="K11" s="35">
        <v>0</v>
      </c>
      <c r="L11" s="19">
        <v>0</v>
      </c>
      <c r="M11" s="35">
        <v>0</v>
      </c>
      <c r="N11" s="19">
        <v>0</v>
      </c>
      <c r="Q11" s="1"/>
      <c r="R11" s="1"/>
      <c r="T11" s="43"/>
      <c r="V11" s="43"/>
      <c r="W11" s="2"/>
      <c r="Z11" s="2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ht="12" customHeight="1">
      <c r="A12" s="77"/>
      <c r="B12" s="34" t="s">
        <v>12</v>
      </c>
      <c r="C12" s="35">
        <v>0</v>
      </c>
      <c r="D12" s="56">
        <v>0</v>
      </c>
      <c r="E12" s="35">
        <v>0</v>
      </c>
      <c r="F12" s="57">
        <v>0</v>
      </c>
      <c r="G12" s="35">
        <v>1</v>
      </c>
      <c r="H12" s="19">
        <v>7.6923076923076925</v>
      </c>
      <c r="I12" s="35">
        <v>0.716</v>
      </c>
      <c r="J12" s="19">
        <v>0.17483256851409995</v>
      </c>
      <c r="K12" s="35">
        <v>1</v>
      </c>
      <c r="L12" s="19">
        <v>7.6923076923076925</v>
      </c>
      <c r="M12" s="35">
        <v>0.716</v>
      </c>
      <c r="N12" s="19">
        <v>0.17483256851409995</v>
      </c>
      <c r="Q12" s="1"/>
      <c r="R12" s="1"/>
      <c r="T12" s="43"/>
      <c r="V12" s="43"/>
      <c r="W12" s="2"/>
      <c r="Z12" s="2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12" customHeight="1">
      <c r="A13" s="77"/>
      <c r="B13" s="34" t="s">
        <v>13</v>
      </c>
      <c r="C13" s="35">
        <v>0</v>
      </c>
      <c r="D13" s="56">
        <v>0</v>
      </c>
      <c r="E13" s="35">
        <v>0</v>
      </c>
      <c r="F13" s="57">
        <v>0</v>
      </c>
      <c r="G13" s="35">
        <v>2</v>
      </c>
      <c r="H13" s="19">
        <v>15.384615384615385</v>
      </c>
      <c r="I13" s="35">
        <v>2.8274</v>
      </c>
      <c r="J13" s="19">
        <v>0.6903933019787237</v>
      </c>
      <c r="K13" s="35">
        <v>2</v>
      </c>
      <c r="L13" s="19">
        <v>15.384615384615385</v>
      </c>
      <c r="M13" s="35">
        <v>2.8274</v>
      </c>
      <c r="N13" s="19">
        <v>0.6903933019787237</v>
      </c>
      <c r="Q13" s="1"/>
      <c r="R13" s="1"/>
      <c r="T13" s="43"/>
      <c r="V13" s="43"/>
      <c r="W13" s="2"/>
      <c r="Z13" s="2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ht="12" customHeight="1">
      <c r="A14" s="77"/>
      <c r="B14" s="34" t="s">
        <v>14</v>
      </c>
      <c r="C14" s="35">
        <v>0</v>
      </c>
      <c r="D14" s="56">
        <v>0</v>
      </c>
      <c r="E14" s="35">
        <v>0</v>
      </c>
      <c r="F14" s="57">
        <v>0</v>
      </c>
      <c r="G14" s="35">
        <v>1</v>
      </c>
      <c r="H14" s="19">
        <v>7.6923076923076925</v>
      </c>
      <c r="I14" s="35">
        <v>2.668</v>
      </c>
      <c r="J14" s="19">
        <v>0.6514710793234898</v>
      </c>
      <c r="K14" s="35">
        <v>1</v>
      </c>
      <c r="L14" s="19">
        <v>7.6923076923076925</v>
      </c>
      <c r="M14" s="35">
        <v>2.668</v>
      </c>
      <c r="N14" s="19">
        <v>0.6514710793234898</v>
      </c>
      <c r="Q14" s="1"/>
      <c r="R14" s="1"/>
      <c r="T14" s="43"/>
      <c r="V14" s="43"/>
      <c r="W14" s="2"/>
      <c r="Z14" s="2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ht="12" customHeight="1">
      <c r="A15" s="77"/>
      <c r="B15" s="34" t="s">
        <v>15</v>
      </c>
      <c r="C15" s="35">
        <v>0</v>
      </c>
      <c r="D15" s="56">
        <v>0</v>
      </c>
      <c r="E15" s="35">
        <v>0</v>
      </c>
      <c r="F15" s="57">
        <v>0</v>
      </c>
      <c r="G15" s="35">
        <v>0</v>
      </c>
      <c r="H15" s="19">
        <v>0</v>
      </c>
      <c r="I15" s="35">
        <v>0</v>
      </c>
      <c r="J15" s="19">
        <v>0</v>
      </c>
      <c r="K15" s="35">
        <v>0</v>
      </c>
      <c r="L15" s="19">
        <v>0</v>
      </c>
      <c r="M15" s="35">
        <v>0</v>
      </c>
      <c r="N15" s="19">
        <v>0</v>
      </c>
      <c r="Q15" s="1"/>
      <c r="R15" s="1"/>
      <c r="W15" s="2"/>
      <c r="Z15" s="2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ht="12" customHeight="1">
      <c r="A16" s="77"/>
      <c r="B16" s="36" t="s">
        <v>16</v>
      </c>
      <c r="C16" s="58">
        <v>0</v>
      </c>
      <c r="D16" s="59">
        <v>0</v>
      </c>
      <c r="E16" s="58">
        <v>0</v>
      </c>
      <c r="F16" s="60">
        <v>0</v>
      </c>
      <c r="G16" s="58">
        <v>3</v>
      </c>
      <c r="H16" s="21">
        <v>23.076923076923077</v>
      </c>
      <c r="I16" s="58">
        <v>402.86759</v>
      </c>
      <c r="J16" s="21">
        <v>98.37203286422532</v>
      </c>
      <c r="K16" s="58">
        <v>3</v>
      </c>
      <c r="L16" s="21">
        <v>23.076923076923077</v>
      </c>
      <c r="M16" s="58">
        <v>402.86759</v>
      </c>
      <c r="N16" s="21">
        <v>98.37203286422532</v>
      </c>
      <c r="Q16" s="1"/>
      <c r="R16" s="1"/>
      <c r="T16" s="43"/>
      <c r="V16" s="43"/>
      <c r="W16" s="2"/>
      <c r="Z16" s="2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ht="12" customHeight="1">
      <c r="A17" s="78"/>
      <c r="B17" s="7" t="s">
        <v>17</v>
      </c>
      <c r="C17" s="33">
        <v>0</v>
      </c>
      <c r="D17" s="54">
        <v>0</v>
      </c>
      <c r="E17" s="33">
        <v>0</v>
      </c>
      <c r="F17" s="54">
        <v>0</v>
      </c>
      <c r="G17" s="33">
        <v>13</v>
      </c>
      <c r="H17" s="61">
        <v>100</v>
      </c>
      <c r="I17" s="33">
        <v>409.53468</v>
      </c>
      <c r="J17" s="61">
        <v>100</v>
      </c>
      <c r="K17" s="33">
        <v>13</v>
      </c>
      <c r="L17" s="61">
        <v>100</v>
      </c>
      <c r="M17" s="33">
        <v>409.53468</v>
      </c>
      <c r="N17" s="62">
        <v>100</v>
      </c>
      <c r="Q17" s="1"/>
      <c r="R17" s="1"/>
      <c r="S17" s="1"/>
      <c r="T17" s="43"/>
      <c r="U17" s="2"/>
      <c r="V17" s="43"/>
      <c r="W17" s="2"/>
      <c r="X17" s="2"/>
      <c r="Y17" s="1"/>
      <c r="Z17" s="2"/>
      <c r="AA17" s="2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ht="12" customHeight="1">
      <c r="A18" s="76" t="s">
        <v>50</v>
      </c>
      <c r="B18" s="32" t="s">
        <v>49</v>
      </c>
      <c r="C18" s="33">
        <v>0</v>
      </c>
      <c r="D18" s="54">
        <v>0</v>
      </c>
      <c r="E18" s="33">
        <v>0</v>
      </c>
      <c r="F18" s="55">
        <v>0</v>
      </c>
      <c r="G18" s="33">
        <v>3</v>
      </c>
      <c r="H18" s="13">
        <v>37.5</v>
      </c>
      <c r="I18" s="33">
        <v>0.0697</v>
      </c>
      <c r="J18" s="13">
        <v>0.9414122805003396</v>
      </c>
      <c r="K18" s="33">
        <v>3</v>
      </c>
      <c r="L18" s="13">
        <v>37.5</v>
      </c>
      <c r="M18" s="33">
        <v>0.0697</v>
      </c>
      <c r="N18" s="13">
        <v>0.9414122805003396</v>
      </c>
      <c r="Q18" s="1"/>
      <c r="R18" s="1"/>
      <c r="T18" s="43"/>
      <c r="V18" s="43"/>
      <c r="W18" s="2"/>
      <c r="Z18" s="2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ht="12" customHeight="1">
      <c r="A19" s="77"/>
      <c r="B19" s="34" t="s">
        <v>8</v>
      </c>
      <c r="C19" s="35">
        <v>0</v>
      </c>
      <c r="D19" s="56">
        <v>0</v>
      </c>
      <c r="E19" s="35">
        <v>0</v>
      </c>
      <c r="F19" s="57">
        <v>0</v>
      </c>
      <c r="G19" s="35">
        <v>1</v>
      </c>
      <c r="H19" s="19">
        <v>12.5</v>
      </c>
      <c r="I19" s="35">
        <v>0.08412</v>
      </c>
      <c r="J19" s="19">
        <v>1.1361779201676983</v>
      </c>
      <c r="K19" s="35">
        <v>1</v>
      </c>
      <c r="L19" s="19">
        <v>12.5</v>
      </c>
      <c r="M19" s="35">
        <v>0.08412</v>
      </c>
      <c r="N19" s="19">
        <v>1.1361779201676983</v>
      </c>
      <c r="Q19" s="1"/>
      <c r="R19" s="1"/>
      <c r="T19" s="43"/>
      <c r="V19" s="43"/>
      <c r="W19" s="2"/>
      <c r="Z19" s="2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ht="12" customHeight="1">
      <c r="A20" s="77"/>
      <c r="B20" s="34" t="s">
        <v>43</v>
      </c>
      <c r="C20" s="35">
        <v>0</v>
      </c>
      <c r="D20" s="56">
        <v>0</v>
      </c>
      <c r="E20" s="35">
        <v>0</v>
      </c>
      <c r="F20" s="57">
        <v>0</v>
      </c>
      <c r="G20" s="35">
        <v>1</v>
      </c>
      <c r="H20" s="19">
        <v>12.5</v>
      </c>
      <c r="I20" s="35">
        <v>0.12882</v>
      </c>
      <c r="J20" s="19">
        <v>1.7399243898716465</v>
      </c>
      <c r="K20" s="35">
        <v>1</v>
      </c>
      <c r="L20" s="19">
        <v>12.5</v>
      </c>
      <c r="M20" s="35">
        <v>0.12882</v>
      </c>
      <c r="N20" s="19">
        <v>1.7399243898716465</v>
      </c>
      <c r="Q20" s="1"/>
      <c r="R20" s="1"/>
      <c r="T20" s="43"/>
      <c r="V20" s="43"/>
      <c r="W20" s="2"/>
      <c r="Z20" s="2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ht="12" customHeight="1">
      <c r="A21" s="77"/>
      <c r="B21" s="34" t="s">
        <v>9</v>
      </c>
      <c r="C21" s="35">
        <v>0</v>
      </c>
      <c r="D21" s="56">
        <v>0</v>
      </c>
      <c r="E21" s="35">
        <v>0</v>
      </c>
      <c r="F21" s="57">
        <v>0</v>
      </c>
      <c r="G21" s="35">
        <v>0</v>
      </c>
      <c r="H21" s="19">
        <v>0</v>
      </c>
      <c r="I21" s="35">
        <v>0</v>
      </c>
      <c r="J21" s="19">
        <v>0</v>
      </c>
      <c r="K21" s="35">
        <v>0</v>
      </c>
      <c r="L21" s="19">
        <v>0</v>
      </c>
      <c r="M21" s="35">
        <v>0</v>
      </c>
      <c r="N21" s="19">
        <v>0</v>
      </c>
      <c r="Q21" s="1"/>
      <c r="R21" s="1"/>
      <c r="T21" s="43"/>
      <c r="V21" s="43"/>
      <c r="W21" s="2"/>
      <c r="Z21" s="2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ht="12" customHeight="1">
      <c r="A22" s="77"/>
      <c r="B22" s="34" t="s">
        <v>10</v>
      </c>
      <c r="C22" s="35">
        <v>0</v>
      </c>
      <c r="D22" s="56">
        <v>0</v>
      </c>
      <c r="E22" s="35">
        <v>0</v>
      </c>
      <c r="F22" s="57">
        <v>0</v>
      </c>
      <c r="G22" s="35">
        <v>0</v>
      </c>
      <c r="H22" s="19">
        <v>0</v>
      </c>
      <c r="I22" s="35">
        <v>0</v>
      </c>
      <c r="J22" s="19">
        <v>0</v>
      </c>
      <c r="K22" s="35">
        <v>0</v>
      </c>
      <c r="L22" s="19">
        <v>0</v>
      </c>
      <c r="M22" s="35">
        <v>0</v>
      </c>
      <c r="N22" s="19">
        <v>0</v>
      </c>
      <c r="Q22" s="1"/>
      <c r="R22" s="1"/>
      <c r="T22" s="43"/>
      <c r="V22" s="43"/>
      <c r="W22" s="2"/>
      <c r="Z22" s="2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ht="12" customHeight="1">
      <c r="A23" s="77"/>
      <c r="B23" s="34" t="s">
        <v>11</v>
      </c>
      <c r="C23" s="35">
        <v>0</v>
      </c>
      <c r="D23" s="56">
        <v>0</v>
      </c>
      <c r="E23" s="35">
        <v>0</v>
      </c>
      <c r="F23" s="57">
        <v>0</v>
      </c>
      <c r="G23" s="35">
        <v>0</v>
      </c>
      <c r="H23" s="19">
        <v>0</v>
      </c>
      <c r="I23" s="35">
        <v>0</v>
      </c>
      <c r="J23" s="19">
        <v>0</v>
      </c>
      <c r="K23" s="35">
        <v>0</v>
      </c>
      <c r="L23" s="19">
        <v>0</v>
      </c>
      <c r="M23" s="35">
        <v>0</v>
      </c>
      <c r="N23" s="19">
        <v>0</v>
      </c>
      <c r="Q23" s="1"/>
      <c r="R23" s="1"/>
      <c r="T23" s="43"/>
      <c r="V23" s="43"/>
      <c r="W23" s="2"/>
      <c r="Z23" s="2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ht="12" customHeight="1">
      <c r="A24" s="77"/>
      <c r="B24" s="34" t="s">
        <v>12</v>
      </c>
      <c r="C24" s="35">
        <v>0</v>
      </c>
      <c r="D24" s="56">
        <v>0</v>
      </c>
      <c r="E24" s="35">
        <v>0</v>
      </c>
      <c r="F24" s="57">
        <v>0</v>
      </c>
      <c r="G24" s="35">
        <v>2</v>
      </c>
      <c r="H24" s="19">
        <v>25</v>
      </c>
      <c r="I24" s="35">
        <v>1.49113</v>
      </c>
      <c r="J24" s="19">
        <v>20.140144818112933</v>
      </c>
      <c r="K24" s="35">
        <v>2</v>
      </c>
      <c r="L24" s="19">
        <v>25</v>
      </c>
      <c r="M24" s="35">
        <v>1.49113</v>
      </c>
      <c r="N24" s="19">
        <v>20.140144818112933</v>
      </c>
      <c r="Q24" s="1"/>
      <c r="R24" s="1"/>
      <c r="T24" s="43"/>
      <c r="V24" s="43"/>
      <c r="W24" s="2"/>
      <c r="Z24" s="2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ht="12" customHeight="1">
      <c r="A25" s="77"/>
      <c r="B25" s="34" t="s">
        <v>13</v>
      </c>
      <c r="C25" s="35">
        <v>0</v>
      </c>
      <c r="D25" s="56">
        <v>0</v>
      </c>
      <c r="E25" s="35">
        <v>0</v>
      </c>
      <c r="F25" s="57">
        <v>0</v>
      </c>
      <c r="G25" s="35">
        <v>0</v>
      </c>
      <c r="H25" s="19">
        <v>0</v>
      </c>
      <c r="I25" s="35">
        <v>0</v>
      </c>
      <c r="J25" s="19">
        <v>0</v>
      </c>
      <c r="K25" s="35">
        <v>0</v>
      </c>
      <c r="L25" s="19">
        <v>0</v>
      </c>
      <c r="M25" s="35">
        <v>0</v>
      </c>
      <c r="N25" s="19">
        <v>0</v>
      </c>
      <c r="Q25" s="1"/>
      <c r="R25" s="1"/>
      <c r="W25" s="2"/>
      <c r="Z25" s="2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ht="12" customHeight="1">
      <c r="A26" s="77"/>
      <c r="B26" s="34" t="s">
        <v>14</v>
      </c>
      <c r="C26" s="35">
        <v>0</v>
      </c>
      <c r="D26" s="56">
        <v>0</v>
      </c>
      <c r="E26" s="35">
        <v>0</v>
      </c>
      <c r="F26" s="57">
        <v>0</v>
      </c>
      <c r="G26" s="35">
        <v>0</v>
      </c>
      <c r="H26" s="19">
        <v>0</v>
      </c>
      <c r="I26" s="35">
        <v>0</v>
      </c>
      <c r="J26" s="19">
        <v>0</v>
      </c>
      <c r="K26" s="35">
        <v>0</v>
      </c>
      <c r="L26" s="19">
        <v>0</v>
      </c>
      <c r="M26" s="35">
        <v>0</v>
      </c>
      <c r="N26" s="19">
        <v>0</v>
      </c>
      <c r="Q26" s="1"/>
      <c r="R26" s="1"/>
      <c r="T26" s="43"/>
      <c r="V26" s="43"/>
      <c r="W26" s="2"/>
      <c r="Z26" s="2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ht="12" customHeight="1">
      <c r="A27" s="77"/>
      <c r="B27" s="34" t="s">
        <v>15</v>
      </c>
      <c r="C27" s="35">
        <v>0</v>
      </c>
      <c r="D27" s="56">
        <v>0</v>
      </c>
      <c r="E27" s="35">
        <v>0</v>
      </c>
      <c r="F27" s="57">
        <v>0</v>
      </c>
      <c r="G27" s="35">
        <v>1</v>
      </c>
      <c r="H27" s="19">
        <v>12.5</v>
      </c>
      <c r="I27" s="35">
        <v>5.63</v>
      </c>
      <c r="J27" s="19">
        <v>76.04234059134738</v>
      </c>
      <c r="K27" s="35">
        <v>1</v>
      </c>
      <c r="L27" s="19">
        <v>12.5</v>
      </c>
      <c r="M27" s="35">
        <v>5.63</v>
      </c>
      <c r="N27" s="19">
        <v>76.04234059134738</v>
      </c>
      <c r="Q27" s="1"/>
      <c r="R27" s="1"/>
      <c r="T27" s="43"/>
      <c r="V27" s="43"/>
      <c r="W27" s="2"/>
      <c r="Z27" s="2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ht="12" customHeight="1">
      <c r="A28" s="77"/>
      <c r="B28" s="36" t="s">
        <v>16</v>
      </c>
      <c r="C28" s="58">
        <v>0</v>
      </c>
      <c r="D28" s="59">
        <v>0</v>
      </c>
      <c r="E28" s="58">
        <v>0</v>
      </c>
      <c r="F28" s="60">
        <v>0</v>
      </c>
      <c r="G28" s="58">
        <v>0</v>
      </c>
      <c r="H28" s="21">
        <v>0</v>
      </c>
      <c r="I28" s="58">
        <v>0</v>
      </c>
      <c r="J28" s="21">
        <v>0</v>
      </c>
      <c r="K28" s="58">
        <v>0</v>
      </c>
      <c r="L28" s="21">
        <v>0</v>
      </c>
      <c r="M28" s="58">
        <v>0</v>
      </c>
      <c r="N28" s="21">
        <v>0</v>
      </c>
      <c r="Q28" s="1"/>
      <c r="R28" s="1"/>
      <c r="T28" s="43"/>
      <c r="V28" s="43"/>
      <c r="W28" s="2"/>
      <c r="Z28" s="2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1:43" ht="12" customHeight="1">
      <c r="A29" s="78"/>
      <c r="B29" s="7" t="s">
        <v>17</v>
      </c>
      <c r="C29" s="33">
        <v>0</v>
      </c>
      <c r="D29" s="54">
        <v>0</v>
      </c>
      <c r="E29" s="33">
        <v>0</v>
      </c>
      <c r="F29" s="54">
        <v>0</v>
      </c>
      <c r="G29" s="33">
        <v>8</v>
      </c>
      <c r="H29" s="61">
        <v>100</v>
      </c>
      <c r="I29" s="33">
        <v>7.40377</v>
      </c>
      <c r="J29" s="61">
        <v>100</v>
      </c>
      <c r="K29" s="33">
        <v>8</v>
      </c>
      <c r="L29" s="61">
        <v>100</v>
      </c>
      <c r="M29" s="33">
        <v>7.40377</v>
      </c>
      <c r="N29" s="62">
        <v>100</v>
      </c>
      <c r="Q29" s="1"/>
      <c r="R29" s="1"/>
      <c r="S29" s="1"/>
      <c r="T29" s="43"/>
      <c r="U29" s="2"/>
      <c r="V29" s="43"/>
      <c r="W29" s="2"/>
      <c r="X29" s="2"/>
      <c r="Y29" s="1"/>
      <c r="Z29" s="2"/>
      <c r="AA29" s="2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1:43" ht="12" customHeight="1">
      <c r="A30" s="76" t="s">
        <v>51</v>
      </c>
      <c r="B30" s="32" t="s">
        <v>49</v>
      </c>
      <c r="C30" s="33">
        <v>0</v>
      </c>
      <c r="D30" s="54">
        <v>0</v>
      </c>
      <c r="E30" s="33">
        <v>0</v>
      </c>
      <c r="F30" s="55">
        <v>0</v>
      </c>
      <c r="G30" s="33">
        <v>7</v>
      </c>
      <c r="H30" s="13">
        <v>35</v>
      </c>
      <c r="I30" s="33">
        <v>0.1065</v>
      </c>
      <c r="J30" s="13">
        <v>0.015072035200122591</v>
      </c>
      <c r="K30" s="33">
        <v>7</v>
      </c>
      <c r="L30" s="13">
        <v>33.333333333333336</v>
      </c>
      <c r="M30" s="33">
        <v>0.1065</v>
      </c>
      <c r="N30" s="13">
        <v>0.015066649126163352</v>
      </c>
      <c r="Q30" s="1"/>
      <c r="R30" s="1"/>
      <c r="T30" s="43"/>
      <c r="V30" s="43"/>
      <c r="W30" s="2"/>
      <c r="Z30" s="2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1:43" ht="12" customHeight="1">
      <c r="A31" s="77"/>
      <c r="B31" s="34" t="s">
        <v>8</v>
      </c>
      <c r="C31" s="35">
        <v>0</v>
      </c>
      <c r="D31" s="56">
        <v>0</v>
      </c>
      <c r="E31" s="35">
        <v>0</v>
      </c>
      <c r="F31" s="57">
        <v>0</v>
      </c>
      <c r="G31" s="35">
        <v>1</v>
      </c>
      <c r="H31" s="19">
        <v>5</v>
      </c>
      <c r="I31" s="35">
        <v>0.07414</v>
      </c>
      <c r="J31" s="19">
        <v>0.010492400842601774</v>
      </c>
      <c r="K31" s="35">
        <v>1</v>
      </c>
      <c r="L31" s="19">
        <v>4.761904761904762</v>
      </c>
      <c r="M31" s="35">
        <v>0.07414</v>
      </c>
      <c r="N31" s="19">
        <v>0.010488651325950712</v>
      </c>
      <c r="Q31" s="1"/>
      <c r="R31" s="1"/>
      <c r="T31" s="43"/>
      <c r="V31" s="43"/>
      <c r="W31" s="2"/>
      <c r="Z31" s="2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1:43" ht="12" customHeight="1">
      <c r="A32" s="77"/>
      <c r="B32" s="34" t="s">
        <v>43</v>
      </c>
      <c r="C32" s="35">
        <v>0</v>
      </c>
      <c r="D32" s="56">
        <v>0</v>
      </c>
      <c r="E32" s="35">
        <v>0</v>
      </c>
      <c r="F32" s="57">
        <v>0</v>
      </c>
      <c r="G32" s="35">
        <v>2</v>
      </c>
      <c r="H32" s="19">
        <v>10</v>
      </c>
      <c r="I32" s="35">
        <v>0.2654</v>
      </c>
      <c r="J32" s="19">
        <v>0.03755979476162005</v>
      </c>
      <c r="K32" s="35">
        <v>2</v>
      </c>
      <c r="L32" s="19">
        <v>9.523809523809524</v>
      </c>
      <c r="M32" s="35">
        <v>0.2654</v>
      </c>
      <c r="N32" s="19">
        <v>0.0375463725641667</v>
      </c>
      <c r="Q32" s="1"/>
      <c r="R32" s="1"/>
      <c r="T32" s="43"/>
      <c r="V32" s="43"/>
      <c r="W32" s="2"/>
      <c r="Z32" s="2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1:43" ht="12" customHeight="1">
      <c r="A33" s="77"/>
      <c r="B33" s="34" t="s">
        <v>9</v>
      </c>
      <c r="C33" s="35">
        <v>0</v>
      </c>
      <c r="D33" s="56">
        <v>0</v>
      </c>
      <c r="E33" s="35">
        <v>0</v>
      </c>
      <c r="F33" s="57">
        <v>0</v>
      </c>
      <c r="G33" s="35">
        <v>1</v>
      </c>
      <c r="H33" s="19">
        <v>5</v>
      </c>
      <c r="I33" s="35">
        <v>0.19481</v>
      </c>
      <c r="J33" s="19">
        <v>0.0275697950923557</v>
      </c>
      <c r="K33" s="35">
        <v>1</v>
      </c>
      <c r="L33" s="19">
        <v>4.761904761904762</v>
      </c>
      <c r="M33" s="35">
        <v>0.19481</v>
      </c>
      <c r="N33" s="19">
        <v>0.027559942875754768</v>
      </c>
      <c r="Q33" s="1"/>
      <c r="R33" s="1"/>
      <c r="T33" s="43"/>
      <c r="V33" s="43"/>
      <c r="W33" s="2"/>
      <c r="Z33" s="2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1:43" ht="12" customHeight="1">
      <c r="A34" s="77"/>
      <c r="B34" s="34" t="s">
        <v>10</v>
      </c>
      <c r="C34" s="35">
        <v>1</v>
      </c>
      <c r="D34" s="56">
        <v>100</v>
      </c>
      <c r="E34" s="35">
        <v>0.2526</v>
      </c>
      <c r="F34" s="57">
        <v>100</v>
      </c>
      <c r="G34" s="35">
        <v>0</v>
      </c>
      <c r="H34" s="19">
        <v>0</v>
      </c>
      <c r="I34" s="35">
        <v>0</v>
      </c>
      <c r="J34" s="19">
        <v>0</v>
      </c>
      <c r="K34" s="35">
        <v>1</v>
      </c>
      <c r="L34" s="19">
        <v>4.761904761904762</v>
      </c>
      <c r="M34" s="35">
        <v>0.2526</v>
      </c>
      <c r="N34" s="19">
        <v>0.03573554525135082</v>
      </c>
      <c r="Q34" s="1"/>
      <c r="R34" s="1"/>
      <c r="T34" s="43"/>
      <c r="V34" s="43"/>
      <c r="W34" s="2"/>
      <c r="Z34" s="2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1:43" ht="12" customHeight="1">
      <c r="A35" s="77"/>
      <c r="B35" s="34" t="s">
        <v>11</v>
      </c>
      <c r="C35" s="35">
        <v>0</v>
      </c>
      <c r="D35" s="56">
        <v>0</v>
      </c>
      <c r="E35" s="35">
        <v>0</v>
      </c>
      <c r="F35" s="57">
        <v>0</v>
      </c>
      <c r="G35" s="35">
        <v>1</v>
      </c>
      <c r="H35" s="19">
        <v>5</v>
      </c>
      <c r="I35" s="35">
        <v>0.3728</v>
      </c>
      <c r="J35" s="19">
        <v>0.05275919927329298</v>
      </c>
      <c r="K35" s="35">
        <v>1</v>
      </c>
      <c r="L35" s="19">
        <v>4.761904761904762</v>
      </c>
      <c r="M35" s="35">
        <v>0.3728</v>
      </c>
      <c r="N35" s="19">
        <v>0.05274034548576242</v>
      </c>
      <c r="Q35" s="1"/>
      <c r="R35" s="1"/>
      <c r="W35" s="2"/>
      <c r="Z35" s="2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ht="12" customHeight="1">
      <c r="A36" s="77"/>
      <c r="B36" s="34" t="s">
        <v>12</v>
      </c>
      <c r="C36" s="35">
        <v>0</v>
      </c>
      <c r="D36" s="56">
        <v>0</v>
      </c>
      <c r="E36" s="35">
        <v>0</v>
      </c>
      <c r="F36" s="57">
        <v>0</v>
      </c>
      <c r="G36" s="35">
        <v>2</v>
      </c>
      <c r="H36" s="19">
        <v>10</v>
      </c>
      <c r="I36" s="35">
        <v>1.64745</v>
      </c>
      <c r="J36" s="19">
        <v>0.23314952479288228</v>
      </c>
      <c r="K36" s="35">
        <v>2</v>
      </c>
      <c r="L36" s="19">
        <v>9.523809523809524</v>
      </c>
      <c r="M36" s="35">
        <v>1.64745</v>
      </c>
      <c r="N36" s="19">
        <v>0.2330662075389466</v>
      </c>
      <c r="Q36" s="1"/>
      <c r="R36" s="1"/>
      <c r="T36" s="43"/>
      <c r="V36" s="43"/>
      <c r="W36" s="2"/>
      <c r="Z36" s="2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ht="12" customHeight="1">
      <c r="A37" s="77"/>
      <c r="B37" s="34" t="s">
        <v>13</v>
      </c>
      <c r="C37" s="35">
        <v>0</v>
      </c>
      <c r="D37" s="56">
        <v>0</v>
      </c>
      <c r="E37" s="35">
        <v>0</v>
      </c>
      <c r="F37" s="57">
        <v>0</v>
      </c>
      <c r="G37" s="35">
        <v>1</v>
      </c>
      <c r="H37" s="19">
        <v>5</v>
      </c>
      <c r="I37" s="35">
        <v>1.9001</v>
      </c>
      <c r="J37" s="19">
        <v>0.268904920974206</v>
      </c>
      <c r="K37" s="35">
        <v>1</v>
      </c>
      <c r="L37" s="19">
        <v>4.761904761904762</v>
      </c>
      <c r="M37" s="35">
        <v>1.9001</v>
      </c>
      <c r="N37" s="19">
        <v>0.2688088263344881</v>
      </c>
      <c r="Q37" s="1"/>
      <c r="R37" s="1"/>
      <c r="T37" s="43"/>
      <c r="V37" s="43"/>
      <c r="W37" s="2"/>
      <c r="Z37" s="2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3" ht="12" customHeight="1">
      <c r="A38" s="77"/>
      <c r="B38" s="34" t="s">
        <v>14</v>
      </c>
      <c r="C38" s="35">
        <v>0</v>
      </c>
      <c r="D38" s="56">
        <v>0</v>
      </c>
      <c r="E38" s="35">
        <v>0</v>
      </c>
      <c r="F38" s="57">
        <v>0</v>
      </c>
      <c r="G38" s="35">
        <v>1</v>
      </c>
      <c r="H38" s="19">
        <v>5</v>
      </c>
      <c r="I38" s="35">
        <v>2.76294</v>
      </c>
      <c r="J38" s="19">
        <v>0.39101529517208183</v>
      </c>
      <c r="K38" s="35">
        <v>1</v>
      </c>
      <c r="L38" s="19">
        <v>4.761904761904762</v>
      </c>
      <c r="M38" s="35">
        <v>2.76294</v>
      </c>
      <c r="N38" s="19">
        <v>0.3908755637243359</v>
      </c>
      <c r="Q38" s="1"/>
      <c r="R38" s="1"/>
      <c r="T38" s="43"/>
      <c r="V38" s="43"/>
      <c r="W38" s="2"/>
      <c r="Z38" s="2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</row>
    <row r="39" spans="1:43" ht="12" customHeight="1">
      <c r="A39" s="77"/>
      <c r="B39" s="34" t="s">
        <v>15</v>
      </c>
      <c r="C39" s="35">
        <v>0</v>
      </c>
      <c r="D39" s="56">
        <v>0</v>
      </c>
      <c r="E39" s="35">
        <v>0</v>
      </c>
      <c r="F39" s="57">
        <v>0</v>
      </c>
      <c r="G39" s="35">
        <v>0</v>
      </c>
      <c r="H39" s="19">
        <v>0</v>
      </c>
      <c r="I39" s="35">
        <v>0</v>
      </c>
      <c r="J39" s="19">
        <v>0</v>
      </c>
      <c r="K39" s="35">
        <v>0</v>
      </c>
      <c r="L39" s="19">
        <v>0</v>
      </c>
      <c r="M39" s="35">
        <v>0</v>
      </c>
      <c r="N39" s="19">
        <v>0</v>
      </c>
      <c r="Q39" s="1"/>
      <c r="R39" s="1"/>
      <c r="T39" s="43"/>
      <c r="V39" s="43"/>
      <c r="W39" s="2"/>
      <c r="Z39" s="2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1:43" ht="12" customHeight="1">
      <c r="A40" s="77"/>
      <c r="B40" s="36" t="s">
        <v>16</v>
      </c>
      <c r="C40" s="58">
        <v>0</v>
      </c>
      <c r="D40" s="59">
        <v>0</v>
      </c>
      <c r="E40" s="58">
        <v>0</v>
      </c>
      <c r="F40" s="60">
        <v>0</v>
      </c>
      <c r="G40" s="58">
        <v>4</v>
      </c>
      <c r="H40" s="21">
        <v>20</v>
      </c>
      <c r="I40" s="58">
        <v>699.28249</v>
      </c>
      <c r="J40" s="21">
        <v>98.96347703389084</v>
      </c>
      <c r="K40" s="58">
        <v>4</v>
      </c>
      <c r="L40" s="21">
        <v>19.047619047619047</v>
      </c>
      <c r="M40" s="58">
        <v>699.28249</v>
      </c>
      <c r="N40" s="21">
        <v>98.92811189577309</v>
      </c>
      <c r="Q40" s="1"/>
      <c r="R40" s="1"/>
      <c r="T40" s="43"/>
      <c r="V40" s="43"/>
      <c r="W40" s="2"/>
      <c r="Z40" s="2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43" ht="12" customHeight="1">
      <c r="A41" s="78"/>
      <c r="B41" s="7" t="s">
        <v>17</v>
      </c>
      <c r="C41" s="33">
        <v>1</v>
      </c>
      <c r="D41" s="54">
        <v>100</v>
      </c>
      <c r="E41" s="33">
        <v>0.2526</v>
      </c>
      <c r="F41" s="54">
        <v>100</v>
      </c>
      <c r="G41" s="33">
        <v>20</v>
      </c>
      <c r="H41" s="61">
        <v>100</v>
      </c>
      <c r="I41" s="33">
        <v>706.60663</v>
      </c>
      <c r="J41" s="61">
        <v>100</v>
      </c>
      <c r="K41" s="33">
        <v>21</v>
      </c>
      <c r="L41" s="61">
        <v>100</v>
      </c>
      <c r="M41" s="33">
        <v>706.85923</v>
      </c>
      <c r="N41" s="62">
        <v>100</v>
      </c>
      <c r="Q41" s="1"/>
      <c r="R41" s="1"/>
      <c r="S41" s="1"/>
      <c r="T41" s="43"/>
      <c r="U41" s="2"/>
      <c r="V41" s="43"/>
      <c r="W41" s="2"/>
      <c r="X41" s="2"/>
      <c r="Y41" s="1"/>
      <c r="Z41" s="2"/>
      <c r="AA41" s="2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1:43" ht="12" customHeight="1">
      <c r="A42" s="76" t="s">
        <v>52</v>
      </c>
      <c r="B42" s="32" t="s">
        <v>49</v>
      </c>
      <c r="C42" s="33">
        <v>1</v>
      </c>
      <c r="D42" s="13">
        <v>33.333333333333336</v>
      </c>
      <c r="E42" s="33">
        <v>0.01</v>
      </c>
      <c r="F42" s="13">
        <v>1.4339178938613975</v>
      </c>
      <c r="G42" s="33">
        <v>2</v>
      </c>
      <c r="H42" s="13">
        <v>18.181818181818183</v>
      </c>
      <c r="I42" s="33">
        <v>0.04605</v>
      </c>
      <c r="J42" s="13">
        <v>0.01530677061841946</v>
      </c>
      <c r="K42" s="33">
        <v>3</v>
      </c>
      <c r="L42" s="13">
        <v>21.428571428571427</v>
      </c>
      <c r="M42" s="33">
        <v>0.05605</v>
      </c>
      <c r="N42" s="13">
        <v>0.018587628730935866</v>
      </c>
      <c r="Q42" s="1"/>
      <c r="R42" s="1"/>
      <c r="T42" s="43"/>
      <c r="V42" s="43"/>
      <c r="W42" s="2"/>
      <c r="Z42" s="2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:43" ht="12" customHeight="1">
      <c r="A43" s="77"/>
      <c r="B43" s="34" t="s">
        <v>8</v>
      </c>
      <c r="C43" s="35">
        <v>0</v>
      </c>
      <c r="D43" s="19">
        <v>0</v>
      </c>
      <c r="E43" s="35">
        <v>0</v>
      </c>
      <c r="F43" s="19">
        <v>0</v>
      </c>
      <c r="G43" s="35">
        <v>2</v>
      </c>
      <c r="H43" s="19">
        <v>18.181818181818183</v>
      </c>
      <c r="I43" s="35">
        <v>0.15978</v>
      </c>
      <c r="J43" s="19">
        <v>0.05311000671902413</v>
      </c>
      <c r="K43" s="35">
        <v>2</v>
      </c>
      <c r="L43" s="19">
        <v>14.285714285714286</v>
      </c>
      <c r="M43" s="35">
        <v>0.15978</v>
      </c>
      <c r="N43" s="19">
        <v>0.05298717785243413</v>
      </c>
      <c r="Q43" s="1"/>
      <c r="R43" s="1"/>
      <c r="T43" s="43"/>
      <c r="V43" s="43"/>
      <c r="W43" s="2"/>
      <c r="Z43" s="2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1:43" ht="12" customHeight="1">
      <c r="A44" s="77"/>
      <c r="B44" s="34" t="s">
        <v>43</v>
      </c>
      <c r="C44" s="35">
        <v>0</v>
      </c>
      <c r="D44" s="19">
        <v>0</v>
      </c>
      <c r="E44" s="35">
        <v>0</v>
      </c>
      <c r="F44" s="19">
        <v>0</v>
      </c>
      <c r="G44" s="35">
        <v>0</v>
      </c>
      <c r="H44" s="19">
        <v>0</v>
      </c>
      <c r="I44" s="35">
        <v>0</v>
      </c>
      <c r="J44" s="19">
        <v>0</v>
      </c>
      <c r="K44" s="35">
        <v>0</v>
      </c>
      <c r="L44" s="19">
        <v>0</v>
      </c>
      <c r="M44" s="35">
        <v>0</v>
      </c>
      <c r="N44" s="19">
        <v>0</v>
      </c>
      <c r="Q44" s="1"/>
      <c r="R44" s="1"/>
      <c r="T44" s="43"/>
      <c r="V44" s="43"/>
      <c r="W44" s="2"/>
      <c r="Z44" s="2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1:43" ht="12" customHeight="1">
      <c r="A45" s="77"/>
      <c r="B45" s="34" t="s">
        <v>9</v>
      </c>
      <c r="C45" s="35">
        <v>1</v>
      </c>
      <c r="D45" s="19">
        <v>33.333333333333336</v>
      </c>
      <c r="E45" s="35">
        <v>0.175</v>
      </c>
      <c r="F45" s="19">
        <v>25.093563142574457</v>
      </c>
      <c r="G45" s="35">
        <v>0</v>
      </c>
      <c r="H45" s="19">
        <v>0</v>
      </c>
      <c r="I45" s="35">
        <v>0</v>
      </c>
      <c r="J45" s="19">
        <v>0</v>
      </c>
      <c r="K45" s="35">
        <v>1</v>
      </c>
      <c r="L45" s="19">
        <v>7.142857142857143</v>
      </c>
      <c r="M45" s="35">
        <v>0.175</v>
      </c>
      <c r="N45" s="19">
        <v>0.05803452324556247</v>
      </c>
      <c r="Q45" s="1"/>
      <c r="R45" s="1"/>
      <c r="W45" s="2"/>
      <c r="Z45" s="2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spans="1:43" ht="12" customHeight="1">
      <c r="A46" s="77"/>
      <c r="B46" s="34" t="s">
        <v>10</v>
      </c>
      <c r="C46" s="35">
        <v>0</v>
      </c>
      <c r="D46" s="19">
        <v>0</v>
      </c>
      <c r="E46" s="35">
        <v>0</v>
      </c>
      <c r="F46" s="19">
        <v>0</v>
      </c>
      <c r="G46" s="35">
        <v>0</v>
      </c>
      <c r="H46" s="19">
        <v>0</v>
      </c>
      <c r="I46" s="35">
        <v>0</v>
      </c>
      <c r="J46" s="19">
        <v>0</v>
      </c>
      <c r="K46" s="35">
        <v>0</v>
      </c>
      <c r="L46" s="19">
        <v>0</v>
      </c>
      <c r="M46" s="35">
        <v>0</v>
      </c>
      <c r="N46" s="19">
        <v>0</v>
      </c>
      <c r="Q46" s="1"/>
      <c r="R46" s="1"/>
      <c r="T46" s="43"/>
      <c r="V46" s="43"/>
      <c r="W46" s="2"/>
      <c r="Z46" s="2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</row>
    <row r="47" spans="1:43" ht="12" customHeight="1">
      <c r="A47" s="77"/>
      <c r="B47" s="34" t="s">
        <v>11</v>
      </c>
      <c r="C47" s="35">
        <v>0</v>
      </c>
      <c r="D47" s="19">
        <v>0</v>
      </c>
      <c r="E47" s="35">
        <v>0</v>
      </c>
      <c r="F47" s="19">
        <v>0</v>
      </c>
      <c r="G47" s="35">
        <v>2</v>
      </c>
      <c r="H47" s="19">
        <v>18.181818181818183</v>
      </c>
      <c r="I47" s="35">
        <v>0.73423</v>
      </c>
      <c r="J47" s="19">
        <v>0.2440540758124239</v>
      </c>
      <c r="K47" s="35">
        <v>2</v>
      </c>
      <c r="L47" s="19">
        <v>14.285714285714286</v>
      </c>
      <c r="M47" s="35">
        <v>0.73423</v>
      </c>
      <c r="N47" s="19">
        <v>0.2434896457290819</v>
      </c>
      <c r="Q47" s="1"/>
      <c r="R47" s="1"/>
      <c r="T47" s="43"/>
      <c r="V47" s="43"/>
      <c r="W47" s="2"/>
      <c r="Z47" s="2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</row>
    <row r="48" spans="1:43" ht="12" customHeight="1">
      <c r="A48" s="77"/>
      <c r="B48" s="34" t="s">
        <v>12</v>
      </c>
      <c r="C48" s="35">
        <v>1</v>
      </c>
      <c r="D48" s="19">
        <v>33.333333333333336</v>
      </c>
      <c r="E48" s="35">
        <v>0.51239</v>
      </c>
      <c r="F48" s="19">
        <v>73.47251896356414</v>
      </c>
      <c r="G48" s="35">
        <v>0</v>
      </c>
      <c r="H48" s="19">
        <v>0</v>
      </c>
      <c r="I48" s="35">
        <v>0</v>
      </c>
      <c r="J48" s="19">
        <v>0</v>
      </c>
      <c r="K48" s="35">
        <v>1</v>
      </c>
      <c r="L48" s="19">
        <v>7.142857142857143</v>
      </c>
      <c r="M48" s="35">
        <v>0.51239</v>
      </c>
      <c r="N48" s="19">
        <v>0.16992176780453574</v>
      </c>
      <c r="Q48" s="1"/>
      <c r="R48" s="1"/>
      <c r="T48" s="43"/>
      <c r="V48" s="43"/>
      <c r="W48" s="2"/>
      <c r="Z48" s="2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</row>
    <row r="49" spans="1:43" ht="12" customHeight="1">
      <c r="A49" s="77"/>
      <c r="B49" s="34" t="s">
        <v>13</v>
      </c>
      <c r="C49" s="35">
        <v>0</v>
      </c>
      <c r="D49" s="19">
        <v>0</v>
      </c>
      <c r="E49" s="35">
        <v>0</v>
      </c>
      <c r="F49" s="19">
        <v>0</v>
      </c>
      <c r="G49" s="35">
        <v>0</v>
      </c>
      <c r="H49" s="19">
        <v>0</v>
      </c>
      <c r="I49" s="35">
        <v>0</v>
      </c>
      <c r="J49" s="19">
        <v>0</v>
      </c>
      <c r="K49" s="35">
        <v>0</v>
      </c>
      <c r="L49" s="19">
        <v>0</v>
      </c>
      <c r="M49" s="35">
        <v>0</v>
      </c>
      <c r="N49" s="19">
        <v>0</v>
      </c>
      <c r="Q49" s="1"/>
      <c r="R49" s="1"/>
      <c r="T49" s="43"/>
      <c r="V49" s="43"/>
      <c r="W49" s="2"/>
      <c r="Z49" s="2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</row>
    <row r="50" spans="1:43" ht="12" customHeight="1">
      <c r="A50" s="77"/>
      <c r="B50" s="34" t="s">
        <v>14</v>
      </c>
      <c r="C50" s="35">
        <v>0</v>
      </c>
      <c r="D50" s="19">
        <v>0</v>
      </c>
      <c r="E50" s="35">
        <v>0</v>
      </c>
      <c r="F50" s="19">
        <v>0</v>
      </c>
      <c r="G50" s="35">
        <v>0</v>
      </c>
      <c r="H50" s="19">
        <v>0</v>
      </c>
      <c r="I50" s="35">
        <v>0</v>
      </c>
      <c r="J50" s="19">
        <v>0</v>
      </c>
      <c r="K50" s="35">
        <v>0</v>
      </c>
      <c r="L50" s="19">
        <v>0</v>
      </c>
      <c r="M50" s="35">
        <v>0</v>
      </c>
      <c r="N50" s="19">
        <v>0</v>
      </c>
      <c r="Q50" s="1"/>
      <c r="R50" s="1"/>
      <c r="T50" s="43"/>
      <c r="V50" s="43"/>
      <c r="W50" s="2"/>
      <c r="Z50" s="2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</row>
    <row r="51" spans="1:43" ht="12" customHeight="1">
      <c r="A51" s="77"/>
      <c r="B51" s="34" t="s">
        <v>15</v>
      </c>
      <c r="C51" s="35">
        <v>0</v>
      </c>
      <c r="D51" s="19">
        <v>0</v>
      </c>
      <c r="E51" s="35">
        <v>0</v>
      </c>
      <c r="F51" s="19">
        <v>0</v>
      </c>
      <c r="G51" s="35">
        <v>2</v>
      </c>
      <c r="H51" s="19">
        <v>18.181818181818183</v>
      </c>
      <c r="I51" s="35">
        <v>15.48226</v>
      </c>
      <c r="J51" s="19">
        <v>5.146219380558759</v>
      </c>
      <c r="K51" s="35">
        <v>2</v>
      </c>
      <c r="L51" s="19">
        <v>14.285714285714286</v>
      </c>
      <c r="M51" s="35">
        <v>15.48226</v>
      </c>
      <c r="N51" s="19">
        <v>5.134317587793383</v>
      </c>
      <c r="Q51" s="1"/>
      <c r="R51" s="1"/>
      <c r="T51" s="43"/>
      <c r="V51" s="43"/>
      <c r="W51" s="2"/>
      <c r="Z51" s="2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</row>
    <row r="52" spans="1:43" ht="12" customHeight="1">
      <c r="A52" s="77"/>
      <c r="B52" s="36" t="s">
        <v>16</v>
      </c>
      <c r="C52" s="58">
        <v>0</v>
      </c>
      <c r="D52" s="21">
        <v>0</v>
      </c>
      <c r="E52" s="58">
        <v>0</v>
      </c>
      <c r="F52" s="21">
        <v>0</v>
      </c>
      <c r="G52" s="58">
        <v>3</v>
      </c>
      <c r="H52" s="21">
        <v>27.272727272727273</v>
      </c>
      <c r="I52" s="58">
        <v>284.42494</v>
      </c>
      <c r="J52" s="21">
        <v>94.54130976629138</v>
      </c>
      <c r="K52" s="58">
        <v>3</v>
      </c>
      <c r="L52" s="21">
        <v>21.428571428571427</v>
      </c>
      <c r="M52" s="58">
        <v>284.42494</v>
      </c>
      <c r="N52" s="21">
        <v>94.32266166884406</v>
      </c>
      <c r="Q52" s="1"/>
      <c r="R52" s="1"/>
      <c r="T52" s="43"/>
      <c r="V52" s="43"/>
      <c r="W52" s="2"/>
      <c r="Z52" s="2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</row>
    <row r="53" spans="1:43" ht="12" customHeight="1">
      <c r="A53" s="78"/>
      <c r="B53" s="7" t="s">
        <v>17</v>
      </c>
      <c r="C53" s="33">
        <v>3</v>
      </c>
      <c r="D53" s="54">
        <v>100</v>
      </c>
      <c r="E53" s="33">
        <v>0.69739</v>
      </c>
      <c r="F53" s="54">
        <v>100</v>
      </c>
      <c r="G53" s="33">
        <v>11</v>
      </c>
      <c r="H53" s="61">
        <v>100</v>
      </c>
      <c r="I53" s="33">
        <v>300.84726</v>
      </c>
      <c r="J53" s="61">
        <v>100</v>
      </c>
      <c r="K53" s="33">
        <v>14</v>
      </c>
      <c r="L53" s="61">
        <v>100</v>
      </c>
      <c r="M53" s="33">
        <v>301.54465</v>
      </c>
      <c r="N53" s="62">
        <v>100</v>
      </c>
      <c r="Q53" s="1"/>
      <c r="R53" s="1"/>
      <c r="S53" s="1"/>
      <c r="T53" s="43"/>
      <c r="U53" s="2"/>
      <c r="V53" s="43"/>
      <c r="W53" s="2"/>
      <c r="X53" s="2"/>
      <c r="Y53" s="1"/>
      <c r="Z53" s="2"/>
      <c r="AA53" s="2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ht="12" customHeight="1">
      <c r="A54" s="76" t="s">
        <v>53</v>
      </c>
      <c r="B54" s="32" t="s">
        <v>49</v>
      </c>
      <c r="C54" s="33">
        <v>0</v>
      </c>
      <c r="D54" s="54">
        <v>0</v>
      </c>
      <c r="E54" s="33">
        <v>0</v>
      </c>
      <c r="F54" s="55">
        <v>0</v>
      </c>
      <c r="G54" s="33">
        <v>1</v>
      </c>
      <c r="H54" s="13">
        <v>12.5</v>
      </c>
      <c r="I54" s="33">
        <v>0.03621</v>
      </c>
      <c r="J54" s="13">
        <v>0.051349276331145964</v>
      </c>
      <c r="K54" s="33">
        <v>1</v>
      </c>
      <c r="L54" s="13">
        <v>12.5</v>
      </c>
      <c r="M54" s="33">
        <v>0.03621</v>
      </c>
      <c r="N54" s="13">
        <v>0.051349276331145964</v>
      </c>
      <c r="Q54" s="1"/>
      <c r="R54" s="1"/>
      <c r="T54" s="43"/>
      <c r="V54" s="43"/>
      <c r="W54" s="2"/>
      <c r="Z54" s="2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ht="12" customHeight="1">
      <c r="A55" s="77"/>
      <c r="B55" s="34" t="s">
        <v>8</v>
      </c>
      <c r="C55" s="35">
        <v>0</v>
      </c>
      <c r="D55" s="56">
        <v>0</v>
      </c>
      <c r="E55" s="35">
        <v>0</v>
      </c>
      <c r="F55" s="57">
        <v>0</v>
      </c>
      <c r="G55" s="35">
        <v>1</v>
      </c>
      <c r="H55" s="19">
        <v>12.5</v>
      </c>
      <c r="I55" s="35">
        <v>0.058</v>
      </c>
      <c r="J55" s="19">
        <v>0.08224960030948539</v>
      </c>
      <c r="K55" s="35">
        <v>1</v>
      </c>
      <c r="L55" s="19">
        <v>12.5</v>
      </c>
      <c r="M55" s="35">
        <v>0.058</v>
      </c>
      <c r="N55" s="19">
        <v>0.08224960030948539</v>
      </c>
      <c r="Q55" s="1"/>
      <c r="R55" s="1"/>
      <c r="W55" s="2"/>
      <c r="Z55" s="2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1:43" ht="12" customHeight="1">
      <c r="A56" s="77"/>
      <c r="B56" s="34" t="s">
        <v>43</v>
      </c>
      <c r="C56" s="35">
        <v>0</v>
      </c>
      <c r="D56" s="56">
        <v>0</v>
      </c>
      <c r="E56" s="35">
        <v>0</v>
      </c>
      <c r="F56" s="57">
        <v>0</v>
      </c>
      <c r="G56" s="35">
        <v>2</v>
      </c>
      <c r="H56" s="19">
        <v>25</v>
      </c>
      <c r="I56" s="35">
        <v>0.20942</v>
      </c>
      <c r="J56" s="19">
        <v>0.29697778097952465</v>
      </c>
      <c r="K56" s="35">
        <v>2</v>
      </c>
      <c r="L56" s="19">
        <v>25</v>
      </c>
      <c r="M56" s="35">
        <v>0.20942</v>
      </c>
      <c r="N56" s="19">
        <v>0.29697778097952465</v>
      </c>
      <c r="Q56" s="1"/>
      <c r="R56" s="1"/>
      <c r="T56" s="43"/>
      <c r="V56" s="43"/>
      <c r="W56" s="2"/>
      <c r="Z56" s="2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1:43" ht="12" customHeight="1">
      <c r="A57" s="77"/>
      <c r="B57" s="34" t="s">
        <v>9</v>
      </c>
      <c r="C57" s="35">
        <v>0</v>
      </c>
      <c r="D57" s="56">
        <v>0</v>
      </c>
      <c r="E57" s="35">
        <v>0</v>
      </c>
      <c r="F57" s="57">
        <v>0</v>
      </c>
      <c r="G57" s="35">
        <v>0</v>
      </c>
      <c r="H57" s="19">
        <v>0</v>
      </c>
      <c r="I57" s="35">
        <v>0</v>
      </c>
      <c r="J57" s="19">
        <v>0</v>
      </c>
      <c r="K57" s="35">
        <v>0</v>
      </c>
      <c r="L57" s="19">
        <v>0</v>
      </c>
      <c r="M57" s="35">
        <v>0</v>
      </c>
      <c r="N57" s="19">
        <v>0</v>
      </c>
      <c r="Q57" s="1"/>
      <c r="R57" s="1"/>
      <c r="T57" s="43"/>
      <c r="V57" s="43"/>
      <c r="W57" s="2"/>
      <c r="Z57" s="2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1:43" ht="12" customHeight="1">
      <c r="A58" s="77"/>
      <c r="B58" s="34" t="s">
        <v>10</v>
      </c>
      <c r="C58" s="35">
        <v>0</v>
      </c>
      <c r="D58" s="56">
        <v>0</v>
      </c>
      <c r="E58" s="35">
        <v>0</v>
      </c>
      <c r="F58" s="57">
        <v>0</v>
      </c>
      <c r="G58" s="35">
        <v>1</v>
      </c>
      <c r="H58" s="19">
        <v>12.5</v>
      </c>
      <c r="I58" s="35">
        <v>0.27738</v>
      </c>
      <c r="J58" s="19">
        <v>0.39335162299732856</v>
      </c>
      <c r="K58" s="35">
        <v>1</v>
      </c>
      <c r="L58" s="19">
        <v>12.5</v>
      </c>
      <c r="M58" s="35">
        <v>0.27738</v>
      </c>
      <c r="N58" s="19">
        <v>0.39335162299732856</v>
      </c>
      <c r="Q58" s="1"/>
      <c r="R58" s="1"/>
      <c r="T58" s="43"/>
      <c r="V58" s="43"/>
      <c r="W58" s="2"/>
      <c r="Z58" s="2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1:43" ht="12" customHeight="1">
      <c r="A59" s="77"/>
      <c r="B59" s="34" t="s">
        <v>11</v>
      </c>
      <c r="C59" s="35">
        <v>0</v>
      </c>
      <c r="D59" s="56">
        <v>0</v>
      </c>
      <c r="E59" s="35">
        <v>0</v>
      </c>
      <c r="F59" s="57">
        <v>0</v>
      </c>
      <c r="G59" s="35">
        <v>1</v>
      </c>
      <c r="H59" s="19">
        <v>12.5</v>
      </c>
      <c r="I59" s="35">
        <v>0.41142</v>
      </c>
      <c r="J59" s="19">
        <v>0.5834332855056634</v>
      </c>
      <c r="K59" s="35">
        <v>1</v>
      </c>
      <c r="L59" s="19">
        <v>12.5</v>
      </c>
      <c r="M59" s="35">
        <v>0.41142</v>
      </c>
      <c r="N59" s="19">
        <v>0.5834332855056634</v>
      </c>
      <c r="Q59" s="1"/>
      <c r="R59" s="1"/>
      <c r="T59" s="43"/>
      <c r="V59" s="43"/>
      <c r="W59" s="2"/>
      <c r="Z59" s="2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1:43" ht="12" customHeight="1">
      <c r="A60" s="77"/>
      <c r="B60" s="34" t="s">
        <v>12</v>
      </c>
      <c r="C60" s="35">
        <v>0</v>
      </c>
      <c r="D60" s="56">
        <v>0</v>
      </c>
      <c r="E60" s="35">
        <v>0</v>
      </c>
      <c r="F60" s="57">
        <v>0</v>
      </c>
      <c r="G60" s="35">
        <v>0</v>
      </c>
      <c r="H60" s="19">
        <v>0</v>
      </c>
      <c r="I60" s="35">
        <v>0</v>
      </c>
      <c r="J60" s="19">
        <v>0</v>
      </c>
      <c r="K60" s="35">
        <v>0</v>
      </c>
      <c r="L60" s="19">
        <v>0</v>
      </c>
      <c r="M60" s="35">
        <v>0</v>
      </c>
      <c r="N60" s="19">
        <v>0</v>
      </c>
      <c r="Q60" s="1"/>
      <c r="R60" s="1"/>
      <c r="T60" s="43"/>
      <c r="V60" s="43"/>
      <c r="W60" s="2"/>
      <c r="Z60" s="2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1:43" ht="12" customHeight="1">
      <c r="A61" s="77"/>
      <c r="B61" s="34" t="s">
        <v>13</v>
      </c>
      <c r="C61" s="35">
        <v>0</v>
      </c>
      <c r="D61" s="56">
        <v>0</v>
      </c>
      <c r="E61" s="35">
        <v>0</v>
      </c>
      <c r="F61" s="57">
        <v>0</v>
      </c>
      <c r="G61" s="35">
        <v>0</v>
      </c>
      <c r="H61" s="19">
        <v>0</v>
      </c>
      <c r="I61" s="35">
        <v>0</v>
      </c>
      <c r="J61" s="19">
        <v>0</v>
      </c>
      <c r="K61" s="35">
        <v>0</v>
      </c>
      <c r="L61" s="19">
        <v>0</v>
      </c>
      <c r="M61" s="35">
        <v>0</v>
      </c>
      <c r="N61" s="19">
        <v>0</v>
      </c>
      <c r="Q61" s="1"/>
      <c r="R61" s="1"/>
      <c r="T61" s="43"/>
      <c r="V61" s="43"/>
      <c r="W61" s="2"/>
      <c r="Z61" s="2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1:43" ht="12" customHeight="1">
      <c r="A62" s="77"/>
      <c r="B62" s="34" t="s">
        <v>14</v>
      </c>
      <c r="C62" s="35">
        <v>0</v>
      </c>
      <c r="D62" s="56">
        <v>0</v>
      </c>
      <c r="E62" s="35">
        <v>0</v>
      </c>
      <c r="F62" s="57">
        <v>0</v>
      </c>
      <c r="G62" s="35">
        <v>0</v>
      </c>
      <c r="H62" s="19">
        <v>0</v>
      </c>
      <c r="I62" s="35">
        <v>0</v>
      </c>
      <c r="J62" s="19">
        <v>0</v>
      </c>
      <c r="K62" s="35">
        <v>0</v>
      </c>
      <c r="L62" s="19">
        <v>0</v>
      </c>
      <c r="M62" s="35">
        <v>0</v>
      </c>
      <c r="N62" s="19">
        <v>0</v>
      </c>
      <c r="Q62" s="1"/>
      <c r="R62" s="1"/>
      <c r="T62" s="43"/>
      <c r="V62" s="43"/>
      <c r="W62" s="2"/>
      <c r="Z62" s="2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 ht="12" customHeight="1">
      <c r="A63" s="77"/>
      <c r="B63" s="34" t="s">
        <v>15</v>
      </c>
      <c r="C63" s="35">
        <v>0</v>
      </c>
      <c r="D63" s="56">
        <v>0</v>
      </c>
      <c r="E63" s="35">
        <v>0</v>
      </c>
      <c r="F63" s="57">
        <v>0</v>
      </c>
      <c r="G63" s="35">
        <v>1</v>
      </c>
      <c r="H63" s="19">
        <v>12.5</v>
      </c>
      <c r="I63" s="35">
        <v>5.82685</v>
      </c>
      <c r="J63" s="19">
        <v>8.263035923505603</v>
      </c>
      <c r="K63" s="35">
        <v>1</v>
      </c>
      <c r="L63" s="19">
        <v>12.5</v>
      </c>
      <c r="M63" s="35">
        <v>5.82685</v>
      </c>
      <c r="N63" s="19">
        <v>8.263035923505603</v>
      </c>
      <c r="Q63" s="1"/>
      <c r="R63" s="1"/>
      <c r="T63" s="43"/>
      <c r="V63" s="43"/>
      <c r="W63" s="2"/>
      <c r="Z63" s="2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1:43" ht="12" customHeight="1">
      <c r="A64" s="77"/>
      <c r="B64" s="36" t="s">
        <v>16</v>
      </c>
      <c r="C64" s="58">
        <v>0</v>
      </c>
      <c r="D64" s="59">
        <v>0</v>
      </c>
      <c r="E64" s="58">
        <v>0</v>
      </c>
      <c r="F64" s="60">
        <v>0</v>
      </c>
      <c r="G64" s="58">
        <v>1</v>
      </c>
      <c r="H64" s="21">
        <v>12.5</v>
      </c>
      <c r="I64" s="58">
        <v>63.69778</v>
      </c>
      <c r="J64" s="21">
        <v>90.32960251037125</v>
      </c>
      <c r="K64" s="58">
        <v>1</v>
      </c>
      <c r="L64" s="21">
        <v>12.5</v>
      </c>
      <c r="M64" s="58">
        <v>63.69778</v>
      </c>
      <c r="N64" s="21">
        <v>90.32960251037125</v>
      </c>
      <c r="Q64" s="1"/>
      <c r="R64" s="1"/>
      <c r="T64" s="43"/>
      <c r="V64" s="43"/>
      <c r="W64" s="2"/>
      <c r="Z64" s="2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1:43" ht="12" customHeight="1">
      <c r="A65" s="78"/>
      <c r="B65" s="7" t="s">
        <v>17</v>
      </c>
      <c r="C65" s="37">
        <v>0</v>
      </c>
      <c r="D65" s="63">
        <v>0</v>
      </c>
      <c r="E65" s="37">
        <v>0</v>
      </c>
      <c r="F65" s="63">
        <v>0</v>
      </c>
      <c r="G65" s="37">
        <v>8</v>
      </c>
      <c r="H65" s="38">
        <v>100</v>
      </c>
      <c r="I65" s="37">
        <v>70.51706</v>
      </c>
      <c r="J65" s="38">
        <v>100</v>
      </c>
      <c r="K65" s="37">
        <v>8</v>
      </c>
      <c r="L65" s="38">
        <v>100</v>
      </c>
      <c r="M65" s="37">
        <v>70.51706</v>
      </c>
      <c r="N65" s="62">
        <v>100</v>
      </c>
      <c r="Q65" s="1"/>
      <c r="R65" s="1"/>
      <c r="S65" s="1"/>
      <c r="U65" s="2"/>
      <c r="W65" s="2"/>
      <c r="X65" s="2"/>
      <c r="Y65" s="1"/>
      <c r="Z65" s="2"/>
      <c r="AA65" s="2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3" ht="12" customHeight="1">
      <c r="A66" s="76" t="s">
        <v>54</v>
      </c>
      <c r="B66" s="32" t="s">
        <v>49</v>
      </c>
      <c r="C66" s="33">
        <v>0</v>
      </c>
      <c r="D66" s="54">
        <v>0</v>
      </c>
      <c r="E66" s="33">
        <v>0</v>
      </c>
      <c r="F66" s="55">
        <v>0</v>
      </c>
      <c r="G66" s="33">
        <v>1</v>
      </c>
      <c r="H66" s="13">
        <v>12.5</v>
      </c>
      <c r="I66" s="33">
        <v>0.03966</v>
      </c>
      <c r="J66" s="13">
        <v>0.014807723060183612</v>
      </c>
      <c r="K66" s="33">
        <v>1</v>
      </c>
      <c r="L66" s="13">
        <v>12.5</v>
      </c>
      <c r="M66" s="33">
        <v>0.03966</v>
      </c>
      <c r="N66" s="13">
        <v>0.014807723060183612</v>
      </c>
      <c r="Q66" s="1"/>
      <c r="R66" s="1"/>
      <c r="T66" s="43"/>
      <c r="V66" s="43"/>
      <c r="W66" s="2"/>
      <c r="Z66" s="2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1:43" ht="12" customHeight="1">
      <c r="A67" s="77"/>
      <c r="B67" s="34" t="s">
        <v>8</v>
      </c>
      <c r="C67" s="35">
        <v>0</v>
      </c>
      <c r="D67" s="56">
        <v>0</v>
      </c>
      <c r="E67" s="35">
        <v>0</v>
      </c>
      <c r="F67" s="57">
        <v>0</v>
      </c>
      <c r="G67" s="35">
        <v>0</v>
      </c>
      <c r="H67" s="19">
        <v>0</v>
      </c>
      <c r="I67" s="35">
        <v>0</v>
      </c>
      <c r="J67" s="19">
        <v>0</v>
      </c>
      <c r="K67" s="35">
        <v>0</v>
      </c>
      <c r="L67" s="19">
        <v>0</v>
      </c>
      <c r="M67" s="35">
        <v>0</v>
      </c>
      <c r="N67" s="19">
        <v>0</v>
      </c>
      <c r="Q67" s="1"/>
      <c r="R67" s="1"/>
      <c r="T67" s="43"/>
      <c r="V67" s="43"/>
      <c r="W67" s="2"/>
      <c r="Z67" s="2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:43" ht="12" customHeight="1">
      <c r="A68" s="77"/>
      <c r="B68" s="34" t="s">
        <v>43</v>
      </c>
      <c r="C68" s="35">
        <v>0</v>
      </c>
      <c r="D68" s="56">
        <v>0</v>
      </c>
      <c r="E68" s="35">
        <v>0</v>
      </c>
      <c r="F68" s="57">
        <v>0</v>
      </c>
      <c r="G68" s="35">
        <v>2</v>
      </c>
      <c r="H68" s="19">
        <v>25</v>
      </c>
      <c r="I68" s="35">
        <v>0.26989</v>
      </c>
      <c r="J68" s="19">
        <v>0.10076793688131505</v>
      </c>
      <c r="K68" s="35">
        <v>2</v>
      </c>
      <c r="L68" s="19">
        <v>25</v>
      </c>
      <c r="M68" s="35">
        <v>0.26989</v>
      </c>
      <c r="N68" s="19">
        <v>0.10076793688131505</v>
      </c>
      <c r="Q68" s="1"/>
      <c r="R68" s="1"/>
      <c r="T68" s="43"/>
      <c r="V68" s="43"/>
      <c r="W68" s="2"/>
      <c r="Z68" s="2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43" ht="12" customHeight="1">
      <c r="A69" s="77"/>
      <c r="B69" s="34" t="s">
        <v>9</v>
      </c>
      <c r="C69" s="35">
        <v>0</v>
      </c>
      <c r="D69" s="56">
        <v>0</v>
      </c>
      <c r="E69" s="35">
        <v>0</v>
      </c>
      <c r="F69" s="57">
        <v>0</v>
      </c>
      <c r="G69" s="35">
        <v>0</v>
      </c>
      <c r="H69" s="19">
        <v>0</v>
      </c>
      <c r="I69" s="35">
        <v>0</v>
      </c>
      <c r="J69" s="19">
        <v>0</v>
      </c>
      <c r="K69" s="35">
        <v>0</v>
      </c>
      <c r="L69" s="19">
        <v>0</v>
      </c>
      <c r="M69" s="35">
        <v>0</v>
      </c>
      <c r="N69" s="19">
        <v>0</v>
      </c>
      <c r="Q69" s="1"/>
      <c r="R69" s="1"/>
      <c r="T69" s="43"/>
      <c r="V69" s="43"/>
      <c r="W69" s="2"/>
      <c r="Z69" s="2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 ht="12" customHeight="1">
      <c r="A70" s="77"/>
      <c r="B70" s="34" t="s">
        <v>10</v>
      </c>
      <c r="C70" s="35">
        <v>0</v>
      </c>
      <c r="D70" s="56">
        <v>0</v>
      </c>
      <c r="E70" s="35">
        <v>0</v>
      </c>
      <c r="F70" s="57">
        <v>0</v>
      </c>
      <c r="G70" s="35">
        <v>0</v>
      </c>
      <c r="H70" s="19">
        <v>0</v>
      </c>
      <c r="I70" s="35">
        <v>0</v>
      </c>
      <c r="J70" s="19">
        <v>0</v>
      </c>
      <c r="K70" s="35">
        <v>0</v>
      </c>
      <c r="L70" s="19">
        <v>0</v>
      </c>
      <c r="M70" s="35">
        <v>0</v>
      </c>
      <c r="N70" s="19">
        <v>0</v>
      </c>
      <c r="Q70" s="1"/>
      <c r="R70" s="1"/>
      <c r="T70" s="43"/>
      <c r="V70" s="43"/>
      <c r="W70" s="2"/>
      <c r="Z70" s="2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 ht="12" customHeight="1">
      <c r="A71" s="77"/>
      <c r="B71" s="34" t="s">
        <v>11</v>
      </c>
      <c r="C71" s="35">
        <v>0</v>
      </c>
      <c r="D71" s="56">
        <v>0</v>
      </c>
      <c r="E71" s="35">
        <v>0</v>
      </c>
      <c r="F71" s="57">
        <v>0</v>
      </c>
      <c r="G71" s="35">
        <v>1</v>
      </c>
      <c r="H71" s="19">
        <v>12.5</v>
      </c>
      <c r="I71" s="35">
        <v>0.37504</v>
      </c>
      <c r="J71" s="19">
        <v>0.14002744469216494</v>
      </c>
      <c r="K71" s="35">
        <v>1</v>
      </c>
      <c r="L71" s="19">
        <v>12.5</v>
      </c>
      <c r="M71" s="35">
        <v>0.37504</v>
      </c>
      <c r="N71" s="19">
        <v>0.14002744469216494</v>
      </c>
      <c r="Q71" s="1"/>
      <c r="R71" s="1"/>
      <c r="T71" s="43"/>
      <c r="V71" s="43"/>
      <c r="W71" s="2"/>
      <c r="Z71" s="2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43" ht="12" customHeight="1">
      <c r="A72" s="77"/>
      <c r="B72" s="34" t="s">
        <v>12</v>
      </c>
      <c r="C72" s="35">
        <v>0</v>
      </c>
      <c r="D72" s="56">
        <v>0</v>
      </c>
      <c r="E72" s="35">
        <v>0</v>
      </c>
      <c r="F72" s="57">
        <v>0</v>
      </c>
      <c r="G72" s="35">
        <v>0</v>
      </c>
      <c r="H72" s="19">
        <v>0</v>
      </c>
      <c r="I72" s="35">
        <v>0</v>
      </c>
      <c r="J72" s="19">
        <v>0</v>
      </c>
      <c r="K72" s="35">
        <v>0</v>
      </c>
      <c r="L72" s="19">
        <v>0</v>
      </c>
      <c r="M72" s="35">
        <v>0</v>
      </c>
      <c r="N72" s="19">
        <v>0</v>
      </c>
      <c r="Q72" s="1"/>
      <c r="R72" s="1"/>
      <c r="T72" s="43"/>
      <c r="V72" s="43"/>
      <c r="W72" s="2"/>
      <c r="Z72" s="2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1:43" ht="12" customHeight="1">
      <c r="A73" s="77"/>
      <c r="B73" s="34" t="s">
        <v>13</v>
      </c>
      <c r="C73" s="35">
        <v>0</v>
      </c>
      <c r="D73" s="56">
        <v>0</v>
      </c>
      <c r="E73" s="35">
        <v>0</v>
      </c>
      <c r="F73" s="57">
        <v>0</v>
      </c>
      <c r="G73" s="35">
        <v>0</v>
      </c>
      <c r="H73" s="19">
        <v>0</v>
      </c>
      <c r="I73" s="35">
        <v>0</v>
      </c>
      <c r="J73" s="19">
        <v>0</v>
      </c>
      <c r="K73" s="35">
        <v>0</v>
      </c>
      <c r="L73" s="19">
        <v>0</v>
      </c>
      <c r="M73" s="35">
        <v>0</v>
      </c>
      <c r="N73" s="19">
        <v>0</v>
      </c>
      <c r="Q73" s="1"/>
      <c r="R73" s="1"/>
      <c r="T73" s="43"/>
      <c r="V73" s="43"/>
      <c r="W73" s="2"/>
      <c r="Z73" s="2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1:43" ht="12" customHeight="1">
      <c r="A74" s="77"/>
      <c r="B74" s="34" t="s">
        <v>14</v>
      </c>
      <c r="C74" s="35">
        <v>0</v>
      </c>
      <c r="D74" s="56">
        <v>0</v>
      </c>
      <c r="E74" s="35">
        <v>0</v>
      </c>
      <c r="F74" s="57">
        <v>0</v>
      </c>
      <c r="G74" s="35">
        <v>0</v>
      </c>
      <c r="H74" s="19">
        <v>0</v>
      </c>
      <c r="I74" s="35">
        <v>0</v>
      </c>
      <c r="J74" s="19">
        <v>0</v>
      </c>
      <c r="K74" s="35">
        <v>0</v>
      </c>
      <c r="L74" s="19">
        <v>0</v>
      </c>
      <c r="M74" s="35">
        <v>0</v>
      </c>
      <c r="N74" s="19">
        <v>0</v>
      </c>
      <c r="Q74" s="1"/>
      <c r="R74" s="1"/>
      <c r="T74" s="43"/>
      <c r="V74" s="43"/>
      <c r="W74" s="2"/>
      <c r="Z74" s="2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1:43" ht="12" customHeight="1">
      <c r="A75" s="77"/>
      <c r="B75" s="34" t="s">
        <v>15</v>
      </c>
      <c r="C75" s="35">
        <v>0</v>
      </c>
      <c r="D75" s="56">
        <v>0</v>
      </c>
      <c r="E75" s="35">
        <v>0</v>
      </c>
      <c r="F75" s="57">
        <v>0</v>
      </c>
      <c r="G75" s="35">
        <v>2</v>
      </c>
      <c r="H75" s="19">
        <v>25</v>
      </c>
      <c r="I75" s="35">
        <v>11.33324</v>
      </c>
      <c r="J75" s="19">
        <v>4.231454344291359</v>
      </c>
      <c r="K75" s="35">
        <v>2</v>
      </c>
      <c r="L75" s="19">
        <v>25</v>
      </c>
      <c r="M75" s="35">
        <v>11.33324</v>
      </c>
      <c r="N75" s="19">
        <v>4.231454344291359</v>
      </c>
      <c r="Q75" s="1"/>
      <c r="R75" s="1"/>
      <c r="W75" s="2"/>
      <c r="Z75" s="2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:43" ht="12" customHeight="1">
      <c r="A76" s="77"/>
      <c r="B76" s="36" t="s">
        <v>16</v>
      </c>
      <c r="C76" s="58">
        <v>0</v>
      </c>
      <c r="D76" s="59">
        <v>0</v>
      </c>
      <c r="E76" s="58">
        <v>0</v>
      </c>
      <c r="F76" s="60">
        <v>0</v>
      </c>
      <c r="G76" s="58">
        <v>2</v>
      </c>
      <c r="H76" s="21">
        <v>25</v>
      </c>
      <c r="I76" s="58">
        <v>255.81538</v>
      </c>
      <c r="J76" s="21">
        <v>95.51294255107497</v>
      </c>
      <c r="K76" s="58">
        <v>2</v>
      </c>
      <c r="L76" s="21">
        <v>25</v>
      </c>
      <c r="M76" s="58">
        <v>255.81538</v>
      </c>
      <c r="N76" s="21">
        <v>95.51294255107497</v>
      </c>
      <c r="Q76" s="1"/>
      <c r="R76" s="1"/>
      <c r="T76" s="43"/>
      <c r="V76" s="43"/>
      <c r="W76" s="2"/>
      <c r="Z76" s="2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1:43" ht="12" customHeight="1">
      <c r="A77" s="78"/>
      <c r="B77" s="7" t="s">
        <v>17</v>
      </c>
      <c r="C77" s="37">
        <v>0</v>
      </c>
      <c r="D77" s="63">
        <v>0</v>
      </c>
      <c r="E77" s="37">
        <v>0</v>
      </c>
      <c r="F77" s="63">
        <v>0</v>
      </c>
      <c r="G77" s="37">
        <v>8</v>
      </c>
      <c r="H77" s="38">
        <v>100</v>
      </c>
      <c r="I77" s="37">
        <v>267.83321</v>
      </c>
      <c r="J77" s="38">
        <v>100</v>
      </c>
      <c r="K77" s="37">
        <v>8</v>
      </c>
      <c r="L77" s="38">
        <v>100</v>
      </c>
      <c r="M77" s="37">
        <v>267.83321</v>
      </c>
      <c r="N77" s="62">
        <v>100</v>
      </c>
      <c r="Q77" s="1"/>
      <c r="R77" s="1"/>
      <c r="S77" s="1"/>
      <c r="T77" s="43"/>
      <c r="U77" s="2"/>
      <c r="V77" s="43"/>
      <c r="W77" s="2"/>
      <c r="X77" s="2"/>
      <c r="Y77" s="1"/>
      <c r="Z77" s="2"/>
      <c r="AA77" s="2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1:43" ht="12" customHeight="1">
      <c r="A78" s="76" t="s">
        <v>55</v>
      </c>
      <c r="B78" s="32" t="s">
        <v>49</v>
      </c>
      <c r="C78" s="33">
        <v>0</v>
      </c>
      <c r="D78" s="54">
        <v>0</v>
      </c>
      <c r="E78" s="33">
        <v>0</v>
      </c>
      <c r="F78" s="55">
        <v>0</v>
      </c>
      <c r="G78" s="33">
        <v>0</v>
      </c>
      <c r="H78" s="13">
        <v>0</v>
      </c>
      <c r="I78" s="33">
        <v>0</v>
      </c>
      <c r="J78" s="13">
        <v>0</v>
      </c>
      <c r="K78" s="33">
        <v>0</v>
      </c>
      <c r="L78" s="13">
        <v>0</v>
      </c>
      <c r="M78" s="33">
        <v>0</v>
      </c>
      <c r="N78" s="13">
        <v>0</v>
      </c>
      <c r="Q78" s="1"/>
      <c r="R78" s="1"/>
      <c r="T78" s="43"/>
      <c r="V78" s="43"/>
      <c r="W78" s="2"/>
      <c r="Z78" s="2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1:43" ht="12" customHeight="1">
      <c r="A79" s="77"/>
      <c r="B79" s="34" t="s">
        <v>8</v>
      </c>
      <c r="C79" s="35">
        <v>0</v>
      </c>
      <c r="D79" s="56">
        <v>0</v>
      </c>
      <c r="E79" s="35">
        <v>0</v>
      </c>
      <c r="F79" s="57">
        <v>0</v>
      </c>
      <c r="G79" s="35">
        <v>0</v>
      </c>
      <c r="H79" s="19">
        <v>0</v>
      </c>
      <c r="I79" s="35">
        <v>0</v>
      </c>
      <c r="J79" s="19">
        <v>0</v>
      </c>
      <c r="K79" s="35">
        <v>0</v>
      </c>
      <c r="L79" s="19">
        <v>0</v>
      </c>
      <c r="M79" s="35">
        <v>0</v>
      </c>
      <c r="N79" s="19">
        <v>0</v>
      </c>
      <c r="Q79" s="1"/>
      <c r="R79" s="1"/>
      <c r="T79" s="43"/>
      <c r="V79" s="43"/>
      <c r="W79" s="2"/>
      <c r="Z79" s="2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1:43" ht="12" customHeight="1">
      <c r="A80" s="77"/>
      <c r="B80" s="34" t="s">
        <v>43</v>
      </c>
      <c r="C80" s="35">
        <v>0</v>
      </c>
      <c r="D80" s="56">
        <v>0</v>
      </c>
      <c r="E80" s="35">
        <v>0</v>
      </c>
      <c r="F80" s="57">
        <v>0</v>
      </c>
      <c r="G80" s="35">
        <v>0</v>
      </c>
      <c r="H80" s="19">
        <v>0</v>
      </c>
      <c r="I80" s="35">
        <v>0</v>
      </c>
      <c r="J80" s="19">
        <v>0</v>
      </c>
      <c r="K80" s="35">
        <v>0</v>
      </c>
      <c r="L80" s="19">
        <v>0</v>
      </c>
      <c r="M80" s="35">
        <v>0</v>
      </c>
      <c r="N80" s="19">
        <v>0</v>
      </c>
      <c r="Q80" s="1"/>
      <c r="R80" s="1"/>
      <c r="T80" s="43"/>
      <c r="V80" s="43"/>
      <c r="W80" s="2"/>
      <c r="Z80" s="2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1:43" ht="12" customHeight="1">
      <c r="A81" s="77"/>
      <c r="B81" s="34" t="s">
        <v>9</v>
      </c>
      <c r="C81" s="35">
        <v>0</v>
      </c>
      <c r="D81" s="56">
        <v>0</v>
      </c>
      <c r="E81" s="35">
        <v>0</v>
      </c>
      <c r="F81" s="57">
        <v>0</v>
      </c>
      <c r="G81" s="35">
        <v>0</v>
      </c>
      <c r="H81" s="19">
        <v>0</v>
      </c>
      <c r="I81" s="35">
        <v>0</v>
      </c>
      <c r="J81" s="19">
        <v>0</v>
      </c>
      <c r="K81" s="35">
        <v>0</v>
      </c>
      <c r="L81" s="19">
        <v>0</v>
      </c>
      <c r="M81" s="35">
        <v>0</v>
      </c>
      <c r="N81" s="19">
        <v>0</v>
      </c>
      <c r="Q81" s="1"/>
      <c r="R81" s="1"/>
      <c r="T81" s="43"/>
      <c r="V81" s="43"/>
      <c r="W81" s="2"/>
      <c r="Z81" s="2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1:43" ht="12" customHeight="1">
      <c r="A82" s="77"/>
      <c r="B82" s="34" t="s">
        <v>10</v>
      </c>
      <c r="C82" s="35">
        <v>0</v>
      </c>
      <c r="D82" s="56">
        <v>0</v>
      </c>
      <c r="E82" s="35">
        <v>0</v>
      </c>
      <c r="F82" s="57">
        <v>0</v>
      </c>
      <c r="G82" s="35">
        <v>0</v>
      </c>
      <c r="H82" s="19">
        <v>0</v>
      </c>
      <c r="I82" s="35">
        <v>0</v>
      </c>
      <c r="J82" s="19">
        <v>0</v>
      </c>
      <c r="K82" s="35">
        <v>0</v>
      </c>
      <c r="L82" s="19">
        <v>0</v>
      </c>
      <c r="M82" s="35">
        <v>0</v>
      </c>
      <c r="N82" s="19">
        <v>0</v>
      </c>
      <c r="Q82" s="1"/>
      <c r="R82" s="1"/>
      <c r="T82" s="43"/>
      <c r="V82" s="43"/>
      <c r="W82" s="2"/>
      <c r="Z82" s="2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1:43" ht="12" customHeight="1">
      <c r="A83" s="77"/>
      <c r="B83" s="34" t="s">
        <v>11</v>
      </c>
      <c r="C83" s="35">
        <v>0</v>
      </c>
      <c r="D83" s="56">
        <v>0</v>
      </c>
      <c r="E83" s="35">
        <v>0</v>
      </c>
      <c r="F83" s="57">
        <v>0</v>
      </c>
      <c r="G83" s="35">
        <v>1</v>
      </c>
      <c r="H83" s="19">
        <v>20</v>
      </c>
      <c r="I83" s="35">
        <v>0.43645</v>
      </c>
      <c r="J83" s="19">
        <v>0.17798091630260335</v>
      </c>
      <c r="K83" s="35">
        <v>1</v>
      </c>
      <c r="L83" s="19">
        <v>20</v>
      </c>
      <c r="M83" s="35">
        <v>0.43645</v>
      </c>
      <c r="N83" s="19">
        <v>0.17798091630260335</v>
      </c>
      <c r="Q83" s="1"/>
      <c r="R83" s="1"/>
      <c r="T83" s="43"/>
      <c r="V83" s="43"/>
      <c r="W83" s="2"/>
      <c r="Z83" s="2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1:43" ht="12" customHeight="1">
      <c r="A84" s="77"/>
      <c r="B84" s="34" t="s">
        <v>12</v>
      </c>
      <c r="C84" s="35">
        <v>0</v>
      </c>
      <c r="D84" s="56">
        <v>0</v>
      </c>
      <c r="E84" s="35">
        <v>0</v>
      </c>
      <c r="F84" s="57">
        <v>0</v>
      </c>
      <c r="G84" s="35">
        <v>0</v>
      </c>
      <c r="H84" s="19">
        <v>0</v>
      </c>
      <c r="I84" s="35">
        <v>0</v>
      </c>
      <c r="J84" s="19">
        <v>0</v>
      </c>
      <c r="K84" s="35">
        <v>0</v>
      </c>
      <c r="L84" s="19">
        <v>0</v>
      </c>
      <c r="M84" s="35">
        <v>0</v>
      </c>
      <c r="N84" s="19">
        <v>0</v>
      </c>
      <c r="Q84" s="1"/>
      <c r="R84" s="1"/>
      <c r="T84" s="43"/>
      <c r="V84" s="43"/>
      <c r="W84" s="2"/>
      <c r="Z84" s="2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1:43" ht="12" customHeight="1">
      <c r="A85" s="77"/>
      <c r="B85" s="34" t="s">
        <v>13</v>
      </c>
      <c r="C85" s="35">
        <v>0</v>
      </c>
      <c r="D85" s="56">
        <v>0</v>
      </c>
      <c r="E85" s="35">
        <v>0</v>
      </c>
      <c r="F85" s="57">
        <v>0</v>
      </c>
      <c r="G85" s="35">
        <v>0</v>
      </c>
      <c r="H85" s="19">
        <v>0</v>
      </c>
      <c r="I85" s="35">
        <v>0</v>
      </c>
      <c r="J85" s="19">
        <v>0</v>
      </c>
      <c r="K85" s="35">
        <v>0</v>
      </c>
      <c r="L85" s="19">
        <v>0</v>
      </c>
      <c r="M85" s="35">
        <v>0</v>
      </c>
      <c r="N85" s="19">
        <v>0</v>
      </c>
      <c r="Q85" s="1"/>
      <c r="R85" s="1"/>
      <c r="W85" s="2"/>
      <c r="Z85" s="2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1:43" ht="12" customHeight="1">
      <c r="A86" s="77"/>
      <c r="B86" s="34" t="s">
        <v>14</v>
      </c>
      <c r="C86" s="35">
        <v>0</v>
      </c>
      <c r="D86" s="56">
        <v>0</v>
      </c>
      <c r="E86" s="35">
        <v>0</v>
      </c>
      <c r="F86" s="57">
        <v>0</v>
      </c>
      <c r="G86" s="35">
        <v>1</v>
      </c>
      <c r="H86" s="19">
        <v>20</v>
      </c>
      <c r="I86" s="35">
        <v>3.82227</v>
      </c>
      <c r="J86" s="19">
        <v>1.5586919852353116</v>
      </c>
      <c r="K86" s="35">
        <v>1</v>
      </c>
      <c r="L86" s="19">
        <v>20</v>
      </c>
      <c r="M86" s="35">
        <v>3.82227</v>
      </c>
      <c r="N86" s="19">
        <v>1.5586919852353116</v>
      </c>
      <c r="Q86" s="1"/>
      <c r="R86" s="1"/>
      <c r="T86" s="43"/>
      <c r="V86" s="43"/>
      <c r="W86" s="2"/>
      <c r="Z86" s="2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</row>
    <row r="87" spans="1:43" ht="12" customHeight="1">
      <c r="A87" s="77"/>
      <c r="B87" s="34" t="s">
        <v>15</v>
      </c>
      <c r="C87" s="35">
        <v>0</v>
      </c>
      <c r="D87" s="56">
        <v>0</v>
      </c>
      <c r="E87" s="35">
        <v>0</v>
      </c>
      <c r="F87" s="57">
        <v>0</v>
      </c>
      <c r="G87" s="35">
        <v>0</v>
      </c>
      <c r="H87" s="19">
        <v>0</v>
      </c>
      <c r="I87" s="35">
        <v>0</v>
      </c>
      <c r="J87" s="19">
        <v>0</v>
      </c>
      <c r="K87" s="35">
        <v>0</v>
      </c>
      <c r="L87" s="19">
        <v>0</v>
      </c>
      <c r="M87" s="35">
        <v>0</v>
      </c>
      <c r="N87" s="19">
        <v>0</v>
      </c>
      <c r="Q87" s="1"/>
      <c r="R87" s="1"/>
      <c r="T87" s="43"/>
      <c r="V87" s="43"/>
      <c r="W87" s="2"/>
      <c r="Z87" s="2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</row>
    <row r="88" spans="1:43" ht="12" customHeight="1">
      <c r="A88" s="77"/>
      <c r="B88" s="36" t="s">
        <v>16</v>
      </c>
      <c r="C88" s="58">
        <v>0</v>
      </c>
      <c r="D88" s="59">
        <v>0</v>
      </c>
      <c r="E88" s="58">
        <v>0</v>
      </c>
      <c r="F88" s="60">
        <v>0</v>
      </c>
      <c r="G88" s="58">
        <v>3</v>
      </c>
      <c r="H88" s="21">
        <v>60</v>
      </c>
      <c r="I88" s="58">
        <v>240.9642</v>
      </c>
      <c r="J88" s="21">
        <v>98.26332709846209</v>
      </c>
      <c r="K88" s="58">
        <v>3</v>
      </c>
      <c r="L88" s="21">
        <v>60</v>
      </c>
      <c r="M88" s="58">
        <v>240.9642</v>
      </c>
      <c r="N88" s="21">
        <v>98.26332709846209</v>
      </c>
      <c r="Q88" s="1"/>
      <c r="R88" s="1"/>
      <c r="T88" s="43"/>
      <c r="V88" s="43"/>
      <c r="W88" s="2"/>
      <c r="Z88" s="2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</row>
    <row r="89" spans="1:43" ht="12" customHeight="1">
      <c r="A89" s="78"/>
      <c r="B89" s="7" t="s">
        <v>17</v>
      </c>
      <c r="C89" s="33">
        <v>0</v>
      </c>
      <c r="D89" s="54">
        <v>0</v>
      </c>
      <c r="E89" s="33">
        <v>0</v>
      </c>
      <c r="F89" s="54">
        <v>0</v>
      </c>
      <c r="G89" s="33">
        <v>5</v>
      </c>
      <c r="H89" s="61">
        <v>100</v>
      </c>
      <c r="I89" s="33">
        <v>245.22292</v>
      </c>
      <c r="J89" s="61">
        <v>100</v>
      </c>
      <c r="K89" s="33">
        <v>5</v>
      </c>
      <c r="L89" s="61">
        <v>100</v>
      </c>
      <c r="M89" s="33">
        <v>245.22292</v>
      </c>
      <c r="N89" s="62">
        <v>100</v>
      </c>
      <c r="Q89" s="1"/>
      <c r="R89" s="1"/>
      <c r="S89" s="1"/>
      <c r="T89" s="43"/>
      <c r="U89" s="2"/>
      <c r="V89" s="43"/>
      <c r="W89" s="2"/>
      <c r="X89" s="2"/>
      <c r="Y89" s="1"/>
      <c r="Z89" s="2"/>
      <c r="AA89" s="2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</row>
    <row r="90" spans="1:43" ht="12" customHeight="1">
      <c r="A90" s="76" t="s">
        <v>56</v>
      </c>
      <c r="B90" s="32" t="s">
        <v>49</v>
      </c>
      <c r="C90" s="33">
        <v>0</v>
      </c>
      <c r="D90" s="13">
        <v>0</v>
      </c>
      <c r="E90" s="33">
        <v>0</v>
      </c>
      <c r="F90" s="13">
        <v>0</v>
      </c>
      <c r="G90" s="33">
        <v>3</v>
      </c>
      <c r="H90" s="13">
        <v>15</v>
      </c>
      <c r="I90" s="33">
        <v>0.07126</v>
      </c>
      <c r="J90" s="13">
        <v>0.010872278344972541</v>
      </c>
      <c r="K90" s="33">
        <v>3</v>
      </c>
      <c r="L90" s="13">
        <v>15</v>
      </c>
      <c r="M90" s="33">
        <v>0.07126</v>
      </c>
      <c r="N90" s="13">
        <v>0.010872278344972541</v>
      </c>
      <c r="Q90" s="1"/>
      <c r="R90" s="1"/>
      <c r="T90" s="43"/>
      <c r="V90" s="43"/>
      <c r="W90" s="2"/>
      <c r="Z90" s="2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</row>
    <row r="91" spans="1:43" ht="12" customHeight="1">
      <c r="A91" s="77"/>
      <c r="B91" s="34" t="s">
        <v>8</v>
      </c>
      <c r="C91" s="35">
        <v>0</v>
      </c>
      <c r="D91" s="19">
        <v>0</v>
      </c>
      <c r="E91" s="35">
        <v>0</v>
      </c>
      <c r="F91" s="19">
        <v>0</v>
      </c>
      <c r="G91" s="35">
        <v>2</v>
      </c>
      <c r="H91" s="19">
        <v>10</v>
      </c>
      <c r="I91" s="35">
        <v>0.10668</v>
      </c>
      <c r="J91" s="19">
        <v>0.01627637740445791</v>
      </c>
      <c r="K91" s="35">
        <v>2</v>
      </c>
      <c r="L91" s="19">
        <v>10</v>
      </c>
      <c r="M91" s="35">
        <v>0.10668</v>
      </c>
      <c r="N91" s="19">
        <v>0.01627637740445791</v>
      </c>
      <c r="Q91" s="1"/>
      <c r="R91" s="1"/>
      <c r="T91" s="43"/>
      <c r="V91" s="43"/>
      <c r="W91" s="2"/>
      <c r="Z91" s="2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</row>
    <row r="92" spans="1:43" ht="12" customHeight="1">
      <c r="A92" s="77"/>
      <c r="B92" s="34" t="s">
        <v>43</v>
      </c>
      <c r="C92" s="35">
        <v>0</v>
      </c>
      <c r="D92" s="19">
        <v>0</v>
      </c>
      <c r="E92" s="35">
        <v>0</v>
      </c>
      <c r="F92" s="19">
        <v>0</v>
      </c>
      <c r="G92" s="35">
        <v>1</v>
      </c>
      <c r="H92" s="19">
        <v>5</v>
      </c>
      <c r="I92" s="35">
        <v>0.137</v>
      </c>
      <c r="J92" s="19">
        <v>0.020902359433921387</v>
      </c>
      <c r="K92" s="35">
        <v>1</v>
      </c>
      <c r="L92" s="19">
        <v>5</v>
      </c>
      <c r="M92" s="35">
        <v>0.137</v>
      </c>
      <c r="N92" s="19">
        <v>0.020902359433921387</v>
      </c>
      <c r="Q92" s="1"/>
      <c r="R92" s="1"/>
      <c r="T92" s="43"/>
      <c r="V92" s="43"/>
      <c r="W92" s="2"/>
      <c r="Z92" s="2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1:43" ht="12" customHeight="1">
      <c r="A93" s="77"/>
      <c r="B93" s="34" t="s">
        <v>9</v>
      </c>
      <c r="C93" s="35">
        <v>0</v>
      </c>
      <c r="D93" s="19">
        <v>0</v>
      </c>
      <c r="E93" s="35">
        <v>0</v>
      </c>
      <c r="F93" s="19">
        <v>0</v>
      </c>
      <c r="G93" s="35">
        <v>1</v>
      </c>
      <c r="H93" s="19">
        <v>5</v>
      </c>
      <c r="I93" s="35">
        <v>0.1771</v>
      </c>
      <c r="J93" s="19">
        <v>0.027020495297426842</v>
      </c>
      <c r="K93" s="35">
        <v>1</v>
      </c>
      <c r="L93" s="19">
        <v>5</v>
      </c>
      <c r="M93" s="35">
        <v>0.1771</v>
      </c>
      <c r="N93" s="19">
        <v>0.027020495297426842</v>
      </c>
      <c r="Q93" s="1"/>
      <c r="R93" s="1"/>
      <c r="T93" s="43"/>
      <c r="V93" s="43"/>
      <c r="W93" s="2"/>
      <c r="Z93" s="2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:43" ht="12" customHeight="1">
      <c r="A94" s="77"/>
      <c r="B94" s="34" t="s">
        <v>10</v>
      </c>
      <c r="C94" s="35">
        <v>0</v>
      </c>
      <c r="D94" s="19">
        <v>0</v>
      </c>
      <c r="E94" s="35">
        <v>0</v>
      </c>
      <c r="F94" s="19">
        <v>0</v>
      </c>
      <c r="G94" s="35">
        <v>2</v>
      </c>
      <c r="H94" s="19">
        <v>10</v>
      </c>
      <c r="I94" s="35">
        <v>0.4883</v>
      </c>
      <c r="J94" s="19">
        <v>0.0745008913254293</v>
      </c>
      <c r="K94" s="35">
        <v>2</v>
      </c>
      <c r="L94" s="19">
        <v>10</v>
      </c>
      <c r="M94" s="35">
        <v>0.4883</v>
      </c>
      <c r="N94" s="19">
        <v>0.0745008913254293</v>
      </c>
      <c r="Q94" s="1"/>
      <c r="R94" s="1"/>
      <c r="T94" s="43"/>
      <c r="V94" s="43"/>
      <c r="W94" s="2"/>
      <c r="Z94" s="2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1:43" ht="12" customHeight="1">
      <c r="A95" s="77"/>
      <c r="B95" s="34" t="s">
        <v>11</v>
      </c>
      <c r="C95" s="35">
        <v>0</v>
      </c>
      <c r="D95" s="19">
        <v>0</v>
      </c>
      <c r="E95" s="35">
        <v>0</v>
      </c>
      <c r="F95" s="19">
        <v>0</v>
      </c>
      <c r="G95" s="35">
        <v>0</v>
      </c>
      <c r="H95" s="19">
        <v>0</v>
      </c>
      <c r="I95" s="35">
        <v>0</v>
      </c>
      <c r="J95" s="19">
        <v>0</v>
      </c>
      <c r="K95" s="35">
        <v>0</v>
      </c>
      <c r="L95" s="19">
        <v>0</v>
      </c>
      <c r="M95" s="35">
        <v>0</v>
      </c>
      <c r="N95" s="19">
        <v>0</v>
      </c>
      <c r="Q95" s="1"/>
      <c r="R95" s="1"/>
      <c r="W95" s="2"/>
      <c r="Z95" s="2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1:43" ht="12" customHeight="1">
      <c r="A96" s="77"/>
      <c r="B96" s="34" t="s">
        <v>12</v>
      </c>
      <c r="C96" s="35">
        <v>0</v>
      </c>
      <c r="D96" s="19">
        <v>0</v>
      </c>
      <c r="E96" s="35">
        <v>0</v>
      </c>
      <c r="F96" s="19">
        <v>0</v>
      </c>
      <c r="G96" s="35">
        <v>1</v>
      </c>
      <c r="H96" s="19">
        <v>5</v>
      </c>
      <c r="I96" s="35">
        <v>0.81709</v>
      </c>
      <c r="J96" s="19">
        <v>0.1246650282471739</v>
      </c>
      <c r="K96" s="35">
        <v>1</v>
      </c>
      <c r="L96" s="19">
        <v>5</v>
      </c>
      <c r="M96" s="35">
        <v>0.81709</v>
      </c>
      <c r="N96" s="19">
        <v>0.1246650282471739</v>
      </c>
      <c r="Q96" s="1"/>
      <c r="R96" s="1"/>
      <c r="T96" s="43"/>
      <c r="V96" s="43"/>
      <c r="W96" s="2"/>
      <c r="Z96" s="2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1:43" ht="12" customHeight="1">
      <c r="A97" s="77"/>
      <c r="B97" s="34" t="s">
        <v>13</v>
      </c>
      <c r="C97" s="35">
        <v>0</v>
      </c>
      <c r="D97" s="19">
        <v>0</v>
      </c>
      <c r="E97" s="35">
        <v>0</v>
      </c>
      <c r="F97" s="19">
        <v>0</v>
      </c>
      <c r="G97" s="35">
        <v>1</v>
      </c>
      <c r="H97" s="19">
        <v>5</v>
      </c>
      <c r="I97" s="35">
        <v>1.46406</v>
      </c>
      <c r="J97" s="19">
        <v>0.22337451352428428</v>
      </c>
      <c r="K97" s="35">
        <v>1</v>
      </c>
      <c r="L97" s="19">
        <v>5</v>
      </c>
      <c r="M97" s="35">
        <v>1.46406</v>
      </c>
      <c r="N97" s="19">
        <v>0.22337451352428428</v>
      </c>
      <c r="Q97" s="1"/>
      <c r="R97" s="1"/>
      <c r="T97" s="43"/>
      <c r="V97" s="43"/>
      <c r="W97" s="2"/>
      <c r="Z97" s="2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1:43" ht="12" customHeight="1">
      <c r="A98" s="77"/>
      <c r="B98" s="34" t="s">
        <v>14</v>
      </c>
      <c r="C98" s="35">
        <v>0</v>
      </c>
      <c r="D98" s="19">
        <v>0</v>
      </c>
      <c r="E98" s="35">
        <v>0</v>
      </c>
      <c r="F98" s="19">
        <v>0</v>
      </c>
      <c r="G98" s="35">
        <v>1</v>
      </c>
      <c r="H98" s="19">
        <v>5</v>
      </c>
      <c r="I98" s="35">
        <v>2.18004</v>
      </c>
      <c r="J98" s="19">
        <v>0.3326129902213575</v>
      </c>
      <c r="K98" s="35">
        <v>1</v>
      </c>
      <c r="L98" s="19">
        <v>5</v>
      </c>
      <c r="M98" s="35">
        <v>2.18004</v>
      </c>
      <c r="N98" s="19">
        <v>0.3326129902213575</v>
      </c>
      <c r="Q98" s="1"/>
      <c r="R98" s="1"/>
      <c r="T98" s="43"/>
      <c r="V98" s="43"/>
      <c r="W98" s="2"/>
      <c r="Z98" s="2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1:43" ht="12" customHeight="1">
      <c r="A99" s="77"/>
      <c r="B99" s="34" t="s">
        <v>15</v>
      </c>
      <c r="C99" s="35">
        <v>0</v>
      </c>
      <c r="D99" s="19">
        <v>0</v>
      </c>
      <c r="E99" s="35">
        <v>0</v>
      </c>
      <c r="F99" s="19">
        <v>0</v>
      </c>
      <c r="G99" s="35">
        <v>0</v>
      </c>
      <c r="H99" s="19">
        <v>0</v>
      </c>
      <c r="I99" s="35">
        <v>0</v>
      </c>
      <c r="J99" s="19">
        <v>0</v>
      </c>
      <c r="K99" s="35">
        <v>0</v>
      </c>
      <c r="L99" s="19">
        <v>0</v>
      </c>
      <c r="M99" s="35">
        <v>0</v>
      </c>
      <c r="N99" s="19">
        <v>0</v>
      </c>
      <c r="Q99" s="1"/>
      <c r="R99" s="1"/>
      <c r="T99" s="43"/>
      <c r="V99" s="43"/>
      <c r="W99" s="2"/>
      <c r="Z99" s="2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1:43" ht="12" customHeight="1">
      <c r="A100" s="77"/>
      <c r="B100" s="36" t="s">
        <v>16</v>
      </c>
      <c r="C100" s="58">
        <v>0</v>
      </c>
      <c r="D100" s="21">
        <v>0</v>
      </c>
      <c r="E100" s="58">
        <v>0</v>
      </c>
      <c r="F100" s="21">
        <v>0</v>
      </c>
      <c r="G100" s="58">
        <v>8</v>
      </c>
      <c r="H100" s="21">
        <v>40</v>
      </c>
      <c r="I100" s="58">
        <v>649.98687</v>
      </c>
      <c r="J100" s="21">
        <v>99.16977506620097</v>
      </c>
      <c r="K100" s="58">
        <v>8</v>
      </c>
      <c r="L100" s="21">
        <v>40</v>
      </c>
      <c r="M100" s="58">
        <v>649.98687</v>
      </c>
      <c r="N100" s="21">
        <v>99.16977506620097</v>
      </c>
      <c r="Q100" s="1"/>
      <c r="R100" s="1"/>
      <c r="T100" s="43"/>
      <c r="V100" s="43"/>
      <c r="W100" s="2"/>
      <c r="Z100" s="2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1:43" ht="12" customHeight="1">
      <c r="A101" s="78"/>
      <c r="B101" s="7" t="s">
        <v>17</v>
      </c>
      <c r="C101" s="33">
        <v>0</v>
      </c>
      <c r="D101" s="54">
        <v>0</v>
      </c>
      <c r="E101" s="33">
        <v>0</v>
      </c>
      <c r="F101" s="54">
        <v>0</v>
      </c>
      <c r="G101" s="33">
        <v>20</v>
      </c>
      <c r="H101" s="61">
        <v>100</v>
      </c>
      <c r="I101" s="33">
        <v>655.4284</v>
      </c>
      <c r="J101" s="61">
        <v>100</v>
      </c>
      <c r="K101" s="33">
        <v>20</v>
      </c>
      <c r="L101" s="61">
        <v>100</v>
      </c>
      <c r="M101" s="33">
        <v>655.4284</v>
      </c>
      <c r="N101" s="62">
        <v>100</v>
      </c>
      <c r="Q101" s="1"/>
      <c r="R101" s="1"/>
      <c r="S101" s="1"/>
      <c r="T101" s="43"/>
      <c r="U101" s="2"/>
      <c r="V101" s="43"/>
      <c r="W101" s="2"/>
      <c r="X101" s="2"/>
      <c r="Y101" s="1"/>
      <c r="Z101" s="2"/>
      <c r="AA101" s="2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1:43" ht="12" customHeight="1">
      <c r="A102" s="76" t="s">
        <v>57</v>
      </c>
      <c r="B102" s="32" t="s">
        <v>49</v>
      </c>
      <c r="C102" s="33">
        <v>1</v>
      </c>
      <c r="D102" s="13">
        <v>100</v>
      </c>
      <c r="E102" s="33">
        <v>0.014</v>
      </c>
      <c r="F102" s="13">
        <v>100</v>
      </c>
      <c r="G102" s="33">
        <v>3</v>
      </c>
      <c r="H102" s="13">
        <v>17.647058823529413</v>
      </c>
      <c r="I102" s="33">
        <v>0.04641</v>
      </c>
      <c r="J102" s="13">
        <v>0.0021894849224689756</v>
      </c>
      <c r="K102" s="33">
        <v>4</v>
      </c>
      <c r="L102" s="13">
        <v>22.22222222222222</v>
      </c>
      <c r="M102" s="33">
        <v>0.06041</v>
      </c>
      <c r="N102" s="13">
        <v>0.0028499442055369383</v>
      </c>
      <c r="Q102" s="1"/>
      <c r="R102" s="1"/>
      <c r="T102" s="43"/>
      <c r="V102" s="43"/>
      <c r="W102" s="2"/>
      <c r="Z102" s="2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1:43" ht="12" customHeight="1">
      <c r="A103" s="77"/>
      <c r="B103" s="34" t="s">
        <v>8</v>
      </c>
      <c r="C103" s="35">
        <v>0</v>
      </c>
      <c r="D103" s="19">
        <v>0</v>
      </c>
      <c r="E103" s="35">
        <v>0</v>
      </c>
      <c r="F103" s="19">
        <v>0</v>
      </c>
      <c r="G103" s="35">
        <v>2</v>
      </c>
      <c r="H103" s="19">
        <v>11.764705882352942</v>
      </c>
      <c r="I103" s="35">
        <v>0.11831</v>
      </c>
      <c r="J103" s="19">
        <v>0.005581511768526276</v>
      </c>
      <c r="K103" s="35">
        <v>2</v>
      </c>
      <c r="L103" s="19">
        <v>11.11111111111111</v>
      </c>
      <c r="M103" s="35">
        <v>0.11831</v>
      </c>
      <c r="N103" s="19">
        <v>0.005581474904106524</v>
      </c>
      <c r="Q103" s="1"/>
      <c r="R103" s="1"/>
      <c r="T103" s="43"/>
      <c r="V103" s="43"/>
      <c r="W103" s="2"/>
      <c r="Z103" s="2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</row>
    <row r="104" spans="1:43" ht="12" customHeight="1">
      <c r="A104" s="77"/>
      <c r="B104" s="34" t="s">
        <v>43</v>
      </c>
      <c r="C104" s="35">
        <v>0</v>
      </c>
      <c r="D104" s="19">
        <v>0</v>
      </c>
      <c r="E104" s="35">
        <v>0</v>
      </c>
      <c r="F104" s="19">
        <v>0</v>
      </c>
      <c r="G104" s="35">
        <v>1</v>
      </c>
      <c r="H104" s="19">
        <v>5.882352941176471</v>
      </c>
      <c r="I104" s="35">
        <v>0.14124</v>
      </c>
      <c r="J104" s="19">
        <v>0.006663280552672228</v>
      </c>
      <c r="K104" s="35">
        <v>1</v>
      </c>
      <c r="L104" s="19">
        <v>5.555555555555555</v>
      </c>
      <c r="M104" s="35">
        <v>0.14124</v>
      </c>
      <c r="N104" s="19">
        <v>0.006663236543453686</v>
      </c>
      <c r="Q104" s="1"/>
      <c r="R104" s="1"/>
      <c r="T104" s="43"/>
      <c r="V104" s="43"/>
      <c r="W104" s="2"/>
      <c r="Z104" s="2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</row>
    <row r="105" spans="1:43" ht="12" customHeight="1">
      <c r="A105" s="77"/>
      <c r="B105" s="34" t="s">
        <v>9</v>
      </c>
      <c r="C105" s="35">
        <v>0</v>
      </c>
      <c r="D105" s="19">
        <v>0</v>
      </c>
      <c r="E105" s="35">
        <v>0</v>
      </c>
      <c r="F105" s="19">
        <v>0</v>
      </c>
      <c r="G105" s="35">
        <v>2</v>
      </c>
      <c r="H105" s="19">
        <v>11.764705882352942</v>
      </c>
      <c r="I105" s="35">
        <v>0.3533</v>
      </c>
      <c r="J105" s="19">
        <v>0.016667636783199505</v>
      </c>
      <c r="K105" s="35">
        <v>2</v>
      </c>
      <c r="L105" s="19">
        <v>11.11111111111111</v>
      </c>
      <c r="M105" s="35">
        <v>0.3533</v>
      </c>
      <c r="N105" s="19">
        <v>0.0166675266978348</v>
      </c>
      <c r="Q105" s="1"/>
      <c r="R105" s="1"/>
      <c r="W105" s="2"/>
      <c r="Z105" s="2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</row>
    <row r="106" spans="1:43" ht="12" customHeight="1">
      <c r="A106" s="77"/>
      <c r="B106" s="34" t="s">
        <v>10</v>
      </c>
      <c r="C106" s="35">
        <v>0</v>
      </c>
      <c r="D106" s="19">
        <v>0</v>
      </c>
      <c r="E106" s="35">
        <v>0</v>
      </c>
      <c r="F106" s="19">
        <v>0</v>
      </c>
      <c r="G106" s="35">
        <v>0</v>
      </c>
      <c r="H106" s="19">
        <v>0</v>
      </c>
      <c r="I106" s="35">
        <v>0</v>
      </c>
      <c r="J106" s="19">
        <v>0</v>
      </c>
      <c r="K106" s="35">
        <v>0</v>
      </c>
      <c r="L106" s="19">
        <v>0</v>
      </c>
      <c r="M106" s="35">
        <v>0</v>
      </c>
      <c r="N106" s="19">
        <v>0</v>
      </c>
      <c r="Q106" s="1"/>
      <c r="R106" s="1"/>
      <c r="T106" s="43"/>
      <c r="V106" s="43"/>
      <c r="W106" s="2"/>
      <c r="Z106" s="2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</row>
    <row r="107" spans="1:43" ht="12" customHeight="1">
      <c r="A107" s="77"/>
      <c r="B107" s="34" t="s">
        <v>11</v>
      </c>
      <c r="C107" s="35">
        <v>0</v>
      </c>
      <c r="D107" s="19">
        <v>0</v>
      </c>
      <c r="E107" s="35">
        <v>0</v>
      </c>
      <c r="F107" s="19">
        <v>0</v>
      </c>
      <c r="G107" s="35">
        <v>0</v>
      </c>
      <c r="H107" s="19">
        <v>0</v>
      </c>
      <c r="I107" s="35">
        <v>0</v>
      </c>
      <c r="J107" s="19">
        <v>0</v>
      </c>
      <c r="K107" s="35">
        <v>0</v>
      </c>
      <c r="L107" s="19">
        <v>0</v>
      </c>
      <c r="M107" s="35">
        <v>0</v>
      </c>
      <c r="N107" s="19">
        <v>0</v>
      </c>
      <c r="Q107" s="1"/>
      <c r="R107" s="1"/>
      <c r="T107" s="43"/>
      <c r="V107" s="43"/>
      <c r="W107" s="2"/>
      <c r="Z107" s="2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</row>
    <row r="108" spans="1:43" ht="12" customHeight="1">
      <c r="A108" s="77"/>
      <c r="B108" s="34" t="s">
        <v>12</v>
      </c>
      <c r="C108" s="35">
        <v>0</v>
      </c>
      <c r="D108" s="19">
        <v>0</v>
      </c>
      <c r="E108" s="35">
        <v>0</v>
      </c>
      <c r="F108" s="19">
        <v>0</v>
      </c>
      <c r="G108" s="35">
        <v>1</v>
      </c>
      <c r="H108" s="19">
        <v>5.882352941176471</v>
      </c>
      <c r="I108" s="35">
        <v>0.55985</v>
      </c>
      <c r="J108" s="19">
        <v>0.02641204770188011</v>
      </c>
      <c r="K108" s="35">
        <v>1</v>
      </c>
      <c r="L108" s="19">
        <v>5.555555555555555</v>
      </c>
      <c r="M108" s="35">
        <v>0.55985</v>
      </c>
      <c r="N108" s="19">
        <v>0.026411873257239777</v>
      </c>
      <c r="Q108" s="1"/>
      <c r="R108" s="1"/>
      <c r="T108" s="43"/>
      <c r="V108" s="43"/>
      <c r="W108" s="2"/>
      <c r="Z108" s="2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</row>
    <row r="109" spans="1:43" ht="12" customHeight="1">
      <c r="A109" s="77"/>
      <c r="B109" s="34" t="s">
        <v>13</v>
      </c>
      <c r="C109" s="35">
        <v>0</v>
      </c>
      <c r="D109" s="19">
        <v>0</v>
      </c>
      <c r="E109" s="35">
        <v>0</v>
      </c>
      <c r="F109" s="19">
        <v>0</v>
      </c>
      <c r="G109" s="35">
        <v>0</v>
      </c>
      <c r="H109" s="19">
        <v>0</v>
      </c>
      <c r="I109" s="35">
        <v>0</v>
      </c>
      <c r="J109" s="19">
        <v>0</v>
      </c>
      <c r="K109" s="35">
        <v>0</v>
      </c>
      <c r="L109" s="19">
        <v>0</v>
      </c>
      <c r="M109" s="35">
        <v>0</v>
      </c>
      <c r="N109" s="19">
        <v>0</v>
      </c>
      <c r="Q109" s="1"/>
      <c r="R109" s="1"/>
      <c r="T109" s="43"/>
      <c r="V109" s="43"/>
      <c r="W109" s="2"/>
      <c r="Z109" s="2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</row>
    <row r="110" spans="1:43" ht="12" customHeight="1">
      <c r="A110" s="77"/>
      <c r="B110" s="34" t="s">
        <v>14</v>
      </c>
      <c r="C110" s="35">
        <v>0</v>
      </c>
      <c r="D110" s="19">
        <v>0</v>
      </c>
      <c r="E110" s="35">
        <v>0</v>
      </c>
      <c r="F110" s="19">
        <v>0</v>
      </c>
      <c r="G110" s="35">
        <v>0</v>
      </c>
      <c r="H110" s="19">
        <v>0</v>
      </c>
      <c r="I110" s="35">
        <v>0</v>
      </c>
      <c r="J110" s="19">
        <v>0</v>
      </c>
      <c r="K110" s="35">
        <v>0</v>
      </c>
      <c r="L110" s="19">
        <v>0</v>
      </c>
      <c r="M110" s="35">
        <v>0</v>
      </c>
      <c r="N110" s="19">
        <v>0</v>
      </c>
      <c r="Q110" s="1"/>
      <c r="R110" s="1"/>
      <c r="T110" s="43"/>
      <c r="V110" s="43"/>
      <c r="W110" s="2"/>
      <c r="Z110" s="2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</row>
    <row r="111" spans="1:43" ht="12" customHeight="1">
      <c r="A111" s="77"/>
      <c r="B111" s="34" t="s">
        <v>15</v>
      </c>
      <c r="C111" s="35">
        <v>0</v>
      </c>
      <c r="D111" s="19">
        <v>0</v>
      </c>
      <c r="E111" s="35">
        <v>0</v>
      </c>
      <c r="F111" s="19">
        <v>0</v>
      </c>
      <c r="G111" s="35">
        <v>1</v>
      </c>
      <c r="H111" s="19">
        <v>5.882352941176471</v>
      </c>
      <c r="I111" s="35">
        <v>7.95438</v>
      </c>
      <c r="J111" s="19">
        <v>0.37526384567094956</v>
      </c>
      <c r="K111" s="35">
        <v>1</v>
      </c>
      <c r="L111" s="19">
        <v>5.555555555555555</v>
      </c>
      <c r="M111" s="35">
        <v>7.95438</v>
      </c>
      <c r="N111" s="19">
        <v>0.37526136715177805</v>
      </c>
      <c r="Q111" s="1"/>
      <c r="R111" s="1"/>
      <c r="T111" s="43"/>
      <c r="V111" s="43"/>
      <c r="W111" s="2"/>
      <c r="Z111" s="2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</row>
    <row r="112" spans="1:43" ht="12" customHeight="1">
      <c r="A112" s="77"/>
      <c r="B112" s="36" t="s">
        <v>16</v>
      </c>
      <c r="C112" s="58">
        <v>0</v>
      </c>
      <c r="D112" s="21">
        <v>0</v>
      </c>
      <c r="E112" s="58">
        <v>0</v>
      </c>
      <c r="F112" s="21">
        <v>0</v>
      </c>
      <c r="G112" s="58">
        <v>7</v>
      </c>
      <c r="H112" s="21">
        <v>41.1764705882353</v>
      </c>
      <c r="I112" s="58">
        <v>2110.50313</v>
      </c>
      <c r="J112" s="21">
        <v>99.5672221926003</v>
      </c>
      <c r="K112" s="58">
        <v>7</v>
      </c>
      <c r="L112" s="21">
        <v>38.888888888888886</v>
      </c>
      <c r="M112" s="58">
        <v>2110.50313</v>
      </c>
      <c r="N112" s="21">
        <v>99.56656457724004</v>
      </c>
      <c r="Q112" s="1"/>
      <c r="R112" s="1"/>
      <c r="T112" s="43"/>
      <c r="V112" s="43"/>
      <c r="W112" s="2"/>
      <c r="Z112" s="2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</row>
    <row r="113" spans="1:43" ht="12" customHeight="1">
      <c r="A113" s="78"/>
      <c r="B113" s="7" t="s">
        <v>17</v>
      </c>
      <c r="C113" s="33">
        <v>1</v>
      </c>
      <c r="D113" s="54">
        <v>100</v>
      </c>
      <c r="E113" s="33">
        <v>0.014</v>
      </c>
      <c r="F113" s="54">
        <v>100</v>
      </c>
      <c r="G113" s="33">
        <v>17</v>
      </c>
      <c r="H113" s="61">
        <v>100</v>
      </c>
      <c r="I113" s="33">
        <v>2119.67662</v>
      </c>
      <c r="J113" s="61">
        <v>100</v>
      </c>
      <c r="K113" s="33">
        <v>18</v>
      </c>
      <c r="L113" s="61">
        <v>100</v>
      </c>
      <c r="M113" s="33">
        <v>2119.69062</v>
      </c>
      <c r="N113" s="62">
        <v>100</v>
      </c>
      <c r="Q113" s="1"/>
      <c r="R113" s="1"/>
      <c r="S113" s="1"/>
      <c r="T113" s="43"/>
      <c r="U113" s="2"/>
      <c r="V113" s="43"/>
      <c r="W113" s="2"/>
      <c r="X113" s="2"/>
      <c r="Y113" s="1"/>
      <c r="Z113" s="2"/>
      <c r="AA113" s="2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</row>
    <row r="114" spans="1:43" ht="12" customHeight="1">
      <c r="A114" s="76" t="s">
        <v>58</v>
      </c>
      <c r="B114" s="32" t="s">
        <v>49</v>
      </c>
      <c r="C114" s="33">
        <v>0</v>
      </c>
      <c r="D114" s="13">
        <v>0</v>
      </c>
      <c r="E114" s="33">
        <v>0</v>
      </c>
      <c r="F114" s="13">
        <v>0</v>
      </c>
      <c r="G114" s="33">
        <v>2</v>
      </c>
      <c r="H114" s="13">
        <v>20</v>
      </c>
      <c r="I114" s="33">
        <v>0.03784</v>
      </c>
      <c r="J114" s="13">
        <v>0.028699192418073817</v>
      </c>
      <c r="K114" s="33">
        <v>2</v>
      </c>
      <c r="L114" s="13">
        <v>15.384615384615385</v>
      </c>
      <c r="M114" s="33">
        <v>0.03784</v>
      </c>
      <c r="N114" s="13">
        <v>0.0283200316250332</v>
      </c>
      <c r="Q114" s="1"/>
      <c r="R114" s="1"/>
      <c r="T114" s="43"/>
      <c r="V114" s="43"/>
      <c r="W114" s="2"/>
      <c r="Z114" s="2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</row>
    <row r="115" spans="1:43" ht="12" customHeight="1">
      <c r="A115" s="77"/>
      <c r="B115" s="34" t="s">
        <v>8</v>
      </c>
      <c r="C115" s="35">
        <v>1</v>
      </c>
      <c r="D115" s="19">
        <v>33.333333333333336</v>
      </c>
      <c r="E115" s="35">
        <v>0.098</v>
      </c>
      <c r="F115" s="19">
        <v>5.551558685073672</v>
      </c>
      <c r="G115" s="35">
        <v>3</v>
      </c>
      <c r="H115" s="19">
        <v>30</v>
      </c>
      <c r="I115" s="35">
        <v>0.20723</v>
      </c>
      <c r="J115" s="19">
        <v>0.1571705508667399</v>
      </c>
      <c r="K115" s="35">
        <v>4</v>
      </c>
      <c r="L115" s="19">
        <v>30.76923076923077</v>
      </c>
      <c r="M115" s="35">
        <v>0.30523</v>
      </c>
      <c r="N115" s="19">
        <v>0.22843877518258152</v>
      </c>
      <c r="Q115" s="1"/>
      <c r="R115" s="1"/>
      <c r="W115" s="2"/>
      <c r="Z115" s="2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</row>
    <row r="116" spans="1:43" ht="12" customHeight="1">
      <c r="A116" s="77"/>
      <c r="B116" s="34" t="s">
        <v>43</v>
      </c>
      <c r="C116" s="35">
        <v>0</v>
      </c>
      <c r="D116" s="19">
        <v>0</v>
      </c>
      <c r="E116" s="35">
        <v>0</v>
      </c>
      <c r="F116" s="19">
        <v>0</v>
      </c>
      <c r="G116" s="35">
        <v>0</v>
      </c>
      <c r="H116" s="19">
        <v>0</v>
      </c>
      <c r="I116" s="35">
        <v>0</v>
      </c>
      <c r="J116" s="19">
        <v>0</v>
      </c>
      <c r="K116" s="35">
        <v>0</v>
      </c>
      <c r="L116" s="19">
        <v>0</v>
      </c>
      <c r="M116" s="35">
        <v>0</v>
      </c>
      <c r="N116" s="19">
        <v>0</v>
      </c>
      <c r="Q116" s="1"/>
      <c r="R116" s="1"/>
      <c r="T116" s="43"/>
      <c r="V116" s="43"/>
      <c r="W116" s="2"/>
      <c r="Z116" s="2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</row>
    <row r="117" spans="1:43" ht="12" customHeight="1">
      <c r="A117" s="77"/>
      <c r="B117" s="34" t="s">
        <v>9</v>
      </c>
      <c r="C117" s="35">
        <v>1</v>
      </c>
      <c r="D117" s="19">
        <v>33.333333333333336</v>
      </c>
      <c r="E117" s="35">
        <v>0.15727</v>
      </c>
      <c r="F117" s="19">
        <v>8.909118718383024</v>
      </c>
      <c r="G117" s="35">
        <v>0</v>
      </c>
      <c r="H117" s="19">
        <v>0</v>
      </c>
      <c r="I117" s="35">
        <v>0</v>
      </c>
      <c r="J117" s="19">
        <v>0</v>
      </c>
      <c r="K117" s="35">
        <v>1</v>
      </c>
      <c r="L117" s="19">
        <v>7.6923076923076925</v>
      </c>
      <c r="M117" s="35">
        <v>0.15727</v>
      </c>
      <c r="N117" s="19">
        <v>0.11770326040351405</v>
      </c>
      <c r="Q117" s="1"/>
      <c r="R117" s="1"/>
      <c r="T117" s="43"/>
      <c r="V117" s="43"/>
      <c r="W117" s="2"/>
      <c r="Z117" s="2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</row>
    <row r="118" spans="1:43" ht="12" customHeight="1">
      <c r="A118" s="77"/>
      <c r="B118" s="34" t="s">
        <v>10</v>
      </c>
      <c r="C118" s="35">
        <v>0</v>
      </c>
      <c r="D118" s="19">
        <v>0</v>
      </c>
      <c r="E118" s="35">
        <v>0</v>
      </c>
      <c r="F118" s="19">
        <v>0</v>
      </c>
      <c r="G118" s="35">
        <v>0</v>
      </c>
      <c r="H118" s="19">
        <v>0</v>
      </c>
      <c r="I118" s="35">
        <v>0</v>
      </c>
      <c r="J118" s="19">
        <v>0</v>
      </c>
      <c r="K118" s="35">
        <v>0</v>
      </c>
      <c r="L118" s="19">
        <v>0</v>
      </c>
      <c r="M118" s="35">
        <v>0</v>
      </c>
      <c r="N118" s="19">
        <v>0</v>
      </c>
      <c r="Q118" s="1"/>
      <c r="R118" s="1"/>
      <c r="T118" s="43"/>
      <c r="V118" s="43"/>
      <c r="W118" s="2"/>
      <c r="Z118" s="2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</row>
    <row r="119" spans="1:43" ht="12" customHeight="1">
      <c r="A119" s="77"/>
      <c r="B119" s="34" t="s">
        <v>11</v>
      </c>
      <c r="C119" s="35">
        <v>0</v>
      </c>
      <c r="D119" s="19">
        <v>0</v>
      </c>
      <c r="E119" s="35">
        <v>0</v>
      </c>
      <c r="F119" s="19">
        <v>0</v>
      </c>
      <c r="G119" s="35">
        <v>0</v>
      </c>
      <c r="H119" s="19">
        <v>0</v>
      </c>
      <c r="I119" s="35">
        <v>0</v>
      </c>
      <c r="J119" s="19">
        <v>0</v>
      </c>
      <c r="K119" s="35">
        <v>0</v>
      </c>
      <c r="L119" s="19">
        <v>0</v>
      </c>
      <c r="M119" s="35">
        <v>0</v>
      </c>
      <c r="N119" s="19">
        <v>0</v>
      </c>
      <c r="Q119" s="1"/>
      <c r="R119" s="1"/>
      <c r="T119" s="43"/>
      <c r="V119" s="43"/>
      <c r="W119" s="2"/>
      <c r="Z119" s="2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</row>
    <row r="120" spans="1:43" ht="12" customHeight="1">
      <c r="A120" s="77"/>
      <c r="B120" s="34" t="s">
        <v>12</v>
      </c>
      <c r="C120" s="35">
        <v>0</v>
      </c>
      <c r="D120" s="19">
        <v>0</v>
      </c>
      <c r="E120" s="35">
        <v>0</v>
      </c>
      <c r="F120" s="19">
        <v>0</v>
      </c>
      <c r="G120" s="35">
        <v>0</v>
      </c>
      <c r="H120" s="19">
        <v>0</v>
      </c>
      <c r="I120" s="35">
        <v>0</v>
      </c>
      <c r="J120" s="19">
        <v>0</v>
      </c>
      <c r="K120" s="35">
        <v>0</v>
      </c>
      <c r="L120" s="19">
        <v>0</v>
      </c>
      <c r="M120" s="35">
        <v>0</v>
      </c>
      <c r="N120" s="19">
        <v>0</v>
      </c>
      <c r="Q120" s="1"/>
      <c r="R120" s="1"/>
      <c r="T120" s="43"/>
      <c r="V120" s="43"/>
      <c r="W120" s="2"/>
      <c r="Z120" s="2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</row>
    <row r="121" spans="1:43" ht="12" customHeight="1">
      <c r="A121" s="77"/>
      <c r="B121" s="34" t="s">
        <v>13</v>
      </c>
      <c r="C121" s="35">
        <v>1</v>
      </c>
      <c r="D121" s="19">
        <v>33.333333333333336</v>
      </c>
      <c r="E121" s="35">
        <v>1.51</v>
      </c>
      <c r="F121" s="19">
        <v>85.5393225965433</v>
      </c>
      <c r="G121" s="35">
        <v>1</v>
      </c>
      <c r="H121" s="19">
        <v>10</v>
      </c>
      <c r="I121" s="35">
        <v>1.1563</v>
      </c>
      <c r="J121" s="19">
        <v>0.8769787577436245</v>
      </c>
      <c r="K121" s="35">
        <v>2</v>
      </c>
      <c r="L121" s="19">
        <v>15.384615384615385</v>
      </c>
      <c r="M121" s="35">
        <v>2.6663</v>
      </c>
      <c r="N121" s="19">
        <v>1.9954994799636898</v>
      </c>
      <c r="Q121" s="1"/>
      <c r="R121" s="1"/>
      <c r="T121" s="43"/>
      <c r="V121" s="43"/>
      <c r="W121" s="2"/>
      <c r="Z121" s="2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</row>
    <row r="122" spans="1:43" ht="12" customHeight="1">
      <c r="A122" s="77"/>
      <c r="B122" s="34" t="s">
        <v>14</v>
      </c>
      <c r="C122" s="35">
        <v>0</v>
      </c>
      <c r="D122" s="19">
        <v>0</v>
      </c>
      <c r="E122" s="35">
        <v>0</v>
      </c>
      <c r="F122" s="19">
        <v>0</v>
      </c>
      <c r="G122" s="35">
        <v>0</v>
      </c>
      <c r="H122" s="19">
        <v>0</v>
      </c>
      <c r="I122" s="35">
        <v>0</v>
      </c>
      <c r="J122" s="19">
        <v>0</v>
      </c>
      <c r="K122" s="35">
        <v>0</v>
      </c>
      <c r="L122" s="19">
        <v>0</v>
      </c>
      <c r="M122" s="35">
        <v>0</v>
      </c>
      <c r="N122" s="19">
        <v>0</v>
      </c>
      <c r="Q122" s="1"/>
      <c r="R122" s="1"/>
      <c r="T122" s="43"/>
      <c r="V122" s="43"/>
      <c r="W122" s="2"/>
      <c r="Z122" s="2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</row>
    <row r="123" spans="1:43" ht="12" customHeight="1">
      <c r="A123" s="77"/>
      <c r="B123" s="34" t="s">
        <v>15</v>
      </c>
      <c r="C123" s="35">
        <v>0</v>
      </c>
      <c r="D123" s="19">
        <v>0</v>
      </c>
      <c r="E123" s="35">
        <v>0</v>
      </c>
      <c r="F123" s="19">
        <v>0</v>
      </c>
      <c r="G123" s="35">
        <v>1</v>
      </c>
      <c r="H123" s="19">
        <v>10</v>
      </c>
      <c r="I123" s="35">
        <v>8.60348</v>
      </c>
      <c r="J123" s="19">
        <v>6.5251830862856695</v>
      </c>
      <c r="K123" s="35">
        <v>1</v>
      </c>
      <c r="L123" s="19">
        <v>7.6923076923076925</v>
      </c>
      <c r="M123" s="35">
        <v>8.60348</v>
      </c>
      <c r="N123" s="19">
        <v>6.438975308809214</v>
      </c>
      <c r="Q123" s="1"/>
      <c r="R123" s="1"/>
      <c r="T123" s="43"/>
      <c r="V123" s="43"/>
      <c r="W123" s="2"/>
      <c r="Z123" s="2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</row>
    <row r="124" spans="1:43" ht="12" customHeight="1">
      <c r="A124" s="77"/>
      <c r="B124" s="36" t="s">
        <v>16</v>
      </c>
      <c r="C124" s="58">
        <v>0</v>
      </c>
      <c r="D124" s="21">
        <v>0</v>
      </c>
      <c r="E124" s="58">
        <v>0</v>
      </c>
      <c r="F124" s="21">
        <v>0</v>
      </c>
      <c r="G124" s="58">
        <v>3</v>
      </c>
      <c r="H124" s="21">
        <v>30</v>
      </c>
      <c r="I124" s="58">
        <v>121.84555</v>
      </c>
      <c r="J124" s="21">
        <v>92.4119684126859</v>
      </c>
      <c r="K124" s="58">
        <v>3</v>
      </c>
      <c r="L124" s="21">
        <v>23.076923076923077</v>
      </c>
      <c r="M124" s="58">
        <v>121.84555</v>
      </c>
      <c r="N124" s="21">
        <v>91.19106314401597</v>
      </c>
      <c r="Q124" s="1"/>
      <c r="R124" s="1"/>
      <c r="T124" s="43"/>
      <c r="V124" s="43"/>
      <c r="W124" s="2"/>
      <c r="Z124" s="2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</row>
    <row r="125" spans="1:43" ht="12" customHeight="1">
      <c r="A125" s="78"/>
      <c r="B125" s="7" t="s">
        <v>17</v>
      </c>
      <c r="C125" s="37">
        <v>3</v>
      </c>
      <c r="D125" s="63">
        <v>100</v>
      </c>
      <c r="E125" s="37">
        <v>1.76527</v>
      </c>
      <c r="F125" s="63">
        <v>100</v>
      </c>
      <c r="G125" s="37">
        <v>10</v>
      </c>
      <c r="H125" s="38">
        <v>100</v>
      </c>
      <c r="I125" s="37">
        <v>131.8504</v>
      </c>
      <c r="J125" s="38">
        <v>100</v>
      </c>
      <c r="K125" s="37">
        <v>13</v>
      </c>
      <c r="L125" s="38">
        <v>100</v>
      </c>
      <c r="M125" s="37">
        <v>133.61567</v>
      </c>
      <c r="N125" s="62">
        <v>100</v>
      </c>
      <c r="Q125" s="1"/>
      <c r="R125" s="1"/>
      <c r="S125" s="1"/>
      <c r="U125" s="2"/>
      <c r="W125" s="2"/>
      <c r="X125" s="2"/>
      <c r="Y125" s="1"/>
      <c r="Z125" s="2"/>
      <c r="AA125" s="2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</row>
    <row r="126" spans="1:43" ht="12" customHeight="1">
      <c r="A126" s="76" t="s">
        <v>59</v>
      </c>
      <c r="B126" s="32" t="s">
        <v>49</v>
      </c>
      <c r="C126" s="33">
        <v>2</v>
      </c>
      <c r="D126" s="13">
        <v>20</v>
      </c>
      <c r="E126" s="33">
        <v>0.05738</v>
      </c>
      <c r="F126" s="13">
        <v>2.5718025027788736</v>
      </c>
      <c r="G126" s="33">
        <v>1</v>
      </c>
      <c r="H126" s="13">
        <v>7.6923076923076925</v>
      </c>
      <c r="I126" s="33">
        <v>0.00564</v>
      </c>
      <c r="J126" s="13">
        <v>0.0007857111900360788</v>
      </c>
      <c r="K126" s="33">
        <v>3</v>
      </c>
      <c r="L126" s="13">
        <v>13.043478260869565</v>
      </c>
      <c r="M126" s="33">
        <v>0.06302</v>
      </c>
      <c r="N126" s="13">
        <v>0.008752144098233555</v>
      </c>
      <c r="Q126" s="1"/>
      <c r="R126" s="1"/>
      <c r="T126" s="43"/>
      <c r="V126" s="43"/>
      <c r="W126" s="2"/>
      <c r="Z126" s="2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</row>
    <row r="127" spans="1:43" ht="12" customHeight="1">
      <c r="A127" s="77"/>
      <c r="B127" s="34" t="s">
        <v>8</v>
      </c>
      <c r="C127" s="35">
        <v>5</v>
      </c>
      <c r="D127" s="19">
        <v>50</v>
      </c>
      <c r="E127" s="35">
        <v>0.30274</v>
      </c>
      <c r="F127" s="19">
        <v>13.568969844741654</v>
      </c>
      <c r="G127" s="35">
        <v>1</v>
      </c>
      <c r="H127" s="19">
        <v>7.6923076923076925</v>
      </c>
      <c r="I127" s="35">
        <v>0.0663</v>
      </c>
      <c r="J127" s="19">
        <v>0.009236285797764542</v>
      </c>
      <c r="K127" s="35">
        <v>6</v>
      </c>
      <c r="L127" s="19">
        <v>26.08695652173913</v>
      </c>
      <c r="M127" s="35">
        <v>0.36904</v>
      </c>
      <c r="N127" s="19">
        <v>0.05125184477962728</v>
      </c>
      <c r="Q127" s="1"/>
      <c r="R127" s="1"/>
      <c r="T127" s="43"/>
      <c r="V127" s="43"/>
      <c r="W127" s="2"/>
      <c r="Z127" s="2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</row>
    <row r="128" spans="1:43" ht="12" customHeight="1">
      <c r="A128" s="77"/>
      <c r="B128" s="34" t="s">
        <v>43</v>
      </c>
      <c r="C128" s="35">
        <v>0</v>
      </c>
      <c r="D128" s="19">
        <v>0</v>
      </c>
      <c r="E128" s="35">
        <v>0</v>
      </c>
      <c r="F128" s="19">
        <v>0</v>
      </c>
      <c r="G128" s="35">
        <v>0</v>
      </c>
      <c r="H128" s="19">
        <v>0</v>
      </c>
      <c r="I128" s="35">
        <v>0</v>
      </c>
      <c r="J128" s="19">
        <v>0</v>
      </c>
      <c r="K128" s="35">
        <v>0</v>
      </c>
      <c r="L128" s="19">
        <v>0</v>
      </c>
      <c r="M128" s="35">
        <v>0</v>
      </c>
      <c r="N128" s="19">
        <v>0</v>
      </c>
      <c r="Q128" s="1"/>
      <c r="R128" s="1"/>
      <c r="T128" s="43"/>
      <c r="V128" s="43"/>
      <c r="W128" s="2"/>
      <c r="Z128" s="2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</row>
    <row r="129" spans="1:43" ht="12" customHeight="1">
      <c r="A129" s="77"/>
      <c r="B129" s="34" t="s">
        <v>9</v>
      </c>
      <c r="C129" s="35">
        <v>0</v>
      </c>
      <c r="D129" s="19">
        <v>0</v>
      </c>
      <c r="E129" s="35">
        <v>0</v>
      </c>
      <c r="F129" s="19">
        <v>0</v>
      </c>
      <c r="G129" s="35">
        <v>0</v>
      </c>
      <c r="H129" s="19">
        <v>0</v>
      </c>
      <c r="I129" s="35">
        <v>0</v>
      </c>
      <c r="J129" s="19">
        <v>0</v>
      </c>
      <c r="K129" s="35">
        <v>0</v>
      </c>
      <c r="L129" s="19">
        <v>0</v>
      </c>
      <c r="M129" s="35">
        <v>0</v>
      </c>
      <c r="N129" s="19">
        <v>0</v>
      </c>
      <c r="Q129" s="1"/>
      <c r="R129" s="1"/>
      <c r="T129" s="43"/>
      <c r="V129" s="43"/>
      <c r="W129" s="2"/>
      <c r="Z129" s="2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</row>
    <row r="130" spans="1:43" ht="12" customHeight="1">
      <c r="A130" s="77"/>
      <c r="B130" s="34" t="s">
        <v>10</v>
      </c>
      <c r="C130" s="35">
        <v>0</v>
      </c>
      <c r="D130" s="19">
        <v>0</v>
      </c>
      <c r="E130" s="35">
        <v>0</v>
      </c>
      <c r="F130" s="19">
        <v>0</v>
      </c>
      <c r="G130" s="35">
        <v>1</v>
      </c>
      <c r="H130" s="19">
        <v>7.6923076923076925</v>
      </c>
      <c r="I130" s="35">
        <v>0.24641</v>
      </c>
      <c r="J130" s="19">
        <v>0.03432749899588478</v>
      </c>
      <c r="K130" s="35">
        <v>1</v>
      </c>
      <c r="L130" s="19">
        <v>4.3478260869565215</v>
      </c>
      <c r="M130" s="35">
        <v>0.24641</v>
      </c>
      <c r="N130" s="19">
        <v>0.034221133405993816</v>
      </c>
      <c r="Q130" s="1"/>
      <c r="R130" s="1"/>
      <c r="T130" s="43"/>
      <c r="V130" s="43"/>
      <c r="W130" s="2"/>
      <c r="Z130" s="2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</row>
    <row r="131" spans="1:43" ht="12" customHeight="1">
      <c r="A131" s="77"/>
      <c r="B131" s="34" t="s">
        <v>11</v>
      </c>
      <c r="C131" s="35">
        <v>1</v>
      </c>
      <c r="D131" s="19">
        <v>10</v>
      </c>
      <c r="E131" s="35">
        <v>0.36</v>
      </c>
      <c r="F131" s="19">
        <v>16.135393882892895</v>
      </c>
      <c r="G131" s="35">
        <v>2</v>
      </c>
      <c r="H131" s="19">
        <v>15.384615384615385</v>
      </c>
      <c r="I131" s="35">
        <v>0.7361</v>
      </c>
      <c r="J131" s="19">
        <v>0.10254645513928326</v>
      </c>
      <c r="K131" s="35">
        <v>3</v>
      </c>
      <c r="L131" s="19">
        <v>13.043478260869565</v>
      </c>
      <c r="M131" s="35">
        <v>1.0961</v>
      </c>
      <c r="N131" s="19">
        <v>0.1522250895917772</v>
      </c>
      <c r="Q131" s="1"/>
      <c r="R131" s="1"/>
      <c r="T131" s="43"/>
      <c r="V131" s="43"/>
      <c r="W131" s="2"/>
      <c r="Z131" s="2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</row>
    <row r="132" spans="1:43" ht="12" customHeight="1">
      <c r="A132" s="77"/>
      <c r="B132" s="34" t="s">
        <v>12</v>
      </c>
      <c r="C132" s="35">
        <v>2</v>
      </c>
      <c r="D132" s="19">
        <v>20</v>
      </c>
      <c r="E132" s="35">
        <v>1.511</v>
      </c>
      <c r="F132" s="19">
        <v>67.72383376958658</v>
      </c>
      <c r="G132" s="35">
        <v>1</v>
      </c>
      <c r="H132" s="19">
        <v>7.6923076923076925</v>
      </c>
      <c r="I132" s="35">
        <v>0.60455</v>
      </c>
      <c r="J132" s="19">
        <v>0.08422015956317579</v>
      </c>
      <c r="K132" s="35">
        <v>3</v>
      </c>
      <c r="L132" s="19">
        <v>13.043478260869565</v>
      </c>
      <c r="M132" s="35">
        <v>2.11555</v>
      </c>
      <c r="N132" s="19">
        <v>0.293805116582323</v>
      </c>
      <c r="Q132" s="1"/>
      <c r="R132" s="1"/>
      <c r="T132" s="43"/>
      <c r="V132" s="43"/>
      <c r="W132" s="2"/>
      <c r="Z132" s="2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</row>
    <row r="133" spans="1:43" ht="12" customHeight="1">
      <c r="A133" s="77"/>
      <c r="B133" s="34" t="s">
        <v>13</v>
      </c>
      <c r="C133" s="35">
        <v>0</v>
      </c>
      <c r="D133" s="19">
        <v>0</v>
      </c>
      <c r="E133" s="35">
        <v>0</v>
      </c>
      <c r="F133" s="19">
        <v>0</v>
      </c>
      <c r="G133" s="35">
        <v>0</v>
      </c>
      <c r="H133" s="19">
        <v>0</v>
      </c>
      <c r="I133" s="35">
        <v>0</v>
      </c>
      <c r="J133" s="19">
        <v>0</v>
      </c>
      <c r="K133" s="35">
        <v>0</v>
      </c>
      <c r="L133" s="19">
        <v>0</v>
      </c>
      <c r="M133" s="35">
        <v>0</v>
      </c>
      <c r="N133" s="19">
        <v>0</v>
      </c>
      <c r="Q133" s="1"/>
      <c r="R133" s="1"/>
      <c r="T133" s="43"/>
      <c r="V133" s="43"/>
      <c r="W133" s="2"/>
      <c r="Z133" s="2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</row>
    <row r="134" spans="1:43" ht="12" customHeight="1">
      <c r="A134" s="77"/>
      <c r="B134" s="34" t="s">
        <v>14</v>
      </c>
      <c r="C134" s="35">
        <v>0</v>
      </c>
      <c r="D134" s="19">
        <v>0</v>
      </c>
      <c r="E134" s="35">
        <v>0</v>
      </c>
      <c r="F134" s="19">
        <v>0</v>
      </c>
      <c r="G134" s="35">
        <v>1</v>
      </c>
      <c r="H134" s="19">
        <v>7.6923076923076925</v>
      </c>
      <c r="I134" s="35">
        <v>2.859</v>
      </c>
      <c r="J134" s="19">
        <v>0.39828870431084207</v>
      </c>
      <c r="K134" s="35">
        <v>1</v>
      </c>
      <c r="L134" s="19">
        <v>4.3478260869565215</v>
      </c>
      <c r="M134" s="35">
        <v>2.859</v>
      </c>
      <c r="N134" s="19">
        <v>0.39705458547841527</v>
      </c>
      <c r="Q134" s="1"/>
      <c r="R134" s="1"/>
      <c r="T134" s="43"/>
      <c r="V134" s="43"/>
      <c r="W134" s="2"/>
      <c r="Z134" s="2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</row>
    <row r="135" spans="1:43" ht="12" customHeight="1">
      <c r="A135" s="77"/>
      <c r="B135" s="34" t="s">
        <v>15</v>
      </c>
      <c r="C135" s="35">
        <v>0</v>
      </c>
      <c r="D135" s="19">
        <v>0</v>
      </c>
      <c r="E135" s="35">
        <v>0</v>
      </c>
      <c r="F135" s="19">
        <v>0</v>
      </c>
      <c r="G135" s="35">
        <v>1</v>
      </c>
      <c r="H135" s="19">
        <v>7.6923076923076925</v>
      </c>
      <c r="I135" s="35">
        <v>8.71183</v>
      </c>
      <c r="J135" s="19">
        <v>1.2136493469312077</v>
      </c>
      <c r="K135" s="35">
        <v>1</v>
      </c>
      <c r="L135" s="19">
        <v>4.3478260869565215</v>
      </c>
      <c r="M135" s="35">
        <v>8.71183</v>
      </c>
      <c r="N135" s="19">
        <v>1.209888789579721</v>
      </c>
      <c r="Q135" s="1"/>
      <c r="R135" s="1"/>
      <c r="W135" s="2"/>
      <c r="Z135" s="2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</row>
    <row r="136" spans="1:43" ht="12" customHeight="1">
      <c r="A136" s="77"/>
      <c r="B136" s="36" t="s">
        <v>16</v>
      </c>
      <c r="C136" s="58">
        <v>0</v>
      </c>
      <c r="D136" s="21">
        <v>0</v>
      </c>
      <c r="E136" s="58">
        <v>0</v>
      </c>
      <c r="F136" s="21">
        <v>0</v>
      </c>
      <c r="G136" s="58">
        <v>5</v>
      </c>
      <c r="H136" s="21">
        <v>38.46153846153846</v>
      </c>
      <c r="I136" s="58">
        <v>704.59118</v>
      </c>
      <c r="J136" s="21">
        <v>98.1569458380718</v>
      </c>
      <c r="K136" s="58">
        <v>5</v>
      </c>
      <c r="L136" s="21">
        <v>21.73913043478261</v>
      </c>
      <c r="M136" s="58">
        <v>704.59118</v>
      </c>
      <c r="N136" s="21">
        <v>97.8528012964839</v>
      </c>
      <c r="Q136" s="1"/>
      <c r="R136" s="1"/>
      <c r="T136" s="43"/>
      <c r="V136" s="43"/>
      <c r="W136" s="2"/>
      <c r="Z136" s="2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</row>
    <row r="137" spans="1:43" ht="12" customHeight="1">
      <c r="A137" s="78"/>
      <c r="B137" s="7" t="s">
        <v>17</v>
      </c>
      <c r="C137" s="37">
        <v>10</v>
      </c>
      <c r="D137" s="63">
        <v>100</v>
      </c>
      <c r="E137" s="37">
        <v>2.23112</v>
      </c>
      <c r="F137" s="63">
        <v>100</v>
      </c>
      <c r="G137" s="37">
        <v>13</v>
      </c>
      <c r="H137" s="38">
        <v>100</v>
      </c>
      <c r="I137" s="37">
        <v>717.82101</v>
      </c>
      <c r="J137" s="38">
        <v>100</v>
      </c>
      <c r="K137" s="37">
        <v>23</v>
      </c>
      <c r="L137" s="38">
        <v>100</v>
      </c>
      <c r="M137" s="37">
        <v>720.05213</v>
      </c>
      <c r="N137" s="62">
        <v>100</v>
      </c>
      <c r="Q137" s="1"/>
      <c r="R137" s="1"/>
      <c r="S137" s="1"/>
      <c r="T137" s="43"/>
      <c r="U137" s="2"/>
      <c r="V137" s="43"/>
      <c r="W137" s="2"/>
      <c r="X137" s="2"/>
      <c r="Y137" s="1"/>
      <c r="Z137" s="2"/>
      <c r="AA137" s="2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</row>
    <row r="138" spans="1:43" ht="12" customHeight="1">
      <c r="A138" s="76" t="s">
        <v>60</v>
      </c>
      <c r="B138" s="32" t="s">
        <v>49</v>
      </c>
      <c r="C138" s="33">
        <v>48</v>
      </c>
      <c r="D138" s="13">
        <v>38.095238095238095</v>
      </c>
      <c r="E138" s="33">
        <v>0.77383</v>
      </c>
      <c r="F138" s="13">
        <v>2.188245128246893</v>
      </c>
      <c r="G138" s="33">
        <v>5</v>
      </c>
      <c r="H138" s="13">
        <v>16.666666666666668</v>
      </c>
      <c r="I138" s="33">
        <v>0.14513</v>
      </c>
      <c r="J138" s="13">
        <v>0.015561053277334414</v>
      </c>
      <c r="K138" s="33">
        <v>53</v>
      </c>
      <c r="L138" s="13">
        <v>33.97435897435897</v>
      </c>
      <c r="M138" s="33">
        <v>0.91896</v>
      </c>
      <c r="N138" s="13">
        <v>0.09493270842647311</v>
      </c>
      <c r="Q138" s="1"/>
      <c r="R138" s="1"/>
      <c r="T138" s="43"/>
      <c r="V138" s="43"/>
      <c r="W138" s="2"/>
      <c r="Z138" s="2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</row>
    <row r="139" spans="1:43" ht="12" customHeight="1">
      <c r="A139" s="77"/>
      <c r="B139" s="34" t="s">
        <v>8</v>
      </c>
      <c r="C139" s="35">
        <v>20</v>
      </c>
      <c r="D139" s="19">
        <v>15.873015873015873</v>
      </c>
      <c r="E139" s="35">
        <v>1.43823</v>
      </c>
      <c r="F139" s="19">
        <v>4.06704287866654</v>
      </c>
      <c r="G139" s="35">
        <v>3</v>
      </c>
      <c r="H139" s="19">
        <v>10</v>
      </c>
      <c r="I139" s="35">
        <v>0.2386</v>
      </c>
      <c r="J139" s="19">
        <v>0.0255830449388272</v>
      </c>
      <c r="K139" s="35">
        <v>23</v>
      </c>
      <c r="L139" s="19">
        <v>14.743589743589743</v>
      </c>
      <c r="M139" s="35">
        <v>1.67683</v>
      </c>
      <c r="N139" s="19">
        <v>0.17322409405280198</v>
      </c>
      <c r="Q139" s="1"/>
      <c r="R139" s="1"/>
      <c r="T139" s="43"/>
      <c r="V139" s="43"/>
      <c r="W139" s="2"/>
      <c r="Z139" s="2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</row>
    <row r="140" spans="1:43" ht="12" customHeight="1">
      <c r="A140" s="77"/>
      <c r="B140" s="34" t="s">
        <v>43</v>
      </c>
      <c r="C140" s="35">
        <v>9</v>
      </c>
      <c r="D140" s="19">
        <v>7.142857142857143</v>
      </c>
      <c r="E140" s="35">
        <v>1.10018</v>
      </c>
      <c r="F140" s="19">
        <v>3.111101308032341</v>
      </c>
      <c r="G140" s="35">
        <v>0</v>
      </c>
      <c r="H140" s="19">
        <v>0</v>
      </c>
      <c r="I140" s="35">
        <v>0</v>
      </c>
      <c r="J140" s="19">
        <v>0</v>
      </c>
      <c r="K140" s="35">
        <v>9</v>
      </c>
      <c r="L140" s="19">
        <v>5.769230769230769</v>
      </c>
      <c r="M140" s="35">
        <v>1.10018</v>
      </c>
      <c r="N140" s="19">
        <v>0.11365355092347565</v>
      </c>
      <c r="Q140" s="1"/>
      <c r="R140" s="1"/>
      <c r="T140" s="43"/>
      <c r="V140" s="43"/>
      <c r="W140" s="2"/>
      <c r="Z140" s="2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</row>
    <row r="141" spans="1:43" ht="12" customHeight="1">
      <c r="A141" s="77"/>
      <c r="B141" s="34" t="s">
        <v>9</v>
      </c>
      <c r="C141" s="35">
        <v>6</v>
      </c>
      <c r="D141" s="19">
        <v>4.761904761904762</v>
      </c>
      <c r="E141" s="35">
        <v>1.02396</v>
      </c>
      <c r="F141" s="19">
        <v>2.8955655396142412</v>
      </c>
      <c r="G141" s="35">
        <v>1</v>
      </c>
      <c r="H141" s="19">
        <v>3.3333333333333335</v>
      </c>
      <c r="I141" s="35">
        <v>0.158</v>
      </c>
      <c r="J141" s="19">
        <v>0.0169409937147305</v>
      </c>
      <c r="K141" s="35">
        <v>7</v>
      </c>
      <c r="L141" s="19">
        <v>4.487179487179487</v>
      </c>
      <c r="M141" s="35">
        <v>1.18196</v>
      </c>
      <c r="N141" s="19">
        <v>0.12210179338791041</v>
      </c>
      <c r="Q141" s="1"/>
      <c r="R141" s="1"/>
      <c r="T141" s="43"/>
      <c r="V141" s="43"/>
      <c r="W141" s="2"/>
      <c r="Z141" s="2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</row>
    <row r="142" spans="1:43" ht="12" customHeight="1">
      <c r="A142" s="77"/>
      <c r="B142" s="34" t="s">
        <v>10</v>
      </c>
      <c r="C142" s="35">
        <v>17</v>
      </c>
      <c r="D142" s="19">
        <v>13.492063492063492</v>
      </c>
      <c r="E142" s="35">
        <v>4.18954</v>
      </c>
      <c r="F142" s="19">
        <v>11.847228066365336</v>
      </c>
      <c r="G142" s="35">
        <v>3</v>
      </c>
      <c r="H142" s="19">
        <v>10</v>
      </c>
      <c r="I142" s="35">
        <v>0.76746</v>
      </c>
      <c r="J142" s="19">
        <v>0.08228819643232323</v>
      </c>
      <c r="K142" s="35">
        <v>20</v>
      </c>
      <c r="L142" s="19">
        <v>12.820512820512821</v>
      </c>
      <c r="M142" s="35">
        <v>4.957</v>
      </c>
      <c r="N142" s="19">
        <v>0.512080434045037</v>
      </c>
      <c r="Q142" s="1"/>
      <c r="R142" s="1"/>
      <c r="T142" s="43"/>
      <c r="V142" s="43"/>
      <c r="W142" s="2"/>
      <c r="Z142" s="2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</row>
    <row r="143" spans="1:43" ht="12" customHeight="1">
      <c r="A143" s="77"/>
      <c r="B143" s="34" t="s">
        <v>11</v>
      </c>
      <c r="C143" s="35">
        <v>9</v>
      </c>
      <c r="D143" s="19">
        <v>7.142857142857143</v>
      </c>
      <c r="E143" s="35">
        <v>3.68581</v>
      </c>
      <c r="F143" s="19">
        <v>10.422774738823358</v>
      </c>
      <c r="G143" s="35">
        <v>1</v>
      </c>
      <c r="H143" s="19">
        <v>3.3333333333333335</v>
      </c>
      <c r="I143" s="35">
        <v>0.42</v>
      </c>
      <c r="J143" s="19">
        <v>0.045033021267005126</v>
      </c>
      <c r="K143" s="35">
        <v>10</v>
      </c>
      <c r="L143" s="19">
        <v>6.410256410256411</v>
      </c>
      <c r="M143" s="35">
        <v>4.10581</v>
      </c>
      <c r="N143" s="19">
        <v>0.42414867196014794</v>
      </c>
      <c r="Q143" s="1"/>
      <c r="R143" s="1"/>
      <c r="T143" s="43"/>
      <c r="V143" s="43"/>
      <c r="W143" s="2"/>
      <c r="Z143" s="2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</row>
    <row r="144" spans="1:43" ht="12" customHeight="1">
      <c r="A144" s="77"/>
      <c r="B144" s="34" t="s">
        <v>12</v>
      </c>
      <c r="C144" s="35">
        <v>10</v>
      </c>
      <c r="D144" s="19">
        <v>7.936507936507937</v>
      </c>
      <c r="E144" s="35">
        <v>6.8274</v>
      </c>
      <c r="F144" s="19">
        <v>19.306598075278597</v>
      </c>
      <c r="G144" s="35">
        <v>0</v>
      </c>
      <c r="H144" s="19">
        <v>0</v>
      </c>
      <c r="I144" s="35">
        <v>0</v>
      </c>
      <c r="J144" s="19">
        <v>0</v>
      </c>
      <c r="K144" s="35">
        <v>10</v>
      </c>
      <c r="L144" s="19">
        <v>6.410256410256411</v>
      </c>
      <c r="M144" s="35">
        <v>6.8274</v>
      </c>
      <c r="N144" s="19">
        <v>0.705301181238468</v>
      </c>
      <c r="Q144" s="1"/>
      <c r="R144" s="1"/>
      <c r="T144" s="43"/>
      <c r="V144" s="43"/>
      <c r="W144" s="2"/>
      <c r="Z144" s="2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</row>
    <row r="145" spans="1:43" ht="12" customHeight="1">
      <c r="A145" s="77"/>
      <c r="B145" s="34" t="s">
        <v>13</v>
      </c>
      <c r="C145" s="35">
        <v>5</v>
      </c>
      <c r="D145" s="19">
        <v>3.9682539682539684</v>
      </c>
      <c r="E145" s="35">
        <v>6.39257</v>
      </c>
      <c r="F145" s="19">
        <v>18.076980938290372</v>
      </c>
      <c r="G145" s="35">
        <v>4</v>
      </c>
      <c r="H145" s="19">
        <v>13.333333333333334</v>
      </c>
      <c r="I145" s="35">
        <v>5.13109</v>
      </c>
      <c r="J145" s="19">
        <v>0.5501630597450413</v>
      </c>
      <c r="K145" s="35">
        <v>9</v>
      </c>
      <c r="L145" s="19">
        <v>5.769230769230769</v>
      </c>
      <c r="M145" s="35">
        <v>11.52366</v>
      </c>
      <c r="N145" s="19">
        <v>1.190445998504626</v>
      </c>
      <c r="Q145" s="1"/>
      <c r="R145" s="1"/>
      <c r="W145" s="2"/>
      <c r="Z145" s="2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</row>
    <row r="146" spans="1:43" ht="12" customHeight="1">
      <c r="A146" s="77"/>
      <c r="B146" s="34" t="s">
        <v>14</v>
      </c>
      <c r="C146" s="35">
        <v>1</v>
      </c>
      <c r="D146" s="19">
        <v>0.7936507936507936</v>
      </c>
      <c r="E146" s="35">
        <v>2.356</v>
      </c>
      <c r="F146" s="19">
        <v>6.662323148688574</v>
      </c>
      <c r="G146" s="35">
        <v>1</v>
      </c>
      <c r="H146" s="19">
        <v>3.3333333333333335</v>
      </c>
      <c r="I146" s="35">
        <v>2.29827</v>
      </c>
      <c r="J146" s="19">
        <v>0.24642390901742825</v>
      </c>
      <c r="K146" s="35">
        <v>2</v>
      </c>
      <c r="L146" s="19">
        <v>1.2820512820512822</v>
      </c>
      <c r="M146" s="35">
        <v>4.65427</v>
      </c>
      <c r="N146" s="19">
        <v>0.48080706107782817</v>
      </c>
      <c r="Q146" s="1"/>
      <c r="R146" s="1"/>
      <c r="T146" s="43"/>
      <c r="V146" s="43"/>
      <c r="W146" s="2"/>
      <c r="Z146" s="2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</row>
    <row r="147" spans="1:43" ht="12" customHeight="1">
      <c r="A147" s="77"/>
      <c r="B147" s="34" t="s">
        <v>15</v>
      </c>
      <c r="C147" s="35">
        <v>1</v>
      </c>
      <c r="D147" s="19">
        <v>0.7936507936507936</v>
      </c>
      <c r="E147" s="35">
        <v>7.57552</v>
      </c>
      <c r="F147" s="19">
        <v>21.422140177993747</v>
      </c>
      <c r="G147" s="35">
        <v>2</v>
      </c>
      <c r="H147" s="19">
        <v>6.666666666666667</v>
      </c>
      <c r="I147" s="35">
        <v>12.955</v>
      </c>
      <c r="J147" s="19">
        <v>1.3890542631286937</v>
      </c>
      <c r="K147" s="35">
        <v>3</v>
      </c>
      <c r="L147" s="19">
        <v>1.9230769230769231</v>
      </c>
      <c r="M147" s="35">
        <v>20.53052</v>
      </c>
      <c r="N147" s="19">
        <v>2.120895217423908</v>
      </c>
      <c r="Q147" s="1"/>
      <c r="R147" s="1"/>
      <c r="T147" s="43"/>
      <c r="V147" s="43"/>
      <c r="W147" s="2"/>
      <c r="Z147" s="2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</row>
    <row r="148" spans="1:43" ht="12" customHeight="1">
      <c r="A148" s="77"/>
      <c r="B148" s="36" t="s">
        <v>16</v>
      </c>
      <c r="C148" s="58">
        <v>0</v>
      </c>
      <c r="D148" s="21">
        <v>0</v>
      </c>
      <c r="E148" s="58">
        <v>0</v>
      </c>
      <c r="F148" s="21">
        <v>0</v>
      </c>
      <c r="G148" s="58">
        <v>10</v>
      </c>
      <c r="H148" s="21">
        <v>33.333333333333336</v>
      </c>
      <c r="I148" s="58">
        <v>910.5354</v>
      </c>
      <c r="J148" s="21">
        <v>97.62895245847862</v>
      </c>
      <c r="K148" s="58">
        <v>10</v>
      </c>
      <c r="L148" s="21">
        <v>6.410256410256411</v>
      </c>
      <c r="M148" s="58">
        <v>910.5354</v>
      </c>
      <c r="N148" s="21">
        <v>94.06240928895933</v>
      </c>
      <c r="Q148" s="1"/>
      <c r="R148" s="1"/>
      <c r="T148" s="43"/>
      <c r="V148" s="43"/>
      <c r="W148" s="2"/>
      <c r="Z148" s="2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</row>
    <row r="149" spans="1:43" ht="12" customHeight="1">
      <c r="A149" s="78"/>
      <c r="B149" s="7" t="s">
        <v>17</v>
      </c>
      <c r="C149" s="33">
        <v>126</v>
      </c>
      <c r="D149" s="54">
        <v>100</v>
      </c>
      <c r="E149" s="33">
        <v>35.36304</v>
      </c>
      <c r="F149" s="54">
        <v>100</v>
      </c>
      <c r="G149" s="33">
        <v>30</v>
      </c>
      <c r="H149" s="61">
        <v>100</v>
      </c>
      <c r="I149" s="33">
        <v>932.64895</v>
      </c>
      <c r="J149" s="61">
        <v>100</v>
      </c>
      <c r="K149" s="33">
        <v>156</v>
      </c>
      <c r="L149" s="61">
        <v>100</v>
      </c>
      <c r="M149" s="33">
        <v>968.01199</v>
      </c>
      <c r="N149" s="62">
        <v>100</v>
      </c>
      <c r="Q149" s="1"/>
      <c r="R149" s="1"/>
      <c r="S149" s="1"/>
      <c r="T149" s="43"/>
      <c r="U149" s="2"/>
      <c r="V149" s="43"/>
      <c r="W149" s="2"/>
      <c r="X149" s="2"/>
      <c r="Y149" s="1"/>
      <c r="Z149" s="2"/>
      <c r="AA149" s="2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</row>
    <row r="150" spans="1:43" ht="12" customHeight="1">
      <c r="A150" s="76" t="s">
        <v>61</v>
      </c>
      <c r="B150" s="32" t="s">
        <v>49</v>
      </c>
      <c r="C150" s="33">
        <v>0</v>
      </c>
      <c r="D150" s="13">
        <v>0</v>
      </c>
      <c r="E150" s="33">
        <v>0</v>
      </c>
      <c r="F150" s="13">
        <v>0</v>
      </c>
      <c r="G150" s="33">
        <v>2</v>
      </c>
      <c r="H150" s="13">
        <v>11.764705882352942</v>
      </c>
      <c r="I150" s="33">
        <v>0.07676</v>
      </c>
      <c r="J150" s="13">
        <v>0.021327578999147508</v>
      </c>
      <c r="K150" s="33">
        <v>2</v>
      </c>
      <c r="L150" s="13">
        <v>10.526315789473685</v>
      </c>
      <c r="M150" s="33">
        <v>0.07676</v>
      </c>
      <c r="N150" s="13">
        <v>0.021318990026456545</v>
      </c>
      <c r="Q150" s="1"/>
      <c r="R150" s="1"/>
      <c r="T150" s="43"/>
      <c r="V150" s="43"/>
      <c r="W150" s="2"/>
      <c r="Z150" s="2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</row>
    <row r="151" spans="1:43" ht="12" customHeight="1">
      <c r="A151" s="77"/>
      <c r="B151" s="34" t="s">
        <v>8</v>
      </c>
      <c r="C151" s="35">
        <v>2</v>
      </c>
      <c r="D151" s="19">
        <v>100</v>
      </c>
      <c r="E151" s="35">
        <v>0.145</v>
      </c>
      <c r="F151" s="19">
        <v>100</v>
      </c>
      <c r="G151" s="35">
        <v>4</v>
      </c>
      <c r="H151" s="19">
        <v>23.529411764705884</v>
      </c>
      <c r="I151" s="35">
        <v>0.30197</v>
      </c>
      <c r="J151" s="19">
        <v>0.08390162884800122</v>
      </c>
      <c r="K151" s="35">
        <v>6</v>
      </c>
      <c r="L151" s="19">
        <v>31.57894736842105</v>
      </c>
      <c r="M151" s="35">
        <v>0.44697</v>
      </c>
      <c r="N151" s="19">
        <v>0.12413951240392498</v>
      </c>
      <c r="Q151" s="1"/>
      <c r="R151" s="1"/>
      <c r="T151" s="43"/>
      <c r="V151" s="43"/>
      <c r="W151" s="2"/>
      <c r="Z151" s="2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</row>
    <row r="152" spans="1:43" ht="12" customHeight="1">
      <c r="A152" s="77"/>
      <c r="B152" s="34" t="s">
        <v>43</v>
      </c>
      <c r="C152" s="35">
        <v>0</v>
      </c>
      <c r="D152" s="19">
        <v>0</v>
      </c>
      <c r="E152" s="35">
        <v>0</v>
      </c>
      <c r="F152" s="19">
        <v>0</v>
      </c>
      <c r="G152" s="35">
        <v>2</v>
      </c>
      <c r="H152" s="19">
        <v>11.764705882352942</v>
      </c>
      <c r="I152" s="35">
        <v>0.216</v>
      </c>
      <c r="J152" s="19">
        <v>0.060015073786032595</v>
      </c>
      <c r="K152" s="35">
        <v>2</v>
      </c>
      <c r="L152" s="19">
        <v>10.526315789473685</v>
      </c>
      <c r="M152" s="35">
        <v>0.216</v>
      </c>
      <c r="N152" s="19">
        <v>0.05999090471228001</v>
      </c>
      <c r="Q152" s="1"/>
      <c r="R152" s="1"/>
      <c r="T152" s="43"/>
      <c r="V152" s="43"/>
      <c r="W152" s="2"/>
      <c r="Z152" s="2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</row>
    <row r="153" spans="1:43" ht="12" customHeight="1">
      <c r="A153" s="77"/>
      <c r="B153" s="34" t="s">
        <v>9</v>
      </c>
      <c r="C153" s="35">
        <v>0</v>
      </c>
      <c r="D153" s="19">
        <v>0</v>
      </c>
      <c r="E153" s="35">
        <v>0</v>
      </c>
      <c r="F153" s="19">
        <v>0</v>
      </c>
      <c r="G153" s="35">
        <v>2</v>
      </c>
      <c r="H153" s="19">
        <v>11.764705882352942</v>
      </c>
      <c r="I153" s="35">
        <v>0.34711</v>
      </c>
      <c r="J153" s="19">
        <v>0.09644366787902672</v>
      </c>
      <c r="K153" s="35">
        <v>2</v>
      </c>
      <c r="L153" s="19">
        <v>10.526315789473685</v>
      </c>
      <c r="M153" s="35">
        <v>0.34711</v>
      </c>
      <c r="N153" s="19">
        <v>0.09640482840129405</v>
      </c>
      <c r="Q153" s="1"/>
      <c r="R153" s="1"/>
      <c r="T153" s="43"/>
      <c r="V153" s="43"/>
      <c r="W153" s="2"/>
      <c r="Z153" s="2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</row>
    <row r="154" spans="1:43" ht="12" customHeight="1">
      <c r="A154" s="77"/>
      <c r="B154" s="34" t="s">
        <v>10</v>
      </c>
      <c r="C154" s="35">
        <v>0</v>
      </c>
      <c r="D154" s="19">
        <v>0</v>
      </c>
      <c r="E154" s="35">
        <v>0</v>
      </c>
      <c r="F154" s="19">
        <v>0</v>
      </c>
      <c r="G154" s="35">
        <v>0</v>
      </c>
      <c r="H154" s="19">
        <v>0</v>
      </c>
      <c r="I154" s="35">
        <v>0</v>
      </c>
      <c r="J154" s="19">
        <v>0</v>
      </c>
      <c r="K154" s="35">
        <v>0</v>
      </c>
      <c r="L154" s="19">
        <v>0</v>
      </c>
      <c r="M154" s="35">
        <v>0</v>
      </c>
      <c r="N154" s="19">
        <v>0</v>
      </c>
      <c r="Q154" s="1"/>
      <c r="R154" s="1"/>
      <c r="T154" s="43"/>
      <c r="V154" s="43"/>
      <c r="W154" s="2"/>
      <c r="Z154" s="2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</row>
    <row r="155" spans="1:43" ht="12" customHeight="1">
      <c r="A155" s="77"/>
      <c r="B155" s="34" t="s">
        <v>11</v>
      </c>
      <c r="C155" s="35">
        <v>0</v>
      </c>
      <c r="D155" s="19">
        <v>0</v>
      </c>
      <c r="E155" s="35">
        <v>0</v>
      </c>
      <c r="F155" s="19">
        <v>0</v>
      </c>
      <c r="G155" s="35">
        <v>0</v>
      </c>
      <c r="H155" s="19">
        <v>0</v>
      </c>
      <c r="I155" s="35">
        <v>0</v>
      </c>
      <c r="J155" s="19">
        <v>0</v>
      </c>
      <c r="K155" s="35">
        <v>0</v>
      </c>
      <c r="L155" s="19">
        <v>0</v>
      </c>
      <c r="M155" s="35">
        <v>0</v>
      </c>
      <c r="N155" s="19">
        <v>0</v>
      </c>
      <c r="Q155" s="1"/>
      <c r="R155" s="1"/>
      <c r="W155" s="2"/>
      <c r="Z155" s="2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</row>
    <row r="156" spans="1:43" ht="12" customHeight="1">
      <c r="A156" s="77"/>
      <c r="B156" s="34" t="s">
        <v>12</v>
      </c>
      <c r="C156" s="35">
        <v>0</v>
      </c>
      <c r="D156" s="19">
        <v>0</v>
      </c>
      <c r="E156" s="35">
        <v>0</v>
      </c>
      <c r="F156" s="19">
        <v>0</v>
      </c>
      <c r="G156" s="35">
        <v>0</v>
      </c>
      <c r="H156" s="19">
        <v>0</v>
      </c>
      <c r="I156" s="35">
        <v>0</v>
      </c>
      <c r="J156" s="19">
        <v>0</v>
      </c>
      <c r="K156" s="35">
        <v>0</v>
      </c>
      <c r="L156" s="19">
        <v>0</v>
      </c>
      <c r="M156" s="35">
        <v>0</v>
      </c>
      <c r="N156" s="19">
        <v>0</v>
      </c>
      <c r="Q156" s="1"/>
      <c r="R156" s="1"/>
      <c r="T156" s="43"/>
      <c r="V156" s="43"/>
      <c r="W156" s="2"/>
      <c r="Z156" s="2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</row>
    <row r="157" spans="1:43" ht="12" customHeight="1">
      <c r="A157" s="77"/>
      <c r="B157" s="34" t="s">
        <v>13</v>
      </c>
      <c r="C157" s="35">
        <v>0</v>
      </c>
      <c r="D157" s="19">
        <v>0</v>
      </c>
      <c r="E157" s="35">
        <v>0</v>
      </c>
      <c r="F157" s="19">
        <v>0</v>
      </c>
      <c r="G157" s="35">
        <v>0</v>
      </c>
      <c r="H157" s="19">
        <v>0</v>
      </c>
      <c r="I157" s="35">
        <v>0</v>
      </c>
      <c r="J157" s="19">
        <v>0</v>
      </c>
      <c r="K157" s="35">
        <v>0</v>
      </c>
      <c r="L157" s="19">
        <v>0</v>
      </c>
      <c r="M157" s="35">
        <v>0</v>
      </c>
      <c r="N157" s="19">
        <v>0</v>
      </c>
      <c r="Q157" s="1"/>
      <c r="R157" s="1"/>
      <c r="T157" s="43"/>
      <c r="V157" s="43"/>
      <c r="W157" s="2"/>
      <c r="Z157" s="2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</row>
    <row r="158" spans="1:43" ht="12" customHeight="1">
      <c r="A158" s="77"/>
      <c r="B158" s="34" t="s">
        <v>14</v>
      </c>
      <c r="C158" s="35">
        <v>0</v>
      </c>
      <c r="D158" s="19">
        <v>0</v>
      </c>
      <c r="E158" s="35">
        <v>0</v>
      </c>
      <c r="F158" s="19">
        <v>0</v>
      </c>
      <c r="G158" s="35">
        <v>0</v>
      </c>
      <c r="H158" s="19">
        <v>0</v>
      </c>
      <c r="I158" s="35">
        <v>0</v>
      </c>
      <c r="J158" s="19">
        <v>0</v>
      </c>
      <c r="K158" s="35">
        <v>0</v>
      </c>
      <c r="L158" s="19">
        <v>0</v>
      </c>
      <c r="M158" s="35">
        <v>0</v>
      </c>
      <c r="N158" s="19">
        <v>0</v>
      </c>
      <c r="Q158" s="1"/>
      <c r="R158" s="1"/>
      <c r="T158" s="43"/>
      <c r="V158" s="43"/>
      <c r="W158" s="2"/>
      <c r="Z158" s="2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</row>
    <row r="159" spans="1:43" ht="12" customHeight="1">
      <c r="A159" s="77"/>
      <c r="B159" s="34" t="s">
        <v>15</v>
      </c>
      <c r="C159" s="35">
        <v>0</v>
      </c>
      <c r="D159" s="19">
        <v>0</v>
      </c>
      <c r="E159" s="35">
        <v>0</v>
      </c>
      <c r="F159" s="19">
        <v>0</v>
      </c>
      <c r="G159" s="35">
        <v>1</v>
      </c>
      <c r="H159" s="19">
        <v>5.882352941176471</v>
      </c>
      <c r="I159" s="35">
        <v>5.73065</v>
      </c>
      <c r="J159" s="19">
        <v>1.5922471416292947</v>
      </c>
      <c r="K159" s="35">
        <v>1</v>
      </c>
      <c r="L159" s="19">
        <v>5.2631578947368425</v>
      </c>
      <c r="M159" s="35">
        <v>5.73065</v>
      </c>
      <c r="N159" s="19">
        <v>1.5916059170806827</v>
      </c>
      <c r="Q159" s="1"/>
      <c r="R159" s="1"/>
      <c r="T159" s="43"/>
      <c r="V159" s="43"/>
      <c r="W159" s="2"/>
      <c r="Z159" s="2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</row>
    <row r="160" spans="1:43" ht="12" customHeight="1">
      <c r="A160" s="77"/>
      <c r="B160" s="36" t="s">
        <v>16</v>
      </c>
      <c r="C160" s="58">
        <v>0</v>
      </c>
      <c r="D160" s="21">
        <v>0</v>
      </c>
      <c r="E160" s="58">
        <v>0</v>
      </c>
      <c r="F160" s="21">
        <v>0</v>
      </c>
      <c r="G160" s="58">
        <v>6</v>
      </c>
      <c r="H160" s="21">
        <v>35.294117647058826</v>
      </c>
      <c r="I160" s="58">
        <v>353.23709</v>
      </c>
      <c r="J160" s="21">
        <v>98.14606490885849</v>
      </c>
      <c r="K160" s="58">
        <v>6</v>
      </c>
      <c r="L160" s="21">
        <v>31.57894736842105</v>
      </c>
      <c r="M160" s="58">
        <v>353.23709</v>
      </c>
      <c r="N160" s="21">
        <v>98.10653984737536</v>
      </c>
      <c r="Q160" s="1"/>
      <c r="R160" s="1"/>
      <c r="T160" s="43"/>
      <c r="V160" s="43"/>
      <c r="W160" s="2"/>
      <c r="Z160" s="2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</row>
    <row r="161" spans="1:43" ht="12" customHeight="1">
      <c r="A161" s="78"/>
      <c r="B161" s="7" t="s">
        <v>17</v>
      </c>
      <c r="C161" s="33">
        <v>2</v>
      </c>
      <c r="D161" s="54">
        <v>100</v>
      </c>
      <c r="E161" s="33">
        <v>0.145</v>
      </c>
      <c r="F161" s="54">
        <v>100</v>
      </c>
      <c r="G161" s="33">
        <v>17</v>
      </c>
      <c r="H161" s="61">
        <v>100</v>
      </c>
      <c r="I161" s="33">
        <v>359.90958</v>
      </c>
      <c r="J161" s="61">
        <v>100</v>
      </c>
      <c r="K161" s="33">
        <v>19</v>
      </c>
      <c r="L161" s="61">
        <v>100</v>
      </c>
      <c r="M161" s="33">
        <v>360.05458</v>
      </c>
      <c r="N161" s="62">
        <v>100</v>
      </c>
      <c r="Q161" s="1"/>
      <c r="R161" s="1"/>
      <c r="S161" s="1"/>
      <c r="T161" s="43"/>
      <c r="U161" s="2"/>
      <c r="V161" s="43"/>
      <c r="W161" s="2"/>
      <c r="X161" s="2"/>
      <c r="Y161" s="1"/>
      <c r="Z161" s="2"/>
      <c r="AA161" s="2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</row>
    <row r="162" spans="1:43" ht="12" customHeight="1">
      <c r="A162" s="76" t="s">
        <v>62</v>
      </c>
      <c r="B162" s="32" t="s">
        <v>49</v>
      </c>
      <c r="C162" s="33">
        <v>0</v>
      </c>
      <c r="D162" s="13">
        <v>0</v>
      </c>
      <c r="E162" s="33">
        <v>0</v>
      </c>
      <c r="F162" s="13">
        <v>0</v>
      </c>
      <c r="G162" s="33">
        <v>3</v>
      </c>
      <c r="H162" s="13">
        <v>23.076923076923077</v>
      </c>
      <c r="I162" s="33">
        <v>0.07914</v>
      </c>
      <c r="J162" s="13">
        <v>0.030346739684946084</v>
      </c>
      <c r="K162" s="33">
        <v>3</v>
      </c>
      <c r="L162" s="13">
        <v>18.75</v>
      </c>
      <c r="M162" s="33">
        <v>0.07914</v>
      </c>
      <c r="N162" s="13">
        <v>0.030085553368897695</v>
      </c>
      <c r="Q162" s="1"/>
      <c r="R162" s="1"/>
      <c r="T162" s="43"/>
      <c r="V162" s="43"/>
      <c r="W162" s="2"/>
      <c r="Z162" s="2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</row>
    <row r="163" spans="1:43" ht="12" customHeight="1">
      <c r="A163" s="77"/>
      <c r="B163" s="34" t="s">
        <v>8</v>
      </c>
      <c r="C163" s="35">
        <v>1</v>
      </c>
      <c r="D163" s="19">
        <v>33.333333333333336</v>
      </c>
      <c r="E163" s="35">
        <v>0.095</v>
      </c>
      <c r="F163" s="19">
        <v>4.196113074204947</v>
      </c>
      <c r="G163" s="35">
        <v>1</v>
      </c>
      <c r="H163" s="19">
        <v>7.6923076923076925</v>
      </c>
      <c r="I163" s="35">
        <v>0.08891</v>
      </c>
      <c r="J163" s="19">
        <v>0.03409310873627188</v>
      </c>
      <c r="K163" s="35">
        <v>2</v>
      </c>
      <c r="L163" s="19">
        <v>12.5</v>
      </c>
      <c r="M163" s="35">
        <v>0.18391</v>
      </c>
      <c r="N163" s="19">
        <v>0.06991450745607752</v>
      </c>
      <c r="Q163" s="1"/>
      <c r="R163" s="1"/>
      <c r="T163" s="43"/>
      <c r="V163" s="43"/>
      <c r="W163" s="2"/>
      <c r="Z163" s="2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</row>
    <row r="164" spans="1:43" ht="12" customHeight="1">
      <c r="A164" s="77"/>
      <c r="B164" s="34" t="s">
        <v>43</v>
      </c>
      <c r="C164" s="35">
        <v>0</v>
      </c>
      <c r="D164" s="19">
        <v>0</v>
      </c>
      <c r="E164" s="35">
        <v>0</v>
      </c>
      <c r="F164" s="19">
        <v>0</v>
      </c>
      <c r="G164" s="35">
        <v>1</v>
      </c>
      <c r="H164" s="19">
        <v>7.6923076923076925</v>
      </c>
      <c r="I164" s="35">
        <v>0.11037</v>
      </c>
      <c r="J164" s="19">
        <v>0.04232208313150745</v>
      </c>
      <c r="K164" s="35">
        <v>1</v>
      </c>
      <c r="L164" s="19">
        <v>6.25</v>
      </c>
      <c r="M164" s="35">
        <v>0.11037</v>
      </c>
      <c r="N164" s="19">
        <v>0.04195782821992973</v>
      </c>
      <c r="Q164" s="1"/>
      <c r="R164" s="1"/>
      <c r="T164" s="43"/>
      <c r="V164" s="43"/>
      <c r="W164" s="2"/>
      <c r="Z164" s="2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</row>
    <row r="165" spans="1:43" ht="12" customHeight="1">
      <c r="A165" s="77"/>
      <c r="B165" s="34" t="s">
        <v>9</v>
      </c>
      <c r="C165" s="35">
        <v>0</v>
      </c>
      <c r="D165" s="19">
        <v>0</v>
      </c>
      <c r="E165" s="35">
        <v>0</v>
      </c>
      <c r="F165" s="19">
        <v>0</v>
      </c>
      <c r="G165" s="35">
        <v>1</v>
      </c>
      <c r="H165" s="19">
        <v>7.6923076923076925</v>
      </c>
      <c r="I165" s="35">
        <v>0.16634</v>
      </c>
      <c r="J165" s="19">
        <v>0.06378413797313535</v>
      </c>
      <c r="K165" s="35">
        <v>1</v>
      </c>
      <c r="L165" s="19">
        <v>6.25</v>
      </c>
      <c r="M165" s="35">
        <v>0.16634</v>
      </c>
      <c r="N165" s="19">
        <v>0.06323516486457471</v>
      </c>
      <c r="Q165" s="1"/>
      <c r="R165" s="1"/>
      <c r="W165" s="2"/>
      <c r="Z165" s="2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</row>
    <row r="166" spans="1:43" ht="12" customHeight="1">
      <c r="A166" s="77"/>
      <c r="B166" s="34" t="s">
        <v>10</v>
      </c>
      <c r="C166" s="35">
        <v>0</v>
      </c>
      <c r="D166" s="19">
        <v>0</v>
      </c>
      <c r="E166" s="35">
        <v>0</v>
      </c>
      <c r="F166" s="19">
        <v>0</v>
      </c>
      <c r="G166" s="35">
        <v>0</v>
      </c>
      <c r="H166" s="19">
        <v>0</v>
      </c>
      <c r="I166" s="35">
        <v>0</v>
      </c>
      <c r="J166" s="19">
        <v>0</v>
      </c>
      <c r="K166" s="35">
        <v>0</v>
      </c>
      <c r="L166" s="19">
        <v>0</v>
      </c>
      <c r="M166" s="35">
        <v>0</v>
      </c>
      <c r="N166" s="19">
        <v>0</v>
      </c>
      <c r="Q166" s="1"/>
      <c r="R166" s="1"/>
      <c r="T166" s="43"/>
      <c r="V166" s="43"/>
      <c r="W166" s="2"/>
      <c r="Z166" s="2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</row>
    <row r="167" spans="1:43" ht="12" customHeight="1">
      <c r="A167" s="77"/>
      <c r="B167" s="34" t="s">
        <v>11</v>
      </c>
      <c r="C167" s="35">
        <v>1</v>
      </c>
      <c r="D167" s="19">
        <v>33.333333333333336</v>
      </c>
      <c r="E167" s="35">
        <v>0.363</v>
      </c>
      <c r="F167" s="19">
        <v>16.03356890459364</v>
      </c>
      <c r="G167" s="35">
        <v>2</v>
      </c>
      <c r="H167" s="19">
        <v>15.384615384615385</v>
      </c>
      <c r="I167" s="35">
        <v>0.69073</v>
      </c>
      <c r="J167" s="19">
        <v>0.26486484082111206</v>
      </c>
      <c r="K167" s="35">
        <v>3</v>
      </c>
      <c r="L167" s="19">
        <v>18.75</v>
      </c>
      <c r="M167" s="35">
        <v>1.05373</v>
      </c>
      <c r="N167" s="19">
        <v>0.40058188212545576</v>
      </c>
      <c r="Q167" s="1"/>
      <c r="R167" s="1"/>
      <c r="T167" s="43"/>
      <c r="V167" s="43"/>
      <c r="W167" s="2"/>
      <c r="Z167" s="2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</row>
    <row r="168" spans="1:43" ht="12" customHeight="1">
      <c r="A168" s="77"/>
      <c r="B168" s="34" t="s">
        <v>12</v>
      </c>
      <c r="C168" s="35">
        <v>0</v>
      </c>
      <c r="D168" s="19">
        <v>0</v>
      </c>
      <c r="E168" s="35">
        <v>0</v>
      </c>
      <c r="F168" s="19">
        <v>0</v>
      </c>
      <c r="G168" s="35">
        <v>0</v>
      </c>
      <c r="H168" s="19">
        <v>0</v>
      </c>
      <c r="I168" s="35">
        <v>0</v>
      </c>
      <c r="J168" s="19">
        <v>0</v>
      </c>
      <c r="K168" s="35">
        <v>0</v>
      </c>
      <c r="L168" s="19">
        <v>0</v>
      </c>
      <c r="M168" s="35">
        <v>0</v>
      </c>
      <c r="N168" s="19">
        <v>0</v>
      </c>
      <c r="Q168" s="1"/>
      <c r="R168" s="1"/>
      <c r="T168" s="43"/>
      <c r="V168" s="43"/>
      <c r="W168" s="2"/>
      <c r="Z168" s="2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</row>
    <row r="169" spans="1:43" ht="12" customHeight="1">
      <c r="A169" s="77"/>
      <c r="B169" s="34" t="s">
        <v>13</v>
      </c>
      <c r="C169" s="35">
        <v>1</v>
      </c>
      <c r="D169" s="19">
        <v>33.333333333333336</v>
      </c>
      <c r="E169" s="35">
        <v>1.806</v>
      </c>
      <c r="F169" s="19">
        <v>79.77031802120142</v>
      </c>
      <c r="G169" s="35">
        <v>1</v>
      </c>
      <c r="H169" s="19">
        <v>7.6923076923076925</v>
      </c>
      <c r="I169" s="35">
        <v>1.11345</v>
      </c>
      <c r="J169" s="19">
        <v>0.4269595312383525</v>
      </c>
      <c r="K169" s="35">
        <v>2</v>
      </c>
      <c r="L169" s="19">
        <v>12.5</v>
      </c>
      <c r="M169" s="35">
        <v>2.91945</v>
      </c>
      <c r="N169" s="19">
        <v>1.1098467119386957</v>
      </c>
      <c r="Q169" s="1"/>
      <c r="R169" s="1"/>
      <c r="T169" s="43"/>
      <c r="V169" s="43"/>
      <c r="W169" s="2"/>
      <c r="Z169" s="2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</row>
    <row r="170" spans="1:43" ht="12" customHeight="1">
      <c r="A170" s="77"/>
      <c r="B170" s="34" t="s">
        <v>14</v>
      </c>
      <c r="C170" s="35">
        <v>0</v>
      </c>
      <c r="D170" s="19">
        <v>0</v>
      </c>
      <c r="E170" s="35">
        <v>0</v>
      </c>
      <c r="F170" s="19">
        <v>0</v>
      </c>
      <c r="G170" s="35">
        <v>1</v>
      </c>
      <c r="H170" s="19">
        <v>7.6923076923076925</v>
      </c>
      <c r="I170" s="35">
        <v>2.86255</v>
      </c>
      <c r="J170" s="19">
        <v>1.097663124654314</v>
      </c>
      <c r="K170" s="35">
        <v>1</v>
      </c>
      <c r="L170" s="19">
        <v>6.25</v>
      </c>
      <c r="M170" s="35">
        <v>2.86255</v>
      </c>
      <c r="N170" s="19">
        <v>1.0882158301255762</v>
      </c>
      <c r="Q170" s="1"/>
      <c r="R170" s="1"/>
      <c r="T170" s="43"/>
      <c r="V170" s="43"/>
      <c r="W170" s="2"/>
      <c r="Z170" s="2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</row>
    <row r="171" spans="1:43" ht="12" customHeight="1">
      <c r="A171" s="77"/>
      <c r="B171" s="34" t="s">
        <v>15</v>
      </c>
      <c r="C171" s="35">
        <v>0</v>
      </c>
      <c r="D171" s="19">
        <v>0</v>
      </c>
      <c r="E171" s="35">
        <v>0</v>
      </c>
      <c r="F171" s="19">
        <v>0</v>
      </c>
      <c r="G171" s="35">
        <v>0</v>
      </c>
      <c r="H171" s="19">
        <v>0</v>
      </c>
      <c r="I171" s="35">
        <v>0</v>
      </c>
      <c r="J171" s="19">
        <v>0</v>
      </c>
      <c r="K171" s="35">
        <v>0</v>
      </c>
      <c r="L171" s="19">
        <v>0</v>
      </c>
      <c r="M171" s="35">
        <v>0</v>
      </c>
      <c r="N171" s="19">
        <v>0</v>
      </c>
      <c r="Q171" s="1"/>
      <c r="R171" s="1"/>
      <c r="T171" s="43"/>
      <c r="V171" s="43"/>
      <c r="W171" s="2"/>
      <c r="Z171" s="2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</row>
    <row r="172" spans="1:43" ht="12" customHeight="1">
      <c r="A172" s="77"/>
      <c r="B172" s="36" t="s">
        <v>16</v>
      </c>
      <c r="C172" s="58">
        <v>0</v>
      </c>
      <c r="D172" s="21">
        <v>0</v>
      </c>
      <c r="E172" s="58">
        <v>0</v>
      </c>
      <c r="F172" s="21">
        <v>0</v>
      </c>
      <c r="G172" s="58">
        <v>3</v>
      </c>
      <c r="H172" s="21">
        <v>23.076923076923077</v>
      </c>
      <c r="I172" s="58">
        <v>255.67435</v>
      </c>
      <c r="J172" s="21">
        <v>98.03996643376036</v>
      </c>
      <c r="K172" s="58">
        <v>3</v>
      </c>
      <c r="L172" s="21">
        <v>18.75</v>
      </c>
      <c r="M172" s="58">
        <v>255.67435</v>
      </c>
      <c r="N172" s="21">
        <v>97.19616252190079</v>
      </c>
      <c r="Q172" s="1"/>
      <c r="R172" s="1"/>
      <c r="T172" s="43"/>
      <c r="V172" s="43"/>
      <c r="W172" s="2"/>
      <c r="Z172" s="2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</row>
    <row r="173" spans="1:43" ht="12" customHeight="1">
      <c r="A173" s="78"/>
      <c r="B173" s="7" t="s">
        <v>17</v>
      </c>
      <c r="C173" s="33">
        <v>3</v>
      </c>
      <c r="D173" s="54">
        <v>100</v>
      </c>
      <c r="E173" s="33">
        <v>2.264</v>
      </c>
      <c r="F173" s="54">
        <v>100</v>
      </c>
      <c r="G173" s="33">
        <v>13</v>
      </c>
      <c r="H173" s="61">
        <v>100</v>
      </c>
      <c r="I173" s="33">
        <v>260.78584</v>
      </c>
      <c r="J173" s="61">
        <v>100</v>
      </c>
      <c r="K173" s="33">
        <v>16</v>
      </c>
      <c r="L173" s="61">
        <v>100</v>
      </c>
      <c r="M173" s="33">
        <v>263.04984</v>
      </c>
      <c r="N173" s="62">
        <v>100</v>
      </c>
      <c r="Q173" s="1"/>
      <c r="R173" s="1"/>
      <c r="S173" s="1"/>
      <c r="T173" s="43"/>
      <c r="U173" s="2"/>
      <c r="V173" s="43"/>
      <c r="W173" s="2"/>
      <c r="X173" s="2"/>
      <c r="Y173" s="1"/>
      <c r="Z173" s="2"/>
      <c r="AA173" s="2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</row>
    <row r="174" spans="1:43" ht="12" customHeight="1">
      <c r="A174" s="76" t="s">
        <v>63</v>
      </c>
      <c r="B174" s="32" t="s">
        <v>49</v>
      </c>
      <c r="C174" s="33">
        <v>13</v>
      </c>
      <c r="D174" s="13">
        <v>36.111111111111114</v>
      </c>
      <c r="E174" s="33">
        <v>0.25452</v>
      </c>
      <c r="F174" s="13">
        <v>2.737854615746214</v>
      </c>
      <c r="G174" s="33">
        <v>1</v>
      </c>
      <c r="H174" s="13">
        <v>7.6923076923076925</v>
      </c>
      <c r="I174" s="33">
        <v>0.00858</v>
      </c>
      <c r="J174" s="13">
        <v>0.0022393060802823593</v>
      </c>
      <c r="K174" s="33">
        <v>14</v>
      </c>
      <c r="L174" s="13">
        <v>28.571428571428573</v>
      </c>
      <c r="M174" s="33">
        <v>0.2631</v>
      </c>
      <c r="N174" s="13">
        <v>0.06704026090000492</v>
      </c>
      <c r="Q174" s="1"/>
      <c r="R174" s="1"/>
      <c r="T174" s="43"/>
      <c r="V174" s="43"/>
      <c r="W174" s="2"/>
      <c r="Z174" s="2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</row>
    <row r="175" spans="1:43" ht="12" customHeight="1">
      <c r="A175" s="77"/>
      <c r="B175" s="34" t="s">
        <v>8</v>
      </c>
      <c r="C175" s="35">
        <v>6</v>
      </c>
      <c r="D175" s="19">
        <v>16.666666666666668</v>
      </c>
      <c r="E175" s="35">
        <v>0.47217</v>
      </c>
      <c r="F175" s="19">
        <v>5.079101107641403</v>
      </c>
      <c r="G175" s="35">
        <v>2</v>
      </c>
      <c r="H175" s="19">
        <v>15.384615384615385</v>
      </c>
      <c r="I175" s="35">
        <v>0.17331</v>
      </c>
      <c r="J175" s="19">
        <v>0.04523241687339577</v>
      </c>
      <c r="K175" s="35">
        <v>8</v>
      </c>
      <c r="L175" s="19">
        <v>16.3265306122449</v>
      </c>
      <c r="M175" s="35">
        <v>0.64548</v>
      </c>
      <c r="N175" s="19">
        <v>0.1644741452137407</v>
      </c>
      <c r="Q175" s="1"/>
      <c r="R175" s="1"/>
      <c r="W175" s="2"/>
      <c r="Z175" s="2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</row>
    <row r="176" spans="1:43" ht="12" customHeight="1">
      <c r="A176" s="77"/>
      <c r="B176" s="34" t="s">
        <v>43</v>
      </c>
      <c r="C176" s="35">
        <v>1</v>
      </c>
      <c r="D176" s="19">
        <v>2.7777777777777777</v>
      </c>
      <c r="E176" s="35">
        <v>0.108</v>
      </c>
      <c r="F176" s="19">
        <v>1.1617487761299352</v>
      </c>
      <c r="G176" s="35">
        <v>0</v>
      </c>
      <c r="H176" s="19">
        <v>0</v>
      </c>
      <c r="I176" s="35">
        <v>0</v>
      </c>
      <c r="J176" s="19">
        <v>0</v>
      </c>
      <c r="K176" s="35">
        <v>1</v>
      </c>
      <c r="L176" s="19">
        <v>2.0408163265306123</v>
      </c>
      <c r="M176" s="35">
        <v>0.108</v>
      </c>
      <c r="N176" s="19">
        <v>0.027519377336376025</v>
      </c>
      <c r="Q176" s="1"/>
      <c r="R176" s="1"/>
      <c r="T176" s="43"/>
      <c r="V176" s="43"/>
      <c r="W176" s="2"/>
      <c r="Z176" s="2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</row>
    <row r="177" spans="1:43" ht="12" customHeight="1">
      <c r="A177" s="77"/>
      <c r="B177" s="34" t="s">
        <v>9</v>
      </c>
      <c r="C177" s="35">
        <v>3</v>
      </c>
      <c r="D177" s="19">
        <v>8.333333333333334</v>
      </c>
      <c r="E177" s="35">
        <v>0.53492</v>
      </c>
      <c r="F177" s="19">
        <v>5.754098660439119</v>
      </c>
      <c r="G177" s="35">
        <v>0</v>
      </c>
      <c r="H177" s="19">
        <v>0</v>
      </c>
      <c r="I177" s="35">
        <v>0</v>
      </c>
      <c r="J177" s="19">
        <v>0</v>
      </c>
      <c r="K177" s="35">
        <v>3</v>
      </c>
      <c r="L177" s="19">
        <v>6.122448979591836</v>
      </c>
      <c r="M177" s="35">
        <v>0.53492</v>
      </c>
      <c r="N177" s="19">
        <v>0.13630245671087282</v>
      </c>
      <c r="Q177" s="1"/>
      <c r="R177" s="1"/>
      <c r="T177" s="43"/>
      <c r="V177" s="43"/>
      <c r="W177" s="2"/>
      <c r="Z177" s="2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</row>
    <row r="178" spans="1:43" ht="12" customHeight="1">
      <c r="A178" s="77"/>
      <c r="B178" s="34" t="s">
        <v>10</v>
      </c>
      <c r="C178" s="35">
        <v>4</v>
      </c>
      <c r="D178" s="19">
        <v>11.11111111111111</v>
      </c>
      <c r="E178" s="35">
        <v>0.96687</v>
      </c>
      <c r="F178" s="19">
        <v>10.400555918303244</v>
      </c>
      <c r="G178" s="35">
        <v>2</v>
      </c>
      <c r="H178" s="19">
        <v>15.384615384615385</v>
      </c>
      <c r="I178" s="35">
        <v>0.521</v>
      </c>
      <c r="J178" s="19">
        <v>0.13597651140176098</v>
      </c>
      <c r="K178" s="35">
        <v>6</v>
      </c>
      <c r="L178" s="19">
        <v>12.244897959183673</v>
      </c>
      <c r="M178" s="35">
        <v>1.48787</v>
      </c>
      <c r="N178" s="19">
        <v>0.3791227403469796</v>
      </c>
      <c r="Q178" s="1"/>
      <c r="R178" s="1"/>
      <c r="T178" s="43"/>
      <c r="V178" s="43"/>
      <c r="W178" s="2"/>
      <c r="Z178" s="2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</row>
    <row r="179" spans="1:43" ht="12" customHeight="1">
      <c r="A179" s="77"/>
      <c r="B179" s="34" t="s">
        <v>11</v>
      </c>
      <c r="C179" s="35">
        <v>3</v>
      </c>
      <c r="D179" s="19">
        <v>8.333333333333334</v>
      </c>
      <c r="E179" s="35">
        <v>1.226</v>
      </c>
      <c r="F179" s="19">
        <v>13.187999995697227</v>
      </c>
      <c r="G179" s="35">
        <v>0</v>
      </c>
      <c r="H179" s="19">
        <v>0</v>
      </c>
      <c r="I179" s="35">
        <v>0</v>
      </c>
      <c r="J179" s="19">
        <v>0</v>
      </c>
      <c r="K179" s="35">
        <v>3</v>
      </c>
      <c r="L179" s="19">
        <v>6.122448979591836</v>
      </c>
      <c r="M179" s="35">
        <v>1.226</v>
      </c>
      <c r="N179" s="19">
        <v>0.3123958945777501</v>
      </c>
      <c r="Q179" s="1"/>
      <c r="R179" s="1"/>
      <c r="T179" s="43"/>
      <c r="V179" s="43"/>
      <c r="W179" s="2"/>
      <c r="Z179" s="2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</row>
    <row r="180" spans="1:43" ht="12" customHeight="1">
      <c r="A180" s="77"/>
      <c r="B180" s="34" t="s">
        <v>12</v>
      </c>
      <c r="C180" s="35">
        <v>4</v>
      </c>
      <c r="D180" s="19">
        <v>11.11111111111111</v>
      </c>
      <c r="E180" s="35">
        <v>2.39498</v>
      </c>
      <c r="F180" s="19">
        <v>25.762639665330298</v>
      </c>
      <c r="G180" s="35">
        <v>0</v>
      </c>
      <c r="H180" s="19">
        <v>0</v>
      </c>
      <c r="I180" s="35">
        <v>0</v>
      </c>
      <c r="J180" s="19">
        <v>0</v>
      </c>
      <c r="K180" s="35">
        <v>4</v>
      </c>
      <c r="L180" s="19">
        <v>8.16326530612245</v>
      </c>
      <c r="M180" s="35">
        <v>2.39498</v>
      </c>
      <c r="N180" s="19">
        <v>0.6102625771580912</v>
      </c>
      <c r="Q180" s="1"/>
      <c r="R180" s="1"/>
      <c r="T180" s="43"/>
      <c r="V180" s="43"/>
      <c r="W180" s="2"/>
      <c r="Z180" s="2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</row>
    <row r="181" spans="1:43" ht="12" customHeight="1">
      <c r="A181" s="77"/>
      <c r="B181" s="34" t="s">
        <v>13</v>
      </c>
      <c r="C181" s="35">
        <v>1</v>
      </c>
      <c r="D181" s="19">
        <v>2.7777777777777777</v>
      </c>
      <c r="E181" s="35">
        <v>1.00592</v>
      </c>
      <c r="F181" s="19">
        <v>10.820614156339115</v>
      </c>
      <c r="G181" s="35">
        <v>2</v>
      </c>
      <c r="H181" s="19">
        <v>15.384615384615385</v>
      </c>
      <c r="I181" s="35">
        <v>2.82367</v>
      </c>
      <c r="J181" s="19">
        <v>0.7369535430898473</v>
      </c>
      <c r="K181" s="35">
        <v>3</v>
      </c>
      <c r="L181" s="19">
        <v>6.122448979591836</v>
      </c>
      <c r="M181" s="35">
        <v>3.82959</v>
      </c>
      <c r="N181" s="19">
        <v>0.9758141875334468</v>
      </c>
      <c r="Q181" s="1"/>
      <c r="R181" s="1"/>
      <c r="T181" s="43"/>
      <c r="V181" s="43"/>
      <c r="W181" s="2"/>
      <c r="Z181" s="2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</row>
    <row r="182" spans="1:43" ht="12" customHeight="1">
      <c r="A182" s="77"/>
      <c r="B182" s="34" t="s">
        <v>14</v>
      </c>
      <c r="C182" s="35">
        <v>1</v>
      </c>
      <c r="D182" s="19">
        <v>2.7777777777777777</v>
      </c>
      <c r="E182" s="35">
        <v>2.33295</v>
      </c>
      <c r="F182" s="19">
        <v>25.095387104373447</v>
      </c>
      <c r="G182" s="35">
        <v>0</v>
      </c>
      <c r="H182" s="19">
        <v>0</v>
      </c>
      <c r="I182" s="35">
        <v>0</v>
      </c>
      <c r="J182" s="19">
        <v>0</v>
      </c>
      <c r="K182" s="35">
        <v>1</v>
      </c>
      <c r="L182" s="19">
        <v>2.0408163265306123</v>
      </c>
      <c r="M182" s="35">
        <v>2.33295</v>
      </c>
      <c r="N182" s="19">
        <v>0.5944567718231337</v>
      </c>
      <c r="Q182" s="1"/>
      <c r="R182" s="1"/>
      <c r="T182" s="43"/>
      <c r="V182" s="43"/>
      <c r="W182" s="2"/>
      <c r="Z182" s="2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</row>
    <row r="183" spans="1:43" ht="12" customHeight="1">
      <c r="A183" s="77"/>
      <c r="B183" s="34" t="s">
        <v>15</v>
      </c>
      <c r="C183" s="35">
        <v>0</v>
      </c>
      <c r="D183" s="19">
        <v>0</v>
      </c>
      <c r="E183" s="35">
        <v>0</v>
      </c>
      <c r="F183" s="19">
        <v>0</v>
      </c>
      <c r="G183" s="35">
        <v>0</v>
      </c>
      <c r="H183" s="19">
        <v>0</v>
      </c>
      <c r="I183" s="35">
        <v>0</v>
      </c>
      <c r="J183" s="19">
        <v>0</v>
      </c>
      <c r="K183" s="35">
        <v>0</v>
      </c>
      <c r="L183" s="19">
        <v>0</v>
      </c>
      <c r="M183" s="35">
        <v>0</v>
      </c>
      <c r="N183" s="19">
        <v>0</v>
      </c>
      <c r="Q183" s="1"/>
      <c r="R183" s="1"/>
      <c r="T183" s="43"/>
      <c r="V183" s="43"/>
      <c r="W183" s="2"/>
      <c r="Z183" s="2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</row>
    <row r="184" spans="1:43" ht="12" customHeight="1">
      <c r="A184" s="77"/>
      <c r="B184" s="36" t="s">
        <v>16</v>
      </c>
      <c r="C184" s="58">
        <v>0</v>
      </c>
      <c r="D184" s="21">
        <v>0</v>
      </c>
      <c r="E184" s="58">
        <v>0</v>
      </c>
      <c r="F184" s="21">
        <v>0</v>
      </c>
      <c r="G184" s="58">
        <v>6</v>
      </c>
      <c r="H184" s="21">
        <v>46.15384615384615</v>
      </c>
      <c r="I184" s="58">
        <v>379.62785</v>
      </c>
      <c r="J184" s="21">
        <v>99.07959822255471</v>
      </c>
      <c r="K184" s="58">
        <v>6</v>
      </c>
      <c r="L184" s="21">
        <v>12.244897959183673</v>
      </c>
      <c r="M184" s="58">
        <v>379.62785</v>
      </c>
      <c r="N184" s="21">
        <v>96.7326115883996</v>
      </c>
      <c r="Q184" s="1"/>
      <c r="R184" s="1"/>
      <c r="T184" s="43"/>
      <c r="V184" s="43"/>
      <c r="W184" s="2"/>
      <c r="Z184" s="2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</row>
    <row r="185" spans="1:43" ht="12" customHeight="1">
      <c r="A185" s="78"/>
      <c r="B185" s="7" t="s">
        <v>17</v>
      </c>
      <c r="C185" s="37">
        <v>36</v>
      </c>
      <c r="D185" s="63">
        <v>100</v>
      </c>
      <c r="E185" s="37">
        <v>9.29633</v>
      </c>
      <c r="F185" s="63">
        <v>100</v>
      </c>
      <c r="G185" s="37">
        <v>13</v>
      </c>
      <c r="H185" s="38">
        <v>100</v>
      </c>
      <c r="I185" s="37">
        <v>383.15441</v>
      </c>
      <c r="J185" s="38">
        <v>100</v>
      </c>
      <c r="K185" s="37">
        <v>49</v>
      </c>
      <c r="L185" s="38">
        <v>100</v>
      </c>
      <c r="M185" s="37">
        <v>392.45074</v>
      </c>
      <c r="N185" s="62">
        <v>100</v>
      </c>
      <c r="Q185" s="1"/>
      <c r="R185" s="1"/>
      <c r="S185" s="1"/>
      <c r="U185" s="2"/>
      <c r="W185" s="2"/>
      <c r="X185" s="2"/>
      <c r="Y185" s="1"/>
      <c r="Z185" s="2"/>
      <c r="AA185" s="2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</row>
    <row r="186" spans="1:43" ht="12" customHeight="1">
      <c r="A186" s="76" t="s">
        <v>64</v>
      </c>
      <c r="B186" s="32" t="s">
        <v>49</v>
      </c>
      <c r="C186" s="33">
        <v>1</v>
      </c>
      <c r="D186" s="13">
        <v>100</v>
      </c>
      <c r="E186" s="33">
        <v>0.00569</v>
      </c>
      <c r="F186" s="13">
        <v>100</v>
      </c>
      <c r="G186" s="33">
        <v>1</v>
      </c>
      <c r="H186" s="13">
        <v>11.11111111111111</v>
      </c>
      <c r="I186" s="33">
        <v>0.042</v>
      </c>
      <c r="J186" s="13">
        <v>0.011181218832186118</v>
      </c>
      <c r="K186" s="33">
        <v>2</v>
      </c>
      <c r="L186" s="13">
        <v>20</v>
      </c>
      <c r="M186" s="33">
        <v>0.04769</v>
      </c>
      <c r="N186" s="13">
        <v>0.01269581544964404</v>
      </c>
      <c r="Q186" s="1"/>
      <c r="R186" s="1"/>
      <c r="T186" s="43"/>
      <c r="V186" s="43"/>
      <c r="W186" s="2"/>
      <c r="Z186" s="2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</row>
    <row r="187" spans="1:43" ht="12" customHeight="1">
      <c r="A187" s="77"/>
      <c r="B187" s="34" t="s">
        <v>8</v>
      </c>
      <c r="C187" s="35">
        <v>0</v>
      </c>
      <c r="D187" s="19">
        <v>0</v>
      </c>
      <c r="E187" s="35">
        <v>0</v>
      </c>
      <c r="F187" s="19">
        <v>0</v>
      </c>
      <c r="G187" s="35">
        <v>1</v>
      </c>
      <c r="H187" s="19">
        <v>11.11111111111111</v>
      </c>
      <c r="I187" s="35">
        <v>0.05239</v>
      </c>
      <c r="J187" s="19">
        <v>0.01394723939567216</v>
      </c>
      <c r="K187" s="35">
        <v>1</v>
      </c>
      <c r="L187" s="19">
        <v>10</v>
      </c>
      <c r="M187" s="35">
        <v>0.05239</v>
      </c>
      <c r="N187" s="19">
        <v>0.013947028127633702</v>
      </c>
      <c r="Q187" s="1"/>
      <c r="R187" s="1"/>
      <c r="T187" s="43"/>
      <c r="V187" s="43"/>
      <c r="W187" s="2"/>
      <c r="Z187" s="2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</row>
    <row r="188" spans="1:43" ht="12" customHeight="1">
      <c r="A188" s="77"/>
      <c r="B188" s="34" t="s">
        <v>43</v>
      </c>
      <c r="C188" s="35">
        <v>0</v>
      </c>
      <c r="D188" s="19">
        <v>0</v>
      </c>
      <c r="E188" s="35">
        <v>0</v>
      </c>
      <c r="F188" s="19">
        <v>0</v>
      </c>
      <c r="G188" s="35">
        <v>0</v>
      </c>
      <c r="H188" s="19">
        <v>0</v>
      </c>
      <c r="I188" s="35">
        <v>0</v>
      </c>
      <c r="J188" s="19">
        <v>0</v>
      </c>
      <c r="K188" s="35">
        <v>0</v>
      </c>
      <c r="L188" s="19">
        <v>0</v>
      </c>
      <c r="M188" s="35">
        <v>0</v>
      </c>
      <c r="N188" s="19">
        <v>0</v>
      </c>
      <c r="Q188" s="1"/>
      <c r="R188" s="1"/>
      <c r="T188" s="43"/>
      <c r="V188" s="43"/>
      <c r="W188" s="2"/>
      <c r="Z188" s="2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</row>
    <row r="189" spans="1:43" ht="12" customHeight="1">
      <c r="A189" s="77"/>
      <c r="B189" s="34" t="s">
        <v>9</v>
      </c>
      <c r="C189" s="35">
        <v>0</v>
      </c>
      <c r="D189" s="19">
        <v>0</v>
      </c>
      <c r="E189" s="35">
        <v>0</v>
      </c>
      <c r="F189" s="19">
        <v>0</v>
      </c>
      <c r="G189" s="35">
        <v>0</v>
      </c>
      <c r="H189" s="19">
        <v>0</v>
      </c>
      <c r="I189" s="35">
        <v>0</v>
      </c>
      <c r="J189" s="19">
        <v>0</v>
      </c>
      <c r="K189" s="35">
        <v>0</v>
      </c>
      <c r="L189" s="19">
        <v>0</v>
      </c>
      <c r="M189" s="35">
        <v>0</v>
      </c>
      <c r="N189" s="19">
        <v>0</v>
      </c>
      <c r="Q189" s="1"/>
      <c r="R189" s="1"/>
      <c r="T189" s="43"/>
      <c r="V189" s="43"/>
      <c r="W189" s="2"/>
      <c r="Z189" s="2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</row>
    <row r="190" spans="1:43" ht="12" customHeight="1">
      <c r="A190" s="77"/>
      <c r="B190" s="34" t="s">
        <v>10</v>
      </c>
      <c r="C190" s="35">
        <v>0</v>
      </c>
      <c r="D190" s="19">
        <v>0</v>
      </c>
      <c r="E190" s="35">
        <v>0</v>
      </c>
      <c r="F190" s="19">
        <v>0</v>
      </c>
      <c r="G190" s="35">
        <v>0</v>
      </c>
      <c r="H190" s="19">
        <v>0</v>
      </c>
      <c r="I190" s="35">
        <v>0</v>
      </c>
      <c r="J190" s="19">
        <v>0</v>
      </c>
      <c r="K190" s="35">
        <v>0</v>
      </c>
      <c r="L190" s="19">
        <v>0</v>
      </c>
      <c r="M190" s="35">
        <v>0</v>
      </c>
      <c r="N190" s="19">
        <v>0</v>
      </c>
      <c r="Q190" s="1"/>
      <c r="R190" s="1"/>
      <c r="T190" s="43"/>
      <c r="V190" s="43"/>
      <c r="W190" s="2"/>
      <c r="Z190" s="2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</row>
    <row r="191" spans="1:43" ht="12" customHeight="1">
      <c r="A191" s="77"/>
      <c r="B191" s="34" t="s">
        <v>11</v>
      </c>
      <c r="C191" s="35">
        <v>0</v>
      </c>
      <c r="D191" s="19">
        <v>0</v>
      </c>
      <c r="E191" s="35">
        <v>0</v>
      </c>
      <c r="F191" s="19">
        <v>0</v>
      </c>
      <c r="G191" s="35">
        <v>2</v>
      </c>
      <c r="H191" s="19">
        <v>22.22222222222222</v>
      </c>
      <c r="I191" s="35">
        <v>0.81728</v>
      </c>
      <c r="J191" s="19">
        <v>0.21757586969450168</v>
      </c>
      <c r="K191" s="35">
        <v>2</v>
      </c>
      <c r="L191" s="19">
        <v>20</v>
      </c>
      <c r="M191" s="35">
        <v>0.81728</v>
      </c>
      <c r="N191" s="19">
        <v>0.21757257392923215</v>
      </c>
      <c r="Q191" s="1"/>
      <c r="R191" s="1"/>
      <c r="T191" s="43"/>
      <c r="V191" s="43"/>
      <c r="W191" s="2"/>
      <c r="Z191" s="2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</row>
    <row r="192" spans="1:43" ht="12" customHeight="1">
      <c r="A192" s="77"/>
      <c r="B192" s="34" t="s">
        <v>12</v>
      </c>
      <c r="C192" s="35">
        <v>0</v>
      </c>
      <c r="D192" s="19">
        <v>0</v>
      </c>
      <c r="E192" s="35">
        <v>0</v>
      </c>
      <c r="F192" s="19">
        <v>0</v>
      </c>
      <c r="G192" s="35">
        <v>0</v>
      </c>
      <c r="H192" s="19">
        <v>0</v>
      </c>
      <c r="I192" s="35">
        <v>0</v>
      </c>
      <c r="J192" s="19">
        <v>0</v>
      </c>
      <c r="K192" s="35">
        <v>0</v>
      </c>
      <c r="L192" s="19">
        <v>0</v>
      </c>
      <c r="M192" s="35">
        <v>0</v>
      </c>
      <c r="N192" s="19">
        <v>0</v>
      </c>
      <c r="Q192" s="1"/>
      <c r="R192" s="1"/>
      <c r="T192" s="43"/>
      <c r="V192" s="43"/>
      <c r="W192" s="2"/>
      <c r="Z192" s="2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</row>
    <row r="193" spans="1:43" ht="12" customHeight="1">
      <c r="A193" s="77"/>
      <c r="B193" s="34" t="s">
        <v>13</v>
      </c>
      <c r="C193" s="35">
        <v>0</v>
      </c>
      <c r="D193" s="19">
        <v>0</v>
      </c>
      <c r="E193" s="35">
        <v>0</v>
      </c>
      <c r="F193" s="19">
        <v>0</v>
      </c>
      <c r="G193" s="35">
        <v>0</v>
      </c>
      <c r="H193" s="19">
        <v>0</v>
      </c>
      <c r="I193" s="35">
        <v>0</v>
      </c>
      <c r="J193" s="19">
        <v>0</v>
      </c>
      <c r="K193" s="35">
        <v>0</v>
      </c>
      <c r="L193" s="19">
        <v>0</v>
      </c>
      <c r="M193" s="35">
        <v>0</v>
      </c>
      <c r="N193" s="19">
        <v>0</v>
      </c>
      <c r="Q193" s="1"/>
      <c r="R193" s="1"/>
      <c r="T193" s="43"/>
      <c r="V193" s="43"/>
      <c r="W193" s="2"/>
      <c r="Z193" s="2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</row>
    <row r="194" spans="1:43" ht="12" customHeight="1">
      <c r="A194" s="77"/>
      <c r="B194" s="34" t="s">
        <v>14</v>
      </c>
      <c r="C194" s="35">
        <v>0</v>
      </c>
      <c r="D194" s="19">
        <v>0</v>
      </c>
      <c r="E194" s="35">
        <v>0</v>
      </c>
      <c r="F194" s="19">
        <v>0</v>
      </c>
      <c r="G194" s="35">
        <v>0</v>
      </c>
      <c r="H194" s="19">
        <v>0</v>
      </c>
      <c r="I194" s="35">
        <v>0</v>
      </c>
      <c r="J194" s="19">
        <v>0</v>
      </c>
      <c r="K194" s="35">
        <v>0</v>
      </c>
      <c r="L194" s="19">
        <v>0</v>
      </c>
      <c r="M194" s="35">
        <v>0</v>
      </c>
      <c r="N194" s="19">
        <v>0</v>
      </c>
      <c r="Q194" s="1"/>
      <c r="R194" s="1"/>
      <c r="T194" s="43"/>
      <c r="V194" s="43"/>
      <c r="W194" s="2"/>
      <c r="Z194" s="2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</row>
    <row r="195" spans="1:43" ht="12" customHeight="1">
      <c r="A195" s="77"/>
      <c r="B195" s="34" t="s">
        <v>15</v>
      </c>
      <c r="C195" s="35">
        <v>0</v>
      </c>
      <c r="D195" s="19">
        <v>0</v>
      </c>
      <c r="E195" s="35">
        <v>0</v>
      </c>
      <c r="F195" s="19">
        <v>0</v>
      </c>
      <c r="G195" s="35">
        <v>1</v>
      </c>
      <c r="H195" s="19">
        <v>11.11111111111111</v>
      </c>
      <c r="I195" s="35">
        <v>6.08233</v>
      </c>
      <c r="J195" s="19">
        <v>1.6192348271326331</v>
      </c>
      <c r="K195" s="35">
        <v>1</v>
      </c>
      <c r="L195" s="19">
        <v>10</v>
      </c>
      <c r="M195" s="35">
        <v>6.08233</v>
      </c>
      <c r="N195" s="19">
        <v>1.619210299514226</v>
      </c>
      <c r="Q195" s="1"/>
      <c r="R195" s="1"/>
      <c r="W195" s="2"/>
      <c r="Z195" s="2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</row>
    <row r="196" spans="1:43" ht="12" customHeight="1">
      <c r="A196" s="77"/>
      <c r="B196" s="36" t="s">
        <v>16</v>
      </c>
      <c r="C196" s="58">
        <v>0</v>
      </c>
      <c r="D196" s="21">
        <v>0</v>
      </c>
      <c r="E196" s="58">
        <v>0</v>
      </c>
      <c r="F196" s="21">
        <v>0</v>
      </c>
      <c r="G196" s="58">
        <v>4</v>
      </c>
      <c r="H196" s="21">
        <v>44.44444444444444</v>
      </c>
      <c r="I196" s="58">
        <v>368.63589</v>
      </c>
      <c r="J196" s="21">
        <v>98.138060844945</v>
      </c>
      <c r="K196" s="58">
        <v>4</v>
      </c>
      <c r="L196" s="21">
        <v>40</v>
      </c>
      <c r="M196" s="58">
        <v>368.63589</v>
      </c>
      <c r="N196" s="21">
        <v>98.13657428297927</v>
      </c>
      <c r="Q196" s="1"/>
      <c r="R196" s="1"/>
      <c r="T196" s="43"/>
      <c r="V196" s="43"/>
      <c r="W196" s="2"/>
      <c r="Z196" s="2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</row>
    <row r="197" spans="1:43" ht="12" customHeight="1">
      <c r="A197" s="78"/>
      <c r="B197" s="7" t="s">
        <v>17</v>
      </c>
      <c r="C197" s="37">
        <v>1</v>
      </c>
      <c r="D197" s="63">
        <v>100</v>
      </c>
      <c r="E197" s="37">
        <v>0.00569</v>
      </c>
      <c r="F197" s="63">
        <v>100</v>
      </c>
      <c r="G197" s="37">
        <v>9</v>
      </c>
      <c r="H197" s="38">
        <v>100</v>
      </c>
      <c r="I197" s="37">
        <v>375.62989</v>
      </c>
      <c r="J197" s="38">
        <v>100</v>
      </c>
      <c r="K197" s="37">
        <v>10</v>
      </c>
      <c r="L197" s="38">
        <v>100</v>
      </c>
      <c r="M197" s="37">
        <v>375.63558</v>
      </c>
      <c r="N197" s="62">
        <v>100</v>
      </c>
      <c r="Q197" s="1"/>
      <c r="R197" s="1"/>
      <c r="S197" s="1"/>
      <c r="T197" s="43"/>
      <c r="U197" s="2"/>
      <c r="V197" s="43"/>
      <c r="W197" s="2"/>
      <c r="X197" s="2"/>
      <c r="Y197" s="1"/>
      <c r="Z197" s="2"/>
      <c r="AA197" s="2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</row>
    <row r="198" spans="1:43" ht="12" customHeight="1">
      <c r="A198" s="76" t="s">
        <v>65</v>
      </c>
      <c r="B198" s="32" t="s">
        <v>49</v>
      </c>
      <c r="C198" s="33">
        <v>0</v>
      </c>
      <c r="D198" s="61">
        <v>0</v>
      </c>
      <c r="E198" s="33">
        <v>0</v>
      </c>
      <c r="F198" s="64">
        <v>0</v>
      </c>
      <c r="G198" s="33">
        <v>2</v>
      </c>
      <c r="H198" s="13">
        <v>20</v>
      </c>
      <c r="I198" s="33">
        <v>0.01566</v>
      </c>
      <c r="J198" s="13">
        <v>0.0017486486608410835</v>
      </c>
      <c r="K198" s="33">
        <v>2</v>
      </c>
      <c r="L198" s="13">
        <v>20</v>
      </c>
      <c r="M198" s="33">
        <v>0.01566</v>
      </c>
      <c r="N198" s="13">
        <v>0.0017486486608410835</v>
      </c>
      <c r="Q198" s="1"/>
      <c r="R198" s="1"/>
      <c r="T198" s="43"/>
      <c r="V198" s="43"/>
      <c r="W198" s="2"/>
      <c r="Z198" s="2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</row>
    <row r="199" spans="1:43" ht="12" customHeight="1">
      <c r="A199" s="77"/>
      <c r="B199" s="34" t="s">
        <v>8</v>
      </c>
      <c r="C199" s="35">
        <v>0</v>
      </c>
      <c r="D199" s="65">
        <v>0</v>
      </c>
      <c r="E199" s="35">
        <v>0</v>
      </c>
      <c r="F199" s="66">
        <v>0</v>
      </c>
      <c r="G199" s="35">
        <v>1</v>
      </c>
      <c r="H199" s="19">
        <v>10</v>
      </c>
      <c r="I199" s="35">
        <v>0.08499</v>
      </c>
      <c r="J199" s="19">
        <v>0.009490271371959368</v>
      </c>
      <c r="K199" s="35">
        <v>1</v>
      </c>
      <c r="L199" s="19">
        <v>10</v>
      </c>
      <c r="M199" s="35">
        <v>0.08499</v>
      </c>
      <c r="N199" s="19">
        <v>0.009490271371959368</v>
      </c>
      <c r="Q199" s="1"/>
      <c r="R199" s="1"/>
      <c r="T199" s="43"/>
      <c r="V199" s="43"/>
      <c r="W199" s="2"/>
      <c r="Z199" s="2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</row>
    <row r="200" spans="1:43" ht="12" customHeight="1">
      <c r="A200" s="77"/>
      <c r="B200" s="34" t="s">
        <v>43</v>
      </c>
      <c r="C200" s="35">
        <v>0</v>
      </c>
      <c r="D200" s="65">
        <v>0</v>
      </c>
      <c r="E200" s="35">
        <v>0</v>
      </c>
      <c r="F200" s="66">
        <v>0</v>
      </c>
      <c r="G200" s="35">
        <v>0</v>
      </c>
      <c r="H200" s="19">
        <v>0</v>
      </c>
      <c r="I200" s="35">
        <v>0</v>
      </c>
      <c r="J200" s="19">
        <v>0</v>
      </c>
      <c r="K200" s="35">
        <v>0</v>
      </c>
      <c r="L200" s="19">
        <v>0</v>
      </c>
      <c r="M200" s="35">
        <v>0</v>
      </c>
      <c r="N200" s="19">
        <v>0</v>
      </c>
      <c r="Q200" s="1"/>
      <c r="R200" s="1"/>
      <c r="T200" s="43"/>
      <c r="V200" s="43"/>
      <c r="W200" s="2"/>
      <c r="Z200" s="2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</row>
    <row r="201" spans="1:43" ht="12" customHeight="1">
      <c r="A201" s="77"/>
      <c r="B201" s="34" t="s">
        <v>9</v>
      </c>
      <c r="C201" s="35">
        <v>0</v>
      </c>
      <c r="D201" s="65">
        <v>0</v>
      </c>
      <c r="E201" s="35">
        <v>0</v>
      </c>
      <c r="F201" s="66">
        <v>0</v>
      </c>
      <c r="G201" s="35">
        <v>1</v>
      </c>
      <c r="H201" s="19">
        <v>10</v>
      </c>
      <c r="I201" s="35">
        <v>0.16528</v>
      </c>
      <c r="J201" s="19">
        <v>0.0184557248188898</v>
      </c>
      <c r="K201" s="35">
        <v>1</v>
      </c>
      <c r="L201" s="19">
        <v>10</v>
      </c>
      <c r="M201" s="35">
        <v>0.16528</v>
      </c>
      <c r="N201" s="19">
        <v>0.0184557248188898</v>
      </c>
      <c r="Q201" s="1"/>
      <c r="R201" s="1"/>
      <c r="T201" s="43"/>
      <c r="V201" s="43"/>
      <c r="W201" s="2"/>
      <c r="Z201" s="2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</row>
    <row r="202" spans="1:43" ht="12" customHeight="1">
      <c r="A202" s="77"/>
      <c r="B202" s="34" t="s">
        <v>10</v>
      </c>
      <c r="C202" s="35">
        <v>0</v>
      </c>
      <c r="D202" s="65">
        <v>0</v>
      </c>
      <c r="E202" s="35">
        <v>0</v>
      </c>
      <c r="F202" s="66">
        <v>0</v>
      </c>
      <c r="G202" s="35">
        <v>0</v>
      </c>
      <c r="H202" s="19">
        <v>0</v>
      </c>
      <c r="I202" s="35">
        <v>0</v>
      </c>
      <c r="J202" s="19">
        <v>0</v>
      </c>
      <c r="K202" s="35">
        <v>0</v>
      </c>
      <c r="L202" s="19">
        <v>0</v>
      </c>
      <c r="M202" s="35">
        <v>0</v>
      </c>
      <c r="N202" s="19">
        <v>0</v>
      </c>
      <c r="Q202" s="1"/>
      <c r="R202" s="1"/>
      <c r="T202" s="43"/>
      <c r="V202" s="43"/>
      <c r="W202" s="2"/>
      <c r="Z202" s="2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</row>
    <row r="203" spans="1:43" ht="12" customHeight="1">
      <c r="A203" s="77"/>
      <c r="B203" s="34" t="s">
        <v>11</v>
      </c>
      <c r="C203" s="35">
        <v>0</v>
      </c>
      <c r="D203" s="65">
        <v>0</v>
      </c>
      <c r="E203" s="35">
        <v>0</v>
      </c>
      <c r="F203" s="66">
        <v>0</v>
      </c>
      <c r="G203" s="35">
        <v>1</v>
      </c>
      <c r="H203" s="19">
        <v>10</v>
      </c>
      <c r="I203" s="35">
        <v>0.329</v>
      </c>
      <c r="J203" s="19">
        <v>0.036737254752025314</v>
      </c>
      <c r="K203" s="35">
        <v>1</v>
      </c>
      <c r="L203" s="19">
        <v>10</v>
      </c>
      <c r="M203" s="35">
        <v>0.329</v>
      </c>
      <c r="N203" s="19">
        <v>0.036737254752025314</v>
      </c>
      <c r="Q203" s="1"/>
      <c r="R203" s="1"/>
      <c r="T203" s="43"/>
      <c r="V203" s="43"/>
      <c r="W203" s="2"/>
      <c r="Z203" s="2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</row>
    <row r="204" spans="1:43" ht="12" customHeight="1">
      <c r="A204" s="77"/>
      <c r="B204" s="34" t="s">
        <v>12</v>
      </c>
      <c r="C204" s="35">
        <v>0</v>
      </c>
      <c r="D204" s="65">
        <v>0</v>
      </c>
      <c r="E204" s="35">
        <v>0</v>
      </c>
      <c r="F204" s="66">
        <v>0</v>
      </c>
      <c r="G204" s="35">
        <v>0</v>
      </c>
      <c r="H204" s="19">
        <v>0</v>
      </c>
      <c r="I204" s="35">
        <v>0</v>
      </c>
      <c r="J204" s="19">
        <v>0</v>
      </c>
      <c r="K204" s="35">
        <v>0</v>
      </c>
      <c r="L204" s="19">
        <v>0</v>
      </c>
      <c r="M204" s="35">
        <v>0</v>
      </c>
      <c r="N204" s="19">
        <v>0</v>
      </c>
      <c r="Q204" s="1"/>
      <c r="R204" s="1"/>
      <c r="T204" s="43"/>
      <c r="V204" s="43"/>
      <c r="W204" s="2"/>
      <c r="Z204" s="2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</row>
    <row r="205" spans="1:43" ht="12" customHeight="1">
      <c r="A205" s="77"/>
      <c r="B205" s="34" t="s">
        <v>13</v>
      </c>
      <c r="C205" s="35">
        <v>0</v>
      </c>
      <c r="D205" s="65">
        <v>0</v>
      </c>
      <c r="E205" s="35">
        <v>0</v>
      </c>
      <c r="F205" s="66">
        <v>0</v>
      </c>
      <c r="G205" s="35">
        <v>0</v>
      </c>
      <c r="H205" s="19">
        <v>0</v>
      </c>
      <c r="I205" s="35">
        <v>0</v>
      </c>
      <c r="J205" s="19">
        <v>0</v>
      </c>
      <c r="K205" s="35">
        <v>0</v>
      </c>
      <c r="L205" s="19">
        <v>0</v>
      </c>
      <c r="M205" s="35">
        <v>0</v>
      </c>
      <c r="N205" s="19">
        <v>0</v>
      </c>
      <c r="Q205" s="1"/>
      <c r="R205" s="1"/>
      <c r="W205" s="2"/>
      <c r="Z205" s="2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</row>
    <row r="206" spans="1:43" ht="12" customHeight="1">
      <c r="A206" s="77"/>
      <c r="B206" s="34" t="s">
        <v>14</v>
      </c>
      <c r="C206" s="35">
        <v>0</v>
      </c>
      <c r="D206" s="65">
        <v>0</v>
      </c>
      <c r="E206" s="35">
        <v>0</v>
      </c>
      <c r="F206" s="66">
        <v>0</v>
      </c>
      <c r="G206" s="35">
        <v>2</v>
      </c>
      <c r="H206" s="19">
        <v>20</v>
      </c>
      <c r="I206" s="35">
        <v>6.72046</v>
      </c>
      <c r="J206" s="19">
        <v>0.7504293345616901</v>
      </c>
      <c r="K206" s="35">
        <v>2</v>
      </c>
      <c r="L206" s="19">
        <v>20</v>
      </c>
      <c r="M206" s="35">
        <v>6.72046</v>
      </c>
      <c r="N206" s="19">
        <v>0.7504293345616901</v>
      </c>
      <c r="Q206" s="1"/>
      <c r="R206" s="1"/>
      <c r="T206" s="43"/>
      <c r="V206" s="43"/>
      <c r="W206" s="2"/>
      <c r="Z206" s="2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</row>
    <row r="207" spans="1:43" ht="12" customHeight="1">
      <c r="A207" s="77"/>
      <c r="B207" s="34" t="s">
        <v>15</v>
      </c>
      <c r="C207" s="35">
        <v>0</v>
      </c>
      <c r="D207" s="65">
        <v>0</v>
      </c>
      <c r="E207" s="35">
        <v>0</v>
      </c>
      <c r="F207" s="66">
        <v>0</v>
      </c>
      <c r="G207" s="35">
        <v>1</v>
      </c>
      <c r="H207" s="19">
        <v>10</v>
      </c>
      <c r="I207" s="35">
        <v>8.0486</v>
      </c>
      <c r="J207" s="19">
        <v>0.8987339471038023</v>
      </c>
      <c r="K207" s="35">
        <v>1</v>
      </c>
      <c r="L207" s="19">
        <v>10</v>
      </c>
      <c r="M207" s="35">
        <v>8.0486</v>
      </c>
      <c r="N207" s="19">
        <v>0.8987339471038023</v>
      </c>
      <c r="Q207" s="1"/>
      <c r="R207" s="1"/>
      <c r="T207" s="43"/>
      <c r="V207" s="43"/>
      <c r="W207" s="2"/>
      <c r="Z207" s="2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</row>
    <row r="208" spans="1:43" ht="12" customHeight="1">
      <c r="A208" s="77"/>
      <c r="B208" s="36" t="s">
        <v>16</v>
      </c>
      <c r="C208" s="58">
        <v>0</v>
      </c>
      <c r="D208" s="67">
        <v>0</v>
      </c>
      <c r="E208" s="58">
        <v>0</v>
      </c>
      <c r="F208" s="68">
        <v>0</v>
      </c>
      <c r="G208" s="58">
        <v>2</v>
      </c>
      <c r="H208" s="21">
        <v>20</v>
      </c>
      <c r="I208" s="58">
        <v>880.18469</v>
      </c>
      <c r="J208" s="21">
        <v>98.28440481873079</v>
      </c>
      <c r="K208" s="58">
        <v>2</v>
      </c>
      <c r="L208" s="21">
        <v>20</v>
      </c>
      <c r="M208" s="58">
        <v>880.18469</v>
      </c>
      <c r="N208" s="21">
        <v>98.28440481873079</v>
      </c>
      <c r="Q208" s="1"/>
      <c r="R208" s="1"/>
      <c r="T208" s="43"/>
      <c r="V208" s="43"/>
      <c r="W208" s="2"/>
      <c r="Z208" s="2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</row>
    <row r="209" spans="1:43" ht="12" customHeight="1">
      <c r="A209" s="78"/>
      <c r="B209" s="7" t="s">
        <v>17</v>
      </c>
      <c r="C209" s="33">
        <v>0</v>
      </c>
      <c r="D209" s="54">
        <v>0</v>
      </c>
      <c r="E209" s="33">
        <v>0</v>
      </c>
      <c r="F209" s="54">
        <v>0</v>
      </c>
      <c r="G209" s="33">
        <v>10</v>
      </c>
      <c r="H209" s="61">
        <v>100</v>
      </c>
      <c r="I209" s="33">
        <v>895.54868</v>
      </c>
      <c r="J209" s="61">
        <v>100</v>
      </c>
      <c r="K209" s="33">
        <v>10</v>
      </c>
      <c r="L209" s="61">
        <v>100</v>
      </c>
      <c r="M209" s="33">
        <v>895.54868</v>
      </c>
      <c r="N209" s="62">
        <v>100</v>
      </c>
      <c r="Q209" s="1"/>
      <c r="R209" s="1"/>
      <c r="S209" s="1"/>
      <c r="T209" s="43"/>
      <c r="U209" s="2"/>
      <c r="V209" s="43"/>
      <c r="W209" s="2"/>
      <c r="X209" s="2"/>
      <c r="Y209" s="1"/>
      <c r="Z209" s="2"/>
      <c r="AA209" s="2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</row>
    <row r="210" spans="1:43" ht="12" customHeight="1">
      <c r="A210" s="76" t="s">
        <v>66</v>
      </c>
      <c r="B210" s="32" t="s">
        <v>49</v>
      </c>
      <c r="C210" s="33">
        <v>0</v>
      </c>
      <c r="D210" s="61">
        <v>0</v>
      </c>
      <c r="E210" s="33">
        <v>0</v>
      </c>
      <c r="F210" s="64">
        <v>0</v>
      </c>
      <c r="G210" s="33">
        <v>2</v>
      </c>
      <c r="H210" s="13">
        <v>20</v>
      </c>
      <c r="I210" s="33">
        <v>0.00783</v>
      </c>
      <c r="J210" s="13">
        <v>0.0015869135528538076</v>
      </c>
      <c r="K210" s="33">
        <v>2</v>
      </c>
      <c r="L210" s="13">
        <v>20</v>
      </c>
      <c r="M210" s="33">
        <v>0.00783</v>
      </c>
      <c r="N210" s="13">
        <v>0.0015869135528538076</v>
      </c>
      <c r="Q210" s="1"/>
      <c r="R210" s="1"/>
      <c r="T210" s="43"/>
      <c r="V210" s="43"/>
      <c r="W210" s="2"/>
      <c r="Z210" s="2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</row>
    <row r="211" spans="1:43" ht="12" customHeight="1">
      <c r="A211" s="77"/>
      <c r="B211" s="34" t="s">
        <v>8</v>
      </c>
      <c r="C211" s="35">
        <v>0</v>
      </c>
      <c r="D211" s="65">
        <v>0</v>
      </c>
      <c r="E211" s="35">
        <v>0</v>
      </c>
      <c r="F211" s="66">
        <v>0</v>
      </c>
      <c r="G211" s="35">
        <v>0</v>
      </c>
      <c r="H211" s="19">
        <v>0</v>
      </c>
      <c r="I211" s="35">
        <v>0</v>
      </c>
      <c r="J211" s="19">
        <v>0</v>
      </c>
      <c r="K211" s="35">
        <v>0</v>
      </c>
      <c r="L211" s="19">
        <v>0</v>
      </c>
      <c r="M211" s="35">
        <v>0</v>
      </c>
      <c r="N211" s="19">
        <v>0</v>
      </c>
      <c r="Q211" s="1"/>
      <c r="R211" s="1"/>
      <c r="T211" s="43"/>
      <c r="V211" s="43"/>
      <c r="W211" s="2"/>
      <c r="Z211" s="2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</row>
    <row r="212" spans="1:43" ht="12" customHeight="1">
      <c r="A212" s="77"/>
      <c r="B212" s="34" t="s">
        <v>43</v>
      </c>
      <c r="C212" s="35">
        <v>0</v>
      </c>
      <c r="D212" s="65">
        <v>0</v>
      </c>
      <c r="E212" s="35">
        <v>0</v>
      </c>
      <c r="F212" s="66">
        <v>0</v>
      </c>
      <c r="G212" s="35">
        <v>0</v>
      </c>
      <c r="H212" s="19">
        <v>0</v>
      </c>
      <c r="I212" s="35">
        <v>0</v>
      </c>
      <c r="J212" s="19">
        <v>0</v>
      </c>
      <c r="K212" s="35">
        <v>0</v>
      </c>
      <c r="L212" s="19">
        <v>0</v>
      </c>
      <c r="M212" s="35">
        <v>0</v>
      </c>
      <c r="N212" s="19">
        <v>0</v>
      </c>
      <c r="Q212" s="1"/>
      <c r="R212" s="1"/>
      <c r="T212" s="43"/>
      <c r="V212" s="43"/>
      <c r="W212" s="2"/>
      <c r="Z212" s="2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</row>
    <row r="213" spans="1:43" ht="12" customHeight="1">
      <c r="A213" s="77"/>
      <c r="B213" s="34" t="s">
        <v>9</v>
      </c>
      <c r="C213" s="35">
        <v>0</v>
      </c>
      <c r="D213" s="65">
        <v>0</v>
      </c>
      <c r="E213" s="35">
        <v>0</v>
      </c>
      <c r="F213" s="66">
        <v>0</v>
      </c>
      <c r="G213" s="35">
        <v>0</v>
      </c>
      <c r="H213" s="19">
        <v>0</v>
      </c>
      <c r="I213" s="35">
        <v>0</v>
      </c>
      <c r="J213" s="19">
        <v>0</v>
      </c>
      <c r="K213" s="35">
        <v>0</v>
      </c>
      <c r="L213" s="19">
        <v>0</v>
      </c>
      <c r="M213" s="35">
        <v>0</v>
      </c>
      <c r="N213" s="19">
        <v>0</v>
      </c>
      <c r="Q213" s="1"/>
      <c r="R213" s="1"/>
      <c r="T213" s="43"/>
      <c r="V213" s="43"/>
      <c r="W213" s="2"/>
      <c r="Z213" s="2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</row>
    <row r="214" spans="1:43" ht="12" customHeight="1">
      <c r="A214" s="77"/>
      <c r="B214" s="34" t="s">
        <v>10</v>
      </c>
      <c r="C214" s="35">
        <v>0</v>
      </c>
      <c r="D214" s="65">
        <v>0</v>
      </c>
      <c r="E214" s="35">
        <v>0</v>
      </c>
      <c r="F214" s="66">
        <v>0</v>
      </c>
      <c r="G214" s="35">
        <v>0</v>
      </c>
      <c r="H214" s="19">
        <v>0</v>
      </c>
      <c r="I214" s="35">
        <v>0</v>
      </c>
      <c r="J214" s="19">
        <v>0</v>
      </c>
      <c r="K214" s="35">
        <v>0</v>
      </c>
      <c r="L214" s="19">
        <v>0</v>
      </c>
      <c r="M214" s="35">
        <v>0</v>
      </c>
      <c r="N214" s="19">
        <v>0</v>
      </c>
      <c r="Q214" s="1"/>
      <c r="R214" s="1"/>
      <c r="T214" s="43"/>
      <c r="V214" s="43"/>
      <c r="W214" s="2"/>
      <c r="Z214" s="2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</row>
    <row r="215" spans="1:43" ht="12" customHeight="1">
      <c r="A215" s="77"/>
      <c r="B215" s="34" t="s">
        <v>11</v>
      </c>
      <c r="C215" s="35">
        <v>0</v>
      </c>
      <c r="D215" s="65">
        <v>0</v>
      </c>
      <c r="E215" s="35">
        <v>0</v>
      </c>
      <c r="F215" s="66">
        <v>0</v>
      </c>
      <c r="G215" s="35">
        <v>0</v>
      </c>
      <c r="H215" s="19">
        <v>0</v>
      </c>
      <c r="I215" s="35">
        <v>0</v>
      </c>
      <c r="J215" s="19">
        <v>0</v>
      </c>
      <c r="K215" s="35">
        <v>0</v>
      </c>
      <c r="L215" s="19">
        <v>0</v>
      </c>
      <c r="M215" s="35">
        <v>0</v>
      </c>
      <c r="N215" s="19">
        <v>0</v>
      </c>
      <c r="Q215" s="1"/>
      <c r="R215" s="1"/>
      <c r="W215" s="2"/>
      <c r="Z215" s="2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</row>
    <row r="216" spans="1:43" ht="12" customHeight="1">
      <c r="A216" s="77"/>
      <c r="B216" s="34" t="s">
        <v>12</v>
      </c>
      <c r="C216" s="35">
        <v>0</v>
      </c>
      <c r="D216" s="65">
        <v>0</v>
      </c>
      <c r="E216" s="35">
        <v>0</v>
      </c>
      <c r="F216" s="66">
        <v>0</v>
      </c>
      <c r="G216" s="35">
        <v>2</v>
      </c>
      <c r="H216" s="19">
        <v>20</v>
      </c>
      <c r="I216" s="35">
        <v>1.54</v>
      </c>
      <c r="J216" s="19">
        <v>0.31211326582309884</v>
      </c>
      <c r="K216" s="35">
        <v>2</v>
      </c>
      <c r="L216" s="19">
        <v>20</v>
      </c>
      <c r="M216" s="35">
        <v>1.54</v>
      </c>
      <c r="N216" s="19">
        <v>0.31211326582309884</v>
      </c>
      <c r="Q216" s="1"/>
      <c r="R216" s="1"/>
      <c r="T216" s="43"/>
      <c r="V216" s="43"/>
      <c r="W216" s="2"/>
      <c r="Z216" s="2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</row>
    <row r="217" spans="1:43" ht="12" customHeight="1">
      <c r="A217" s="77"/>
      <c r="B217" s="34" t="s">
        <v>13</v>
      </c>
      <c r="C217" s="35">
        <v>0</v>
      </c>
      <c r="D217" s="65">
        <v>0</v>
      </c>
      <c r="E217" s="35">
        <v>0</v>
      </c>
      <c r="F217" s="66">
        <v>0</v>
      </c>
      <c r="G217" s="35">
        <v>1</v>
      </c>
      <c r="H217" s="19">
        <v>10</v>
      </c>
      <c r="I217" s="35">
        <v>1.32815</v>
      </c>
      <c r="J217" s="19">
        <v>0.26917742467723943</v>
      </c>
      <c r="K217" s="35">
        <v>1</v>
      </c>
      <c r="L217" s="19">
        <v>10</v>
      </c>
      <c r="M217" s="35">
        <v>1.32815</v>
      </c>
      <c r="N217" s="19">
        <v>0.26917742467723943</v>
      </c>
      <c r="Q217" s="1"/>
      <c r="R217" s="1"/>
      <c r="T217" s="43"/>
      <c r="V217" s="43"/>
      <c r="W217" s="2"/>
      <c r="Z217" s="2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</row>
    <row r="218" spans="1:43" ht="12" customHeight="1">
      <c r="A218" s="77"/>
      <c r="B218" s="34" t="s">
        <v>14</v>
      </c>
      <c r="C218" s="35">
        <v>0</v>
      </c>
      <c r="D218" s="65">
        <v>0</v>
      </c>
      <c r="E218" s="35">
        <v>0</v>
      </c>
      <c r="F218" s="66">
        <v>0</v>
      </c>
      <c r="G218" s="35">
        <v>1</v>
      </c>
      <c r="H218" s="19">
        <v>10</v>
      </c>
      <c r="I218" s="35">
        <v>2.61</v>
      </c>
      <c r="J218" s="19">
        <v>0.5289711842846025</v>
      </c>
      <c r="K218" s="35">
        <v>1</v>
      </c>
      <c r="L218" s="19">
        <v>10</v>
      </c>
      <c r="M218" s="35">
        <v>2.61</v>
      </c>
      <c r="N218" s="19">
        <v>0.5289711842846025</v>
      </c>
      <c r="Q218" s="1"/>
      <c r="R218" s="1"/>
      <c r="T218" s="43"/>
      <c r="V218" s="43"/>
      <c r="W218" s="2"/>
      <c r="Z218" s="2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</row>
    <row r="219" spans="1:43" ht="12" customHeight="1">
      <c r="A219" s="77"/>
      <c r="B219" s="34" t="s">
        <v>15</v>
      </c>
      <c r="C219" s="35">
        <v>0</v>
      </c>
      <c r="D219" s="65">
        <v>0</v>
      </c>
      <c r="E219" s="35">
        <v>0</v>
      </c>
      <c r="F219" s="66">
        <v>0</v>
      </c>
      <c r="G219" s="35">
        <v>0</v>
      </c>
      <c r="H219" s="19">
        <v>0</v>
      </c>
      <c r="I219" s="35">
        <v>0</v>
      </c>
      <c r="J219" s="19">
        <v>0</v>
      </c>
      <c r="K219" s="35">
        <v>0</v>
      </c>
      <c r="L219" s="19">
        <v>0</v>
      </c>
      <c r="M219" s="35">
        <v>0</v>
      </c>
      <c r="N219" s="19">
        <v>0</v>
      </c>
      <c r="Q219" s="1"/>
      <c r="R219" s="1"/>
      <c r="T219" s="43"/>
      <c r="V219" s="43"/>
      <c r="W219" s="2"/>
      <c r="Z219" s="2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</row>
    <row r="220" spans="1:43" ht="12" customHeight="1">
      <c r="A220" s="77"/>
      <c r="B220" s="36" t="s">
        <v>16</v>
      </c>
      <c r="C220" s="58">
        <v>0</v>
      </c>
      <c r="D220" s="67">
        <v>0</v>
      </c>
      <c r="E220" s="58">
        <v>0</v>
      </c>
      <c r="F220" s="68">
        <v>0</v>
      </c>
      <c r="G220" s="58">
        <v>4</v>
      </c>
      <c r="H220" s="21">
        <v>40</v>
      </c>
      <c r="I220" s="58">
        <v>487.92464</v>
      </c>
      <c r="J220" s="21">
        <v>98.8881512116622</v>
      </c>
      <c r="K220" s="58">
        <v>4</v>
      </c>
      <c r="L220" s="21">
        <v>40</v>
      </c>
      <c r="M220" s="58">
        <v>487.92464</v>
      </c>
      <c r="N220" s="21">
        <v>98.8881512116622</v>
      </c>
      <c r="Q220" s="1"/>
      <c r="R220" s="1"/>
      <c r="T220" s="43"/>
      <c r="V220" s="43"/>
      <c r="W220" s="2"/>
      <c r="Z220" s="2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</row>
    <row r="221" spans="1:43" ht="12" customHeight="1">
      <c r="A221" s="78"/>
      <c r="B221" s="7" t="s">
        <v>17</v>
      </c>
      <c r="C221" s="33">
        <v>0</v>
      </c>
      <c r="D221" s="54">
        <v>0</v>
      </c>
      <c r="E221" s="33">
        <v>0</v>
      </c>
      <c r="F221" s="54">
        <v>0</v>
      </c>
      <c r="G221" s="33">
        <v>10</v>
      </c>
      <c r="H221" s="61">
        <v>100</v>
      </c>
      <c r="I221" s="33">
        <v>493.41062</v>
      </c>
      <c r="J221" s="61">
        <v>100</v>
      </c>
      <c r="K221" s="33">
        <v>10</v>
      </c>
      <c r="L221" s="61">
        <v>100</v>
      </c>
      <c r="M221" s="33">
        <v>493.41062</v>
      </c>
      <c r="N221" s="62">
        <v>100</v>
      </c>
      <c r="Q221" s="1"/>
      <c r="R221" s="1"/>
      <c r="S221" s="1"/>
      <c r="T221" s="43"/>
      <c r="U221" s="2"/>
      <c r="V221" s="43"/>
      <c r="W221" s="2"/>
      <c r="X221" s="2"/>
      <c r="Y221" s="1"/>
      <c r="Z221" s="2"/>
      <c r="AA221" s="2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</row>
    <row r="222" spans="1:43" ht="12" customHeight="1">
      <c r="A222" s="76" t="s">
        <v>67</v>
      </c>
      <c r="B222" s="32" t="s">
        <v>49</v>
      </c>
      <c r="C222" s="33">
        <v>9</v>
      </c>
      <c r="D222" s="61">
        <v>25.714285714285715</v>
      </c>
      <c r="E222" s="33">
        <v>0.1122</v>
      </c>
      <c r="F222" s="64">
        <v>1.4377481941652026</v>
      </c>
      <c r="G222" s="33">
        <v>4</v>
      </c>
      <c r="H222" s="13">
        <v>33.333333333333336</v>
      </c>
      <c r="I222" s="33">
        <v>0.11699</v>
      </c>
      <c r="J222" s="13">
        <v>0.048390882179969744</v>
      </c>
      <c r="K222" s="33">
        <v>13</v>
      </c>
      <c r="L222" s="13">
        <v>27.659574468085108</v>
      </c>
      <c r="M222" s="33">
        <v>0.22919</v>
      </c>
      <c r="N222" s="13">
        <v>0.0918360555510566</v>
      </c>
      <c r="Q222" s="1"/>
      <c r="R222" s="1"/>
      <c r="T222" s="43"/>
      <c r="V222" s="43"/>
      <c r="W222" s="2"/>
      <c r="Z222" s="2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</row>
    <row r="223" spans="1:43" ht="12" customHeight="1">
      <c r="A223" s="77"/>
      <c r="B223" s="34" t="s">
        <v>8</v>
      </c>
      <c r="C223" s="35">
        <v>3</v>
      </c>
      <c r="D223" s="65">
        <v>8.571428571428571</v>
      </c>
      <c r="E223" s="35">
        <v>0.219</v>
      </c>
      <c r="F223" s="66">
        <v>2.8062999511780693</v>
      </c>
      <c r="G223" s="35">
        <v>1</v>
      </c>
      <c r="H223" s="19">
        <v>8.333333333333334</v>
      </c>
      <c r="I223" s="35">
        <v>0.06184</v>
      </c>
      <c r="J223" s="19">
        <v>0.025579042260101964</v>
      </c>
      <c r="K223" s="35">
        <v>4</v>
      </c>
      <c r="L223" s="19">
        <v>8.51063829787234</v>
      </c>
      <c r="M223" s="35">
        <v>0.28084</v>
      </c>
      <c r="N223" s="19">
        <v>0.11253212548958827</v>
      </c>
      <c r="Q223" s="1"/>
      <c r="R223" s="1"/>
      <c r="T223" s="43"/>
      <c r="V223" s="43"/>
      <c r="W223" s="2"/>
      <c r="Z223" s="2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</row>
    <row r="224" spans="1:43" ht="12" customHeight="1">
      <c r="A224" s="77"/>
      <c r="B224" s="34" t="s">
        <v>43</v>
      </c>
      <c r="C224" s="35">
        <v>5</v>
      </c>
      <c r="D224" s="65">
        <v>14.285714285714286</v>
      </c>
      <c r="E224" s="35">
        <v>0.63278</v>
      </c>
      <c r="F224" s="66">
        <v>8.108541018750953</v>
      </c>
      <c r="G224" s="35">
        <v>0</v>
      </c>
      <c r="H224" s="19">
        <v>0</v>
      </c>
      <c r="I224" s="35">
        <v>0</v>
      </c>
      <c r="J224" s="19">
        <v>0</v>
      </c>
      <c r="K224" s="35">
        <v>5</v>
      </c>
      <c r="L224" s="19">
        <v>10.638297872340425</v>
      </c>
      <c r="M224" s="35">
        <v>0.63278</v>
      </c>
      <c r="N224" s="19">
        <v>0.2535539038858484</v>
      </c>
      <c r="Q224" s="1"/>
      <c r="R224" s="1"/>
      <c r="T224" s="43"/>
      <c r="V224" s="43"/>
      <c r="W224" s="2"/>
      <c r="Z224" s="2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</row>
    <row r="225" spans="1:43" ht="12" customHeight="1">
      <c r="A225" s="77"/>
      <c r="B225" s="34" t="s">
        <v>9</v>
      </c>
      <c r="C225" s="35">
        <v>5</v>
      </c>
      <c r="D225" s="65">
        <v>14.285714285714286</v>
      </c>
      <c r="E225" s="35">
        <v>0.82348</v>
      </c>
      <c r="F225" s="66">
        <v>10.55220038263067</v>
      </c>
      <c r="G225" s="35">
        <v>0</v>
      </c>
      <c r="H225" s="19">
        <v>0</v>
      </c>
      <c r="I225" s="35">
        <v>0</v>
      </c>
      <c r="J225" s="19">
        <v>0</v>
      </c>
      <c r="K225" s="35">
        <v>5</v>
      </c>
      <c r="L225" s="19">
        <v>10.638297872340425</v>
      </c>
      <c r="M225" s="35">
        <v>0.82348</v>
      </c>
      <c r="N225" s="19">
        <v>0.3299670798254029</v>
      </c>
      <c r="Q225" s="1"/>
      <c r="R225" s="1"/>
      <c r="W225" s="2"/>
      <c r="Z225" s="2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</row>
    <row r="226" spans="1:43" ht="12" customHeight="1">
      <c r="A226" s="77"/>
      <c r="B226" s="34" t="s">
        <v>10</v>
      </c>
      <c r="C226" s="35">
        <v>7</v>
      </c>
      <c r="D226" s="65">
        <v>20</v>
      </c>
      <c r="E226" s="35">
        <v>1.69241</v>
      </c>
      <c r="F226" s="66">
        <v>21.686804111293497</v>
      </c>
      <c r="G226" s="35">
        <v>1</v>
      </c>
      <c r="H226" s="19">
        <v>8.333333333333334</v>
      </c>
      <c r="I226" s="35">
        <v>0.2338</v>
      </c>
      <c r="J226" s="19">
        <v>0.09670731048531435</v>
      </c>
      <c r="K226" s="35">
        <v>8</v>
      </c>
      <c r="L226" s="19">
        <v>17.02127659574468</v>
      </c>
      <c r="M226" s="35">
        <v>1.92621</v>
      </c>
      <c r="N226" s="19">
        <v>0.7718291747589369</v>
      </c>
      <c r="Q226" s="1"/>
      <c r="R226" s="1"/>
      <c r="T226" s="43"/>
      <c r="V226" s="43"/>
      <c r="W226" s="2"/>
      <c r="Z226" s="2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</row>
    <row r="227" spans="1:43" ht="12" customHeight="1">
      <c r="A227" s="77"/>
      <c r="B227" s="34" t="s">
        <v>11</v>
      </c>
      <c r="C227" s="35">
        <v>4</v>
      </c>
      <c r="D227" s="65">
        <v>11.428571428571429</v>
      </c>
      <c r="E227" s="35">
        <v>1.644</v>
      </c>
      <c r="F227" s="66">
        <v>21.066470866377834</v>
      </c>
      <c r="G227" s="35">
        <v>1</v>
      </c>
      <c r="H227" s="19">
        <v>8.333333333333334</v>
      </c>
      <c r="I227" s="35">
        <v>0.43889</v>
      </c>
      <c r="J227" s="19">
        <v>0.18153922796791966</v>
      </c>
      <c r="K227" s="35">
        <v>5</v>
      </c>
      <c r="L227" s="19">
        <v>10.638297872340425</v>
      </c>
      <c r="M227" s="35">
        <v>2.08289</v>
      </c>
      <c r="N227" s="19">
        <v>0.8346105927254256</v>
      </c>
      <c r="Q227" s="1"/>
      <c r="R227" s="1"/>
      <c r="T227" s="43"/>
      <c r="V227" s="43"/>
      <c r="W227" s="2"/>
      <c r="Z227" s="2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</row>
    <row r="228" spans="1:43" ht="12" customHeight="1">
      <c r="A228" s="77"/>
      <c r="B228" s="34" t="s">
        <v>12</v>
      </c>
      <c r="C228" s="35">
        <v>1</v>
      </c>
      <c r="D228" s="65">
        <v>2.857142857142857</v>
      </c>
      <c r="E228" s="35">
        <v>0.528</v>
      </c>
      <c r="F228" s="66">
        <v>6.765873854895071</v>
      </c>
      <c r="G228" s="35">
        <v>0</v>
      </c>
      <c r="H228" s="19">
        <v>0</v>
      </c>
      <c r="I228" s="35">
        <v>0</v>
      </c>
      <c r="J228" s="19">
        <v>0</v>
      </c>
      <c r="K228" s="35">
        <v>1</v>
      </c>
      <c r="L228" s="19">
        <v>2.127659574468085</v>
      </c>
      <c r="M228" s="35">
        <v>0.528</v>
      </c>
      <c r="N228" s="19">
        <v>0.2115687304461708</v>
      </c>
      <c r="Q228" s="1"/>
      <c r="R228" s="1"/>
      <c r="T228" s="43"/>
      <c r="V228" s="43"/>
      <c r="W228" s="2"/>
      <c r="Z228" s="2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</row>
    <row r="229" spans="1:43" ht="12" customHeight="1">
      <c r="A229" s="77"/>
      <c r="B229" s="34" t="s">
        <v>13</v>
      </c>
      <c r="C229" s="35">
        <v>0</v>
      </c>
      <c r="D229" s="65">
        <v>0</v>
      </c>
      <c r="E229" s="35">
        <v>0</v>
      </c>
      <c r="F229" s="66">
        <v>0</v>
      </c>
      <c r="G229" s="35">
        <v>1</v>
      </c>
      <c r="H229" s="19">
        <v>8.333333333333334</v>
      </c>
      <c r="I229" s="35">
        <v>1.66754</v>
      </c>
      <c r="J229" s="19">
        <v>0.6897489671799876</v>
      </c>
      <c r="K229" s="35">
        <v>1</v>
      </c>
      <c r="L229" s="19">
        <v>2.127659574468085</v>
      </c>
      <c r="M229" s="35">
        <v>1.66754</v>
      </c>
      <c r="N229" s="19">
        <v>0.6681805317579691</v>
      </c>
      <c r="Q229" s="1"/>
      <c r="R229" s="1"/>
      <c r="T229" s="43"/>
      <c r="V229" s="43"/>
      <c r="W229" s="2"/>
      <c r="Z229" s="2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</row>
    <row r="230" spans="1:43" ht="12" customHeight="1">
      <c r="A230" s="77"/>
      <c r="B230" s="34" t="s">
        <v>14</v>
      </c>
      <c r="C230" s="35">
        <v>1</v>
      </c>
      <c r="D230" s="65">
        <v>2.857142857142857</v>
      </c>
      <c r="E230" s="35">
        <v>2.152</v>
      </c>
      <c r="F230" s="66">
        <v>27.5760616207087</v>
      </c>
      <c r="G230" s="35">
        <v>1</v>
      </c>
      <c r="H230" s="19">
        <v>8.333333333333334</v>
      </c>
      <c r="I230" s="35">
        <v>2.89769</v>
      </c>
      <c r="J230" s="19">
        <v>1.198579155347265</v>
      </c>
      <c r="K230" s="35">
        <v>2</v>
      </c>
      <c r="L230" s="19">
        <v>4.25531914893617</v>
      </c>
      <c r="M230" s="35">
        <v>5.04969</v>
      </c>
      <c r="N230" s="19">
        <v>2.02340246675516</v>
      </c>
      <c r="Q230" s="1"/>
      <c r="R230" s="1"/>
      <c r="T230" s="43"/>
      <c r="V230" s="43"/>
      <c r="W230" s="2"/>
      <c r="Z230" s="2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</row>
    <row r="231" spans="1:43" ht="12" customHeight="1">
      <c r="A231" s="77"/>
      <c r="B231" s="34" t="s">
        <v>15</v>
      </c>
      <c r="C231" s="35">
        <v>0</v>
      </c>
      <c r="D231" s="65">
        <v>0</v>
      </c>
      <c r="E231" s="35">
        <v>0</v>
      </c>
      <c r="F231" s="66">
        <v>0</v>
      </c>
      <c r="G231" s="35">
        <v>0</v>
      </c>
      <c r="H231" s="19">
        <v>0</v>
      </c>
      <c r="I231" s="35">
        <v>0</v>
      </c>
      <c r="J231" s="19">
        <v>0</v>
      </c>
      <c r="K231" s="35">
        <v>0</v>
      </c>
      <c r="L231" s="19">
        <v>0</v>
      </c>
      <c r="M231" s="35">
        <v>0</v>
      </c>
      <c r="N231" s="19">
        <v>0</v>
      </c>
      <c r="Q231" s="1"/>
      <c r="R231" s="1"/>
      <c r="T231" s="43"/>
      <c r="V231" s="43"/>
      <c r="W231" s="2"/>
      <c r="Z231" s="2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</row>
    <row r="232" spans="1:43" ht="12" customHeight="1">
      <c r="A232" s="77"/>
      <c r="B232" s="36" t="s">
        <v>16</v>
      </c>
      <c r="C232" s="58">
        <v>0</v>
      </c>
      <c r="D232" s="67">
        <v>0</v>
      </c>
      <c r="E232" s="58">
        <v>0</v>
      </c>
      <c r="F232" s="68">
        <v>0</v>
      </c>
      <c r="G232" s="58">
        <v>3</v>
      </c>
      <c r="H232" s="21">
        <v>25</v>
      </c>
      <c r="I232" s="58">
        <v>236.34367</v>
      </c>
      <c r="J232" s="21">
        <v>97.75945541457945</v>
      </c>
      <c r="K232" s="58">
        <v>3</v>
      </c>
      <c r="L232" s="21">
        <v>6.382978723404255</v>
      </c>
      <c r="M232" s="58">
        <v>236.34367</v>
      </c>
      <c r="N232" s="21">
        <v>94.70251933880444</v>
      </c>
      <c r="Q232" s="1"/>
      <c r="R232" s="1"/>
      <c r="T232" s="43"/>
      <c r="V232" s="43"/>
      <c r="W232" s="2"/>
      <c r="Z232" s="2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</row>
    <row r="233" spans="1:43" ht="12" customHeight="1">
      <c r="A233" s="78"/>
      <c r="B233" s="7" t="s">
        <v>17</v>
      </c>
      <c r="C233" s="33">
        <v>35</v>
      </c>
      <c r="D233" s="54">
        <v>100</v>
      </c>
      <c r="E233" s="33">
        <v>7.80387</v>
      </c>
      <c r="F233" s="54">
        <v>100</v>
      </c>
      <c r="G233" s="33">
        <v>12</v>
      </c>
      <c r="H233" s="61">
        <v>100</v>
      </c>
      <c r="I233" s="33">
        <v>241.76042</v>
      </c>
      <c r="J233" s="61">
        <v>100</v>
      </c>
      <c r="K233" s="33">
        <v>47</v>
      </c>
      <c r="L233" s="61">
        <v>100</v>
      </c>
      <c r="M233" s="33">
        <v>249.56429</v>
      </c>
      <c r="N233" s="62">
        <v>100</v>
      </c>
      <c r="Q233" s="1"/>
      <c r="R233" s="1"/>
      <c r="S233" s="1"/>
      <c r="T233" s="43"/>
      <c r="U233" s="2"/>
      <c r="V233" s="43"/>
      <c r="W233" s="2"/>
      <c r="X233" s="2"/>
      <c r="Y233" s="1"/>
      <c r="Z233" s="2"/>
      <c r="AA233" s="2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</row>
    <row r="234" spans="1:43" ht="12" customHeight="1">
      <c r="A234" s="76" t="s">
        <v>68</v>
      </c>
      <c r="B234" s="32" t="s">
        <v>49</v>
      </c>
      <c r="C234" s="33">
        <v>48</v>
      </c>
      <c r="D234" s="61">
        <v>39.34426229508197</v>
      </c>
      <c r="E234" s="33">
        <v>0.95845</v>
      </c>
      <c r="F234" s="64">
        <v>2.032272517259315</v>
      </c>
      <c r="G234" s="33">
        <v>1</v>
      </c>
      <c r="H234" s="13">
        <v>4</v>
      </c>
      <c r="I234" s="33">
        <v>0.00991</v>
      </c>
      <c r="J234" s="13">
        <v>0.0018718884812331752</v>
      </c>
      <c r="K234" s="33">
        <v>49</v>
      </c>
      <c r="L234" s="13">
        <v>33.333333333333336</v>
      </c>
      <c r="M234" s="33">
        <v>0.96836</v>
      </c>
      <c r="N234" s="13">
        <v>0.16795087154302668</v>
      </c>
      <c r="Q234" s="1"/>
      <c r="R234" s="1"/>
      <c r="T234" s="43"/>
      <c r="V234" s="43"/>
      <c r="W234" s="2"/>
      <c r="Z234" s="2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</row>
    <row r="235" spans="1:43" ht="12" customHeight="1">
      <c r="A235" s="77"/>
      <c r="B235" s="34" t="s">
        <v>8</v>
      </c>
      <c r="C235" s="35">
        <v>9</v>
      </c>
      <c r="D235" s="65">
        <v>7.377049180327869</v>
      </c>
      <c r="E235" s="35">
        <v>0.72247</v>
      </c>
      <c r="F235" s="66">
        <v>1.5319066467153604</v>
      </c>
      <c r="G235" s="35">
        <v>3</v>
      </c>
      <c r="H235" s="19">
        <v>12</v>
      </c>
      <c r="I235" s="35">
        <v>0.23087</v>
      </c>
      <c r="J235" s="19">
        <v>0.04360876828075713</v>
      </c>
      <c r="K235" s="35">
        <v>12</v>
      </c>
      <c r="L235" s="19">
        <v>8.16326530612245</v>
      </c>
      <c r="M235" s="35">
        <v>0.95334</v>
      </c>
      <c r="N235" s="19">
        <v>0.16534582580530904</v>
      </c>
      <c r="Q235" s="1"/>
      <c r="R235" s="1"/>
      <c r="W235" s="2"/>
      <c r="Z235" s="2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</row>
    <row r="236" spans="1:43" ht="12" customHeight="1">
      <c r="A236" s="77"/>
      <c r="B236" s="34" t="s">
        <v>43</v>
      </c>
      <c r="C236" s="35">
        <v>5</v>
      </c>
      <c r="D236" s="65">
        <v>4.098360655737705</v>
      </c>
      <c r="E236" s="35">
        <v>0.64016</v>
      </c>
      <c r="F236" s="66">
        <v>1.3573786578837945</v>
      </c>
      <c r="G236" s="35">
        <v>1</v>
      </c>
      <c r="H236" s="19">
        <v>4</v>
      </c>
      <c r="I236" s="35">
        <v>0.14434</v>
      </c>
      <c r="J236" s="19">
        <v>0.027264216284681786</v>
      </c>
      <c r="K236" s="35">
        <v>6</v>
      </c>
      <c r="L236" s="19">
        <v>4.081632653061225</v>
      </c>
      <c r="M236" s="35">
        <v>0.7845</v>
      </c>
      <c r="N236" s="19">
        <v>0.13606247544870134</v>
      </c>
      <c r="Q236" s="1"/>
      <c r="R236" s="1"/>
      <c r="T236" s="43"/>
      <c r="V236" s="43"/>
      <c r="W236" s="2"/>
      <c r="Z236" s="2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</row>
    <row r="237" spans="1:43" ht="12" customHeight="1">
      <c r="A237" s="77"/>
      <c r="B237" s="34" t="s">
        <v>9</v>
      </c>
      <c r="C237" s="35">
        <v>10</v>
      </c>
      <c r="D237" s="65">
        <v>8.19672131147541</v>
      </c>
      <c r="E237" s="35">
        <v>1.74122</v>
      </c>
      <c r="F237" s="66">
        <v>3.692037719758218</v>
      </c>
      <c r="G237" s="35">
        <v>1</v>
      </c>
      <c r="H237" s="19">
        <v>4</v>
      </c>
      <c r="I237" s="35">
        <v>0.16829</v>
      </c>
      <c r="J237" s="19">
        <v>0.03178810418836842</v>
      </c>
      <c r="K237" s="35">
        <v>11</v>
      </c>
      <c r="L237" s="19">
        <v>7.482993197278912</v>
      </c>
      <c r="M237" s="35">
        <v>1.90951</v>
      </c>
      <c r="N237" s="19">
        <v>0.3311824824653279</v>
      </c>
      <c r="Q237" s="1"/>
      <c r="R237" s="1"/>
      <c r="T237" s="43"/>
      <c r="V237" s="43"/>
      <c r="W237" s="2"/>
      <c r="Z237" s="2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</row>
    <row r="238" spans="1:43" ht="12" customHeight="1">
      <c r="A238" s="77"/>
      <c r="B238" s="34" t="s">
        <v>10</v>
      </c>
      <c r="C238" s="35">
        <v>11</v>
      </c>
      <c r="D238" s="65">
        <v>9.01639344262295</v>
      </c>
      <c r="E238" s="35">
        <v>2.728</v>
      </c>
      <c r="F238" s="66">
        <v>5.784380434121144</v>
      </c>
      <c r="G238" s="35">
        <v>3</v>
      </c>
      <c r="H238" s="19">
        <v>12</v>
      </c>
      <c r="I238" s="35">
        <v>0.828</v>
      </c>
      <c r="J238" s="19">
        <v>0.15639996593956298</v>
      </c>
      <c r="K238" s="35">
        <v>14</v>
      </c>
      <c r="L238" s="19">
        <v>9.523809523809524</v>
      </c>
      <c r="M238" s="35">
        <v>3.556</v>
      </c>
      <c r="N238" s="19">
        <v>0.6167471799816214</v>
      </c>
      <c r="Q238" s="1"/>
      <c r="R238" s="1"/>
      <c r="T238" s="43"/>
      <c r="V238" s="43"/>
      <c r="W238" s="2"/>
      <c r="Z238" s="2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</row>
    <row r="239" spans="1:43" ht="12" customHeight="1">
      <c r="A239" s="77"/>
      <c r="B239" s="34" t="s">
        <v>11</v>
      </c>
      <c r="C239" s="35">
        <v>14</v>
      </c>
      <c r="D239" s="65">
        <v>11.475409836065573</v>
      </c>
      <c r="E239" s="35">
        <v>5.62394</v>
      </c>
      <c r="F239" s="66">
        <v>11.924856487782723</v>
      </c>
      <c r="G239" s="35">
        <v>2</v>
      </c>
      <c r="H239" s="19">
        <v>8</v>
      </c>
      <c r="I239" s="35">
        <v>0.85695</v>
      </c>
      <c r="J239" s="19">
        <v>0.16186829808201508</v>
      </c>
      <c r="K239" s="35">
        <v>16</v>
      </c>
      <c r="L239" s="19">
        <v>10.884353741496598</v>
      </c>
      <c r="M239" s="35">
        <v>6.48089</v>
      </c>
      <c r="N239" s="19">
        <v>1.12403561059367</v>
      </c>
      <c r="Q239" s="1"/>
      <c r="R239" s="1"/>
      <c r="T239" s="43"/>
      <c r="V239" s="43"/>
      <c r="W239" s="2"/>
      <c r="Z239" s="2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</row>
    <row r="240" spans="1:43" ht="12" customHeight="1">
      <c r="A240" s="77"/>
      <c r="B240" s="34" t="s">
        <v>12</v>
      </c>
      <c r="C240" s="35">
        <v>14</v>
      </c>
      <c r="D240" s="65">
        <v>11.475409836065573</v>
      </c>
      <c r="E240" s="35">
        <v>9.47055</v>
      </c>
      <c r="F240" s="66">
        <v>20.08110854852126</v>
      </c>
      <c r="G240" s="35">
        <v>1</v>
      </c>
      <c r="H240" s="19">
        <v>4</v>
      </c>
      <c r="I240" s="35">
        <v>0.844</v>
      </c>
      <c r="J240" s="19">
        <v>0.1594221875036125</v>
      </c>
      <c r="K240" s="35">
        <v>15</v>
      </c>
      <c r="L240" s="19">
        <v>10.204081632653061</v>
      </c>
      <c r="M240" s="35">
        <v>10.31455</v>
      </c>
      <c r="N240" s="19">
        <v>1.78893971464551</v>
      </c>
      <c r="Q240" s="1"/>
      <c r="R240" s="1"/>
      <c r="T240" s="43"/>
      <c r="V240" s="43"/>
      <c r="W240" s="2"/>
      <c r="Z240" s="2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</row>
    <row r="241" spans="1:43" ht="12" customHeight="1">
      <c r="A241" s="77"/>
      <c r="B241" s="34" t="s">
        <v>13</v>
      </c>
      <c r="C241" s="35">
        <v>6</v>
      </c>
      <c r="D241" s="65">
        <v>4.918032786885246</v>
      </c>
      <c r="E241" s="35">
        <v>8.746</v>
      </c>
      <c r="F241" s="66">
        <v>18.54479152376229</v>
      </c>
      <c r="G241" s="35">
        <v>4</v>
      </c>
      <c r="H241" s="19">
        <v>16</v>
      </c>
      <c r="I241" s="35">
        <v>6.3107</v>
      </c>
      <c r="J241" s="19">
        <v>1.1920208515154591</v>
      </c>
      <c r="K241" s="35">
        <v>10</v>
      </c>
      <c r="L241" s="19">
        <v>6.802721088435374</v>
      </c>
      <c r="M241" s="35">
        <v>15.0567</v>
      </c>
      <c r="N241" s="19">
        <v>2.611410929367064</v>
      </c>
      <c r="Q241" s="1"/>
      <c r="R241" s="1"/>
      <c r="T241" s="43"/>
      <c r="V241" s="43"/>
      <c r="W241" s="2"/>
      <c r="Z241" s="2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</row>
    <row r="242" spans="1:43" ht="12" customHeight="1">
      <c r="A242" s="77"/>
      <c r="B242" s="34" t="s">
        <v>14</v>
      </c>
      <c r="C242" s="35">
        <v>5</v>
      </c>
      <c r="D242" s="65">
        <v>4.098360655737705</v>
      </c>
      <c r="E242" s="35">
        <v>16.5307</v>
      </c>
      <c r="F242" s="66">
        <v>35.051267464195895</v>
      </c>
      <c r="G242" s="35">
        <v>6</v>
      </c>
      <c r="H242" s="19">
        <v>24</v>
      </c>
      <c r="I242" s="35">
        <v>17.78146</v>
      </c>
      <c r="J242" s="19">
        <v>3.3587194907677556</v>
      </c>
      <c r="K242" s="35">
        <v>11</v>
      </c>
      <c r="L242" s="19">
        <v>7.482993197278912</v>
      </c>
      <c r="M242" s="35">
        <v>34.31216</v>
      </c>
      <c r="N242" s="19">
        <v>5.951048346197466</v>
      </c>
      <c r="Q242" s="1"/>
      <c r="R242" s="1"/>
      <c r="T242" s="43"/>
      <c r="V242" s="43"/>
      <c r="W242" s="2"/>
      <c r="Z242" s="2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</row>
    <row r="243" spans="1:43" ht="12" customHeight="1">
      <c r="A243" s="77"/>
      <c r="B243" s="34" t="s">
        <v>15</v>
      </c>
      <c r="C243" s="35">
        <v>0</v>
      </c>
      <c r="D243" s="65">
        <v>0</v>
      </c>
      <c r="E243" s="35">
        <v>0</v>
      </c>
      <c r="F243" s="66">
        <v>0</v>
      </c>
      <c r="G243" s="35">
        <v>1</v>
      </c>
      <c r="H243" s="19">
        <v>4</v>
      </c>
      <c r="I243" s="35">
        <v>8.57842</v>
      </c>
      <c r="J243" s="19">
        <v>1.6203678693421084</v>
      </c>
      <c r="K243" s="35">
        <v>1</v>
      </c>
      <c r="L243" s="19">
        <v>0.6802721088435374</v>
      </c>
      <c r="M243" s="35">
        <v>8.57842</v>
      </c>
      <c r="N243" s="19">
        <v>1.4878279931659002</v>
      </c>
      <c r="Q243" s="1"/>
      <c r="R243" s="1"/>
      <c r="T243" s="43"/>
      <c r="V243" s="43"/>
      <c r="W243" s="2"/>
      <c r="Z243" s="2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</row>
    <row r="244" spans="1:43" ht="12" customHeight="1">
      <c r="A244" s="77"/>
      <c r="B244" s="36" t="s">
        <v>16</v>
      </c>
      <c r="C244" s="58">
        <v>0</v>
      </c>
      <c r="D244" s="67">
        <v>0</v>
      </c>
      <c r="E244" s="58">
        <v>0</v>
      </c>
      <c r="F244" s="68">
        <v>0</v>
      </c>
      <c r="G244" s="58">
        <v>2</v>
      </c>
      <c r="H244" s="21">
        <v>8</v>
      </c>
      <c r="I244" s="58">
        <v>493.65894</v>
      </c>
      <c r="J244" s="21">
        <v>93.24666835961445</v>
      </c>
      <c r="K244" s="58">
        <v>2</v>
      </c>
      <c r="L244" s="21">
        <v>1.3605442176870748</v>
      </c>
      <c r="M244" s="58">
        <v>493.65894</v>
      </c>
      <c r="N244" s="21">
        <v>85.6194485707864</v>
      </c>
      <c r="Q244" s="1"/>
      <c r="R244" s="1"/>
      <c r="T244" s="43"/>
      <c r="V244" s="43"/>
      <c r="W244" s="2"/>
      <c r="Z244" s="2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</row>
    <row r="245" spans="1:43" ht="12" customHeight="1">
      <c r="A245" s="78"/>
      <c r="B245" s="7" t="s">
        <v>17</v>
      </c>
      <c r="C245" s="37">
        <v>122</v>
      </c>
      <c r="D245" s="63">
        <v>100</v>
      </c>
      <c r="E245" s="37">
        <v>47.16149</v>
      </c>
      <c r="F245" s="63">
        <v>100</v>
      </c>
      <c r="G245" s="37">
        <v>25</v>
      </c>
      <c r="H245" s="38">
        <v>100</v>
      </c>
      <c r="I245" s="37">
        <v>529.41188</v>
      </c>
      <c r="J245" s="38">
        <v>100</v>
      </c>
      <c r="K245" s="37">
        <v>147</v>
      </c>
      <c r="L245" s="38">
        <v>100</v>
      </c>
      <c r="M245" s="37">
        <v>576.57337</v>
      </c>
      <c r="N245" s="62">
        <v>100</v>
      </c>
      <c r="Q245" s="1"/>
      <c r="R245" s="1"/>
      <c r="S245" s="1"/>
      <c r="U245" s="2"/>
      <c r="W245" s="2"/>
      <c r="X245" s="2"/>
      <c r="Y245" s="1"/>
      <c r="Z245" s="2"/>
      <c r="AA245" s="2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</row>
    <row r="246" spans="1:43" ht="12" customHeight="1">
      <c r="A246" s="76" t="s">
        <v>69</v>
      </c>
      <c r="B246" s="32" t="s">
        <v>49</v>
      </c>
      <c r="C246" s="33">
        <v>7</v>
      </c>
      <c r="D246" s="61">
        <v>21.21212121212121</v>
      </c>
      <c r="E246" s="33">
        <v>0.13411</v>
      </c>
      <c r="F246" s="64">
        <v>0.9754603815140402</v>
      </c>
      <c r="G246" s="33">
        <v>1</v>
      </c>
      <c r="H246" s="13">
        <v>7.6923076923076925</v>
      </c>
      <c r="I246" s="33">
        <v>0.00849</v>
      </c>
      <c r="J246" s="13">
        <v>0.0012616498653244496</v>
      </c>
      <c r="K246" s="33">
        <v>8</v>
      </c>
      <c r="L246" s="13">
        <v>17.391304347826086</v>
      </c>
      <c r="M246" s="33">
        <v>0.1426</v>
      </c>
      <c r="N246" s="13">
        <v>0.02076668504115386</v>
      </c>
      <c r="Q246" s="1"/>
      <c r="R246" s="1"/>
      <c r="T246" s="43"/>
      <c r="V246" s="43"/>
      <c r="W246" s="2"/>
      <c r="Z246" s="2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</row>
    <row r="247" spans="1:43" ht="12" customHeight="1">
      <c r="A247" s="77"/>
      <c r="B247" s="34" t="s">
        <v>8</v>
      </c>
      <c r="C247" s="35">
        <v>3</v>
      </c>
      <c r="D247" s="65">
        <v>9.090909090909092</v>
      </c>
      <c r="E247" s="35">
        <v>0.21433</v>
      </c>
      <c r="F247" s="66">
        <v>1.5589473087010979</v>
      </c>
      <c r="G247" s="35">
        <v>3</v>
      </c>
      <c r="H247" s="19">
        <v>23.076923076923077</v>
      </c>
      <c r="I247" s="35">
        <v>0.22165</v>
      </c>
      <c r="J247" s="19">
        <v>0.03293812634265774</v>
      </c>
      <c r="K247" s="35">
        <v>6</v>
      </c>
      <c r="L247" s="19">
        <v>13.043478260869565</v>
      </c>
      <c r="M247" s="35">
        <v>0.43598</v>
      </c>
      <c r="N247" s="19">
        <v>0.06349129974924446</v>
      </c>
      <c r="Q247" s="1"/>
      <c r="R247" s="1"/>
      <c r="T247" s="43"/>
      <c r="V247" s="43"/>
      <c r="W247" s="2"/>
      <c r="Z247" s="2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</row>
    <row r="248" spans="1:43" ht="12" customHeight="1">
      <c r="A248" s="77"/>
      <c r="B248" s="34" t="s">
        <v>43</v>
      </c>
      <c r="C248" s="35">
        <v>0</v>
      </c>
      <c r="D248" s="65">
        <v>0</v>
      </c>
      <c r="E248" s="35">
        <v>0</v>
      </c>
      <c r="F248" s="66">
        <v>0</v>
      </c>
      <c r="G248" s="35">
        <v>0</v>
      </c>
      <c r="H248" s="19">
        <v>0</v>
      </c>
      <c r="I248" s="35">
        <v>0</v>
      </c>
      <c r="J248" s="19">
        <v>0</v>
      </c>
      <c r="K248" s="35">
        <v>0</v>
      </c>
      <c r="L248" s="19">
        <v>0</v>
      </c>
      <c r="M248" s="35">
        <v>0</v>
      </c>
      <c r="N248" s="19">
        <v>0</v>
      </c>
      <c r="Q248" s="1"/>
      <c r="R248" s="1"/>
      <c r="T248" s="43"/>
      <c r="V248" s="43"/>
      <c r="W248" s="2"/>
      <c r="Z248" s="2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</row>
    <row r="249" spans="1:43" ht="12" customHeight="1">
      <c r="A249" s="77"/>
      <c r="B249" s="34" t="s">
        <v>9</v>
      </c>
      <c r="C249" s="35">
        <v>3</v>
      </c>
      <c r="D249" s="65">
        <v>9.090909090909092</v>
      </c>
      <c r="E249" s="35">
        <v>0.47851</v>
      </c>
      <c r="F249" s="66">
        <v>3.480482791427063</v>
      </c>
      <c r="G249" s="35">
        <v>0</v>
      </c>
      <c r="H249" s="19">
        <v>0</v>
      </c>
      <c r="I249" s="35">
        <v>0</v>
      </c>
      <c r="J249" s="19">
        <v>0</v>
      </c>
      <c r="K249" s="35">
        <v>3</v>
      </c>
      <c r="L249" s="19">
        <v>6.521739130434782</v>
      </c>
      <c r="M249" s="35">
        <v>0.47851</v>
      </c>
      <c r="N249" s="19">
        <v>0.0696848980297513</v>
      </c>
      <c r="Q249" s="1"/>
      <c r="R249" s="1"/>
      <c r="T249" s="43"/>
      <c r="V249" s="43"/>
      <c r="W249" s="2"/>
      <c r="Z249" s="2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</row>
    <row r="250" spans="1:43" ht="12" customHeight="1">
      <c r="A250" s="77"/>
      <c r="B250" s="34" t="s">
        <v>10</v>
      </c>
      <c r="C250" s="35">
        <v>2</v>
      </c>
      <c r="D250" s="65">
        <v>6.0606060606060606</v>
      </c>
      <c r="E250" s="35">
        <v>0.46047</v>
      </c>
      <c r="F250" s="66">
        <v>3.34926733186019</v>
      </c>
      <c r="G250" s="35">
        <v>1</v>
      </c>
      <c r="H250" s="19">
        <v>7.6923076923076925</v>
      </c>
      <c r="I250" s="35">
        <v>0.22592</v>
      </c>
      <c r="J250" s="19">
        <v>0.03357266638093046</v>
      </c>
      <c r="K250" s="35">
        <v>3</v>
      </c>
      <c r="L250" s="19">
        <v>6.521739130434782</v>
      </c>
      <c r="M250" s="35">
        <v>0.68639</v>
      </c>
      <c r="N250" s="19">
        <v>0.09995823944879101</v>
      </c>
      <c r="Q250" s="1"/>
      <c r="R250" s="1"/>
      <c r="T250" s="43"/>
      <c r="V250" s="43"/>
      <c r="W250" s="2"/>
      <c r="Z250" s="2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</row>
    <row r="251" spans="1:43" ht="12" customHeight="1">
      <c r="A251" s="77"/>
      <c r="B251" s="34" t="s">
        <v>11</v>
      </c>
      <c r="C251" s="35">
        <v>9</v>
      </c>
      <c r="D251" s="65">
        <v>27.272727272727273</v>
      </c>
      <c r="E251" s="35">
        <v>3.38522</v>
      </c>
      <c r="F251" s="66">
        <v>24.62268281790291</v>
      </c>
      <c r="G251" s="35">
        <v>1</v>
      </c>
      <c r="H251" s="19">
        <v>7.6923076923076925</v>
      </c>
      <c r="I251" s="35">
        <v>0.419</v>
      </c>
      <c r="J251" s="19">
        <v>0.06226517003191335</v>
      </c>
      <c r="K251" s="35">
        <v>10</v>
      </c>
      <c r="L251" s="19">
        <v>21.73913043478261</v>
      </c>
      <c r="M251" s="35">
        <v>3.80422</v>
      </c>
      <c r="N251" s="19">
        <v>0.5540044780312646</v>
      </c>
      <c r="Q251" s="1"/>
      <c r="R251" s="1"/>
      <c r="T251" s="43"/>
      <c r="V251" s="43"/>
      <c r="W251" s="2"/>
      <c r="Z251" s="2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</row>
    <row r="252" spans="1:43" ht="12" customHeight="1">
      <c r="A252" s="77"/>
      <c r="B252" s="34" t="s">
        <v>12</v>
      </c>
      <c r="C252" s="35">
        <v>7</v>
      </c>
      <c r="D252" s="65">
        <v>21.21212121212121</v>
      </c>
      <c r="E252" s="35">
        <v>4.90474</v>
      </c>
      <c r="F252" s="66">
        <v>35.67503953193031</v>
      </c>
      <c r="G252" s="35">
        <v>0</v>
      </c>
      <c r="H252" s="19">
        <v>0</v>
      </c>
      <c r="I252" s="35">
        <v>0</v>
      </c>
      <c r="J252" s="19">
        <v>0</v>
      </c>
      <c r="K252" s="35">
        <v>7</v>
      </c>
      <c r="L252" s="19">
        <v>15.217391304347826</v>
      </c>
      <c r="M252" s="35">
        <v>4.90474</v>
      </c>
      <c r="N252" s="19">
        <v>0.7142720251665426</v>
      </c>
      <c r="Q252" s="1"/>
      <c r="R252" s="1"/>
      <c r="T252" s="43"/>
      <c r="V252" s="43"/>
      <c r="W252" s="2"/>
      <c r="Z252" s="2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</row>
    <row r="253" spans="1:43" ht="12" customHeight="1">
      <c r="A253" s="77"/>
      <c r="B253" s="34" t="s">
        <v>13</v>
      </c>
      <c r="C253" s="35">
        <v>1</v>
      </c>
      <c r="D253" s="65">
        <v>3.0303030303030303</v>
      </c>
      <c r="E253" s="35">
        <v>1.359</v>
      </c>
      <c r="F253" s="66">
        <v>9.884800972914627</v>
      </c>
      <c r="G253" s="35">
        <v>0</v>
      </c>
      <c r="H253" s="19">
        <v>0</v>
      </c>
      <c r="I253" s="35">
        <v>0</v>
      </c>
      <c r="J253" s="19">
        <v>0</v>
      </c>
      <c r="K253" s="35">
        <v>1</v>
      </c>
      <c r="L253" s="19">
        <v>2.1739130434782608</v>
      </c>
      <c r="M253" s="35">
        <v>1.359</v>
      </c>
      <c r="N253" s="19">
        <v>0.19790971227859816</v>
      </c>
      <c r="Q253" s="1"/>
      <c r="R253" s="1"/>
      <c r="T253" s="43"/>
      <c r="V253" s="43"/>
      <c r="W253" s="2"/>
      <c r="Z253" s="2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</row>
    <row r="254" spans="1:43" ht="12" customHeight="1">
      <c r="A254" s="77"/>
      <c r="B254" s="34" t="s">
        <v>14</v>
      </c>
      <c r="C254" s="35">
        <v>1</v>
      </c>
      <c r="D254" s="65">
        <v>3.0303030303030303</v>
      </c>
      <c r="E254" s="35">
        <v>2.812</v>
      </c>
      <c r="F254" s="66">
        <v>20.453318863749764</v>
      </c>
      <c r="G254" s="35">
        <v>0</v>
      </c>
      <c r="H254" s="19">
        <v>0</v>
      </c>
      <c r="I254" s="35">
        <v>0</v>
      </c>
      <c r="J254" s="19">
        <v>0</v>
      </c>
      <c r="K254" s="35">
        <v>1</v>
      </c>
      <c r="L254" s="19">
        <v>2.1739130434782608</v>
      </c>
      <c r="M254" s="35">
        <v>2.812</v>
      </c>
      <c r="N254" s="19">
        <v>0.4095085437287844</v>
      </c>
      <c r="Q254" s="1"/>
      <c r="R254" s="1"/>
      <c r="T254" s="43"/>
      <c r="V254" s="43"/>
      <c r="W254" s="2"/>
      <c r="Z254" s="2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</row>
    <row r="255" spans="1:43" ht="12" customHeight="1">
      <c r="A255" s="77"/>
      <c r="B255" s="34" t="s">
        <v>15</v>
      </c>
      <c r="C255" s="35">
        <v>0</v>
      </c>
      <c r="D255" s="65">
        <v>0</v>
      </c>
      <c r="E255" s="35">
        <v>0</v>
      </c>
      <c r="F255" s="66">
        <v>0</v>
      </c>
      <c r="G255" s="35">
        <v>2</v>
      </c>
      <c r="H255" s="19">
        <v>15.384615384615385</v>
      </c>
      <c r="I255" s="35">
        <v>13.42856</v>
      </c>
      <c r="J255" s="19">
        <v>1.9955407438752992</v>
      </c>
      <c r="K255" s="35">
        <v>2</v>
      </c>
      <c r="L255" s="19">
        <v>4.3478260869565215</v>
      </c>
      <c r="M255" s="35">
        <v>13.42856</v>
      </c>
      <c r="N255" s="19">
        <v>1.9555867887534157</v>
      </c>
      <c r="Q255" s="1"/>
      <c r="R255" s="1"/>
      <c r="W255" s="2"/>
      <c r="Z255" s="2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</row>
    <row r="256" spans="1:43" ht="12" customHeight="1">
      <c r="A256" s="77"/>
      <c r="B256" s="36" t="s">
        <v>16</v>
      </c>
      <c r="C256" s="58">
        <v>0</v>
      </c>
      <c r="D256" s="67">
        <v>0</v>
      </c>
      <c r="E256" s="58">
        <v>0</v>
      </c>
      <c r="F256" s="68">
        <v>0</v>
      </c>
      <c r="G256" s="58">
        <v>5</v>
      </c>
      <c r="H256" s="21">
        <v>38.46153846153846</v>
      </c>
      <c r="I256" s="58">
        <v>658.62476</v>
      </c>
      <c r="J256" s="21">
        <v>97.87442164350388</v>
      </c>
      <c r="K256" s="58">
        <v>5</v>
      </c>
      <c r="L256" s="21">
        <v>10.869565217391305</v>
      </c>
      <c r="M256" s="58">
        <v>658.62476</v>
      </c>
      <c r="N256" s="21">
        <v>95.91481732977245</v>
      </c>
      <c r="Q256" s="1"/>
      <c r="R256" s="1"/>
      <c r="T256" s="43"/>
      <c r="V256" s="43"/>
      <c r="W256" s="2"/>
      <c r="Z256" s="2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</row>
    <row r="257" spans="1:43" ht="12" customHeight="1">
      <c r="A257" s="78"/>
      <c r="B257" s="7" t="s">
        <v>17</v>
      </c>
      <c r="C257" s="37">
        <v>33</v>
      </c>
      <c r="D257" s="63">
        <v>100</v>
      </c>
      <c r="E257" s="37">
        <v>13.74838</v>
      </c>
      <c r="F257" s="63">
        <v>100</v>
      </c>
      <c r="G257" s="37">
        <v>13</v>
      </c>
      <c r="H257" s="38">
        <v>100</v>
      </c>
      <c r="I257" s="37">
        <v>672.92838</v>
      </c>
      <c r="J257" s="38">
        <v>100</v>
      </c>
      <c r="K257" s="37">
        <v>46</v>
      </c>
      <c r="L257" s="38">
        <v>100</v>
      </c>
      <c r="M257" s="37">
        <v>686.67676</v>
      </c>
      <c r="N257" s="62">
        <v>100</v>
      </c>
      <c r="Q257" s="1"/>
      <c r="R257" s="1"/>
      <c r="S257" s="1"/>
      <c r="T257" s="43"/>
      <c r="U257" s="2"/>
      <c r="V257" s="43"/>
      <c r="W257" s="2"/>
      <c r="X257" s="2"/>
      <c r="Y257" s="1"/>
      <c r="Z257" s="2"/>
      <c r="AA257" s="2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</row>
    <row r="258" spans="1:43" ht="12" customHeight="1">
      <c r="A258" s="76" t="s">
        <v>70</v>
      </c>
      <c r="B258" s="32" t="s">
        <v>49</v>
      </c>
      <c r="C258" s="33">
        <v>3</v>
      </c>
      <c r="D258" s="61">
        <v>12</v>
      </c>
      <c r="E258" s="33">
        <v>0.01978</v>
      </c>
      <c r="F258" s="64">
        <v>0.2744908112188752</v>
      </c>
      <c r="G258" s="33">
        <v>2</v>
      </c>
      <c r="H258" s="13">
        <v>16.666666666666668</v>
      </c>
      <c r="I258" s="33">
        <v>0.03677</v>
      </c>
      <c r="J258" s="13">
        <v>0.00736642524411626</v>
      </c>
      <c r="K258" s="33">
        <v>5</v>
      </c>
      <c r="L258" s="13">
        <v>13.513513513513514</v>
      </c>
      <c r="M258" s="33">
        <v>0.05655</v>
      </c>
      <c r="N258" s="13">
        <v>0.011167884206320883</v>
      </c>
      <c r="Q258" s="1"/>
      <c r="R258" s="1"/>
      <c r="T258" s="43"/>
      <c r="V258" s="43"/>
      <c r="W258" s="2"/>
      <c r="Z258" s="2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</row>
    <row r="259" spans="1:43" ht="12" customHeight="1">
      <c r="A259" s="77"/>
      <c r="B259" s="34" t="s">
        <v>8</v>
      </c>
      <c r="C259" s="35">
        <v>3</v>
      </c>
      <c r="D259" s="65">
        <v>12</v>
      </c>
      <c r="E259" s="35">
        <v>0.23455</v>
      </c>
      <c r="F259" s="66">
        <v>3.2548948317182598</v>
      </c>
      <c r="G259" s="35">
        <v>1</v>
      </c>
      <c r="H259" s="19">
        <v>8.333333333333334</v>
      </c>
      <c r="I259" s="35">
        <v>0.0609</v>
      </c>
      <c r="J259" s="19">
        <v>0.012200579204968188</v>
      </c>
      <c r="K259" s="35">
        <v>4</v>
      </c>
      <c r="L259" s="19">
        <v>10.81081081081081</v>
      </c>
      <c r="M259" s="35">
        <v>0.29545</v>
      </c>
      <c r="N259" s="19">
        <v>0.058347504664146864</v>
      </c>
      <c r="Q259" s="1"/>
      <c r="R259" s="1"/>
      <c r="T259" s="43"/>
      <c r="V259" s="43"/>
      <c r="W259" s="2"/>
      <c r="Z259" s="2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</row>
    <row r="260" spans="1:43" ht="12" customHeight="1">
      <c r="A260" s="77"/>
      <c r="B260" s="34" t="s">
        <v>43</v>
      </c>
      <c r="C260" s="35">
        <v>4</v>
      </c>
      <c r="D260" s="65">
        <v>16</v>
      </c>
      <c r="E260" s="35">
        <v>0.46284</v>
      </c>
      <c r="F260" s="66">
        <v>6.422918456245915</v>
      </c>
      <c r="G260" s="35">
        <v>0</v>
      </c>
      <c r="H260" s="19">
        <v>0</v>
      </c>
      <c r="I260" s="35">
        <v>0</v>
      </c>
      <c r="J260" s="19">
        <v>0</v>
      </c>
      <c r="K260" s="35">
        <v>4</v>
      </c>
      <c r="L260" s="19">
        <v>10.81081081081081</v>
      </c>
      <c r="M260" s="35">
        <v>0.46284</v>
      </c>
      <c r="N260" s="19">
        <v>0.09140483688865708</v>
      </c>
      <c r="Q260" s="1"/>
      <c r="R260" s="1"/>
      <c r="T260" s="43"/>
      <c r="V260" s="43"/>
      <c r="W260" s="2"/>
      <c r="Z260" s="2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</row>
    <row r="261" spans="1:43" ht="12" customHeight="1">
      <c r="A261" s="77"/>
      <c r="B261" s="34" t="s">
        <v>9</v>
      </c>
      <c r="C261" s="35">
        <v>2</v>
      </c>
      <c r="D261" s="65">
        <v>8</v>
      </c>
      <c r="E261" s="35">
        <v>0.338</v>
      </c>
      <c r="F261" s="66">
        <v>4.690490100706765</v>
      </c>
      <c r="G261" s="35">
        <v>0</v>
      </c>
      <c r="H261" s="19">
        <v>0</v>
      </c>
      <c r="I261" s="35">
        <v>0</v>
      </c>
      <c r="J261" s="19">
        <v>0</v>
      </c>
      <c r="K261" s="35">
        <v>2</v>
      </c>
      <c r="L261" s="19">
        <v>5.405405405405405</v>
      </c>
      <c r="M261" s="35">
        <v>0.338</v>
      </c>
      <c r="N261" s="19">
        <v>0.06675057226766505</v>
      </c>
      <c r="Q261" s="1"/>
      <c r="R261" s="1"/>
      <c r="T261" s="43"/>
      <c r="V261" s="43"/>
      <c r="W261" s="2"/>
      <c r="Z261" s="2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</row>
    <row r="262" spans="1:43" ht="12" customHeight="1">
      <c r="A262" s="77"/>
      <c r="B262" s="34" t="s">
        <v>10</v>
      </c>
      <c r="C262" s="35">
        <v>4</v>
      </c>
      <c r="D262" s="65">
        <v>16</v>
      </c>
      <c r="E262" s="35">
        <v>0.87663</v>
      </c>
      <c r="F262" s="66">
        <v>12.165160760303467</v>
      </c>
      <c r="G262" s="35">
        <v>2</v>
      </c>
      <c r="H262" s="19">
        <v>16.666666666666668</v>
      </c>
      <c r="I262" s="35">
        <v>0.45844</v>
      </c>
      <c r="J262" s="19">
        <v>0.09184291511864723</v>
      </c>
      <c r="K262" s="35">
        <v>6</v>
      </c>
      <c r="L262" s="19">
        <v>16.216216216216218</v>
      </c>
      <c r="M262" s="35">
        <v>1.33507</v>
      </c>
      <c r="N262" s="19">
        <v>0.26365883585027095</v>
      </c>
      <c r="Q262" s="1"/>
      <c r="R262" s="1"/>
      <c r="T262" s="43"/>
      <c r="V262" s="43"/>
      <c r="W262" s="2"/>
      <c r="Z262" s="2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</row>
    <row r="263" spans="1:43" ht="12" customHeight="1">
      <c r="A263" s="77"/>
      <c r="B263" s="34" t="s">
        <v>11</v>
      </c>
      <c r="C263" s="35">
        <v>2</v>
      </c>
      <c r="D263" s="65">
        <v>8</v>
      </c>
      <c r="E263" s="35">
        <v>0.64833</v>
      </c>
      <c r="F263" s="66">
        <v>8.99699836387934</v>
      </c>
      <c r="G263" s="35">
        <v>1</v>
      </c>
      <c r="H263" s="19">
        <v>8.333333333333334</v>
      </c>
      <c r="I263" s="35">
        <v>0.34141</v>
      </c>
      <c r="J263" s="19">
        <v>0.06839736857747437</v>
      </c>
      <c r="K263" s="35">
        <v>3</v>
      </c>
      <c r="L263" s="19">
        <v>8.108108108108109</v>
      </c>
      <c r="M263" s="35">
        <v>0.98974</v>
      </c>
      <c r="N263" s="19">
        <v>0.19546068460413848</v>
      </c>
      <c r="Q263" s="1"/>
      <c r="R263" s="1"/>
      <c r="T263" s="43"/>
      <c r="V263" s="43"/>
      <c r="W263" s="2"/>
      <c r="Z263" s="2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</row>
    <row r="264" spans="1:43" ht="12" customHeight="1">
      <c r="A264" s="77"/>
      <c r="B264" s="34" t="s">
        <v>12</v>
      </c>
      <c r="C264" s="35">
        <v>7</v>
      </c>
      <c r="D264" s="65">
        <v>28</v>
      </c>
      <c r="E264" s="35">
        <v>4.62594</v>
      </c>
      <c r="F264" s="66">
        <v>64.19504667592737</v>
      </c>
      <c r="G264" s="35">
        <v>0</v>
      </c>
      <c r="H264" s="19">
        <v>0</v>
      </c>
      <c r="I264" s="35">
        <v>0</v>
      </c>
      <c r="J264" s="19">
        <v>0</v>
      </c>
      <c r="K264" s="35">
        <v>7</v>
      </c>
      <c r="L264" s="19">
        <v>18.91891891891892</v>
      </c>
      <c r="M264" s="35">
        <v>4.62594</v>
      </c>
      <c r="N264" s="19">
        <v>0.9135625511120784</v>
      </c>
      <c r="Q264" s="1"/>
      <c r="R264" s="1"/>
      <c r="T264" s="43"/>
      <c r="V264" s="43"/>
      <c r="W264" s="2"/>
      <c r="Z264" s="2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</row>
    <row r="265" spans="1:43" ht="12" customHeight="1">
      <c r="A265" s="77"/>
      <c r="B265" s="34" t="s">
        <v>13</v>
      </c>
      <c r="C265" s="35">
        <v>0</v>
      </c>
      <c r="D265" s="65">
        <v>0</v>
      </c>
      <c r="E265" s="35">
        <v>0</v>
      </c>
      <c r="F265" s="66">
        <v>0</v>
      </c>
      <c r="G265" s="35">
        <v>1</v>
      </c>
      <c r="H265" s="19">
        <v>8.333333333333334</v>
      </c>
      <c r="I265" s="35">
        <v>1.112</v>
      </c>
      <c r="J265" s="19">
        <v>0.2227757647935078</v>
      </c>
      <c r="K265" s="35">
        <v>1</v>
      </c>
      <c r="L265" s="19">
        <v>2.7027027027027026</v>
      </c>
      <c r="M265" s="35">
        <v>1.112</v>
      </c>
      <c r="N265" s="19">
        <v>0.21960543302261404</v>
      </c>
      <c r="Q265" s="1"/>
      <c r="R265" s="1"/>
      <c r="W265" s="2"/>
      <c r="Z265" s="2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</row>
    <row r="266" spans="1:43" ht="12" customHeight="1">
      <c r="A266" s="77"/>
      <c r="B266" s="34" t="s">
        <v>14</v>
      </c>
      <c r="C266" s="35">
        <v>0</v>
      </c>
      <c r="D266" s="65">
        <v>0</v>
      </c>
      <c r="E266" s="35">
        <v>0</v>
      </c>
      <c r="F266" s="66">
        <v>0</v>
      </c>
      <c r="G266" s="35">
        <v>0</v>
      </c>
      <c r="H266" s="19">
        <v>0</v>
      </c>
      <c r="I266" s="35">
        <v>0</v>
      </c>
      <c r="J266" s="19">
        <v>0</v>
      </c>
      <c r="K266" s="35">
        <v>0</v>
      </c>
      <c r="L266" s="19">
        <v>0</v>
      </c>
      <c r="M266" s="35">
        <v>0</v>
      </c>
      <c r="N266" s="19">
        <v>0</v>
      </c>
      <c r="Q266" s="1"/>
      <c r="R266" s="1"/>
      <c r="T266" s="43"/>
      <c r="V266" s="43"/>
      <c r="W266" s="2"/>
      <c r="Z266" s="2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</row>
    <row r="267" spans="1:43" ht="12" customHeight="1">
      <c r="A267" s="77"/>
      <c r="B267" s="34" t="s">
        <v>15</v>
      </c>
      <c r="C267" s="35">
        <v>0</v>
      </c>
      <c r="D267" s="65">
        <v>0</v>
      </c>
      <c r="E267" s="35">
        <v>0</v>
      </c>
      <c r="F267" s="66">
        <v>0</v>
      </c>
      <c r="G267" s="35">
        <v>0</v>
      </c>
      <c r="H267" s="19">
        <v>0</v>
      </c>
      <c r="I267" s="35">
        <v>0</v>
      </c>
      <c r="J267" s="19">
        <v>0</v>
      </c>
      <c r="K267" s="35">
        <v>0</v>
      </c>
      <c r="L267" s="19">
        <v>0</v>
      </c>
      <c r="M267" s="35">
        <v>0</v>
      </c>
      <c r="N267" s="19">
        <v>0</v>
      </c>
      <c r="Q267" s="1"/>
      <c r="R267" s="1"/>
      <c r="T267" s="43"/>
      <c r="V267" s="43"/>
      <c r="W267" s="2"/>
      <c r="Z267" s="2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</row>
    <row r="268" spans="1:43" ht="12" customHeight="1">
      <c r="A268" s="77"/>
      <c r="B268" s="36" t="s">
        <v>16</v>
      </c>
      <c r="C268" s="58">
        <v>0</v>
      </c>
      <c r="D268" s="67">
        <v>0</v>
      </c>
      <c r="E268" s="58">
        <v>0</v>
      </c>
      <c r="F268" s="68">
        <v>0</v>
      </c>
      <c r="G268" s="58">
        <v>5</v>
      </c>
      <c r="H268" s="21">
        <v>41.666666666666664</v>
      </c>
      <c r="I268" s="58">
        <v>497.14711</v>
      </c>
      <c r="J268" s="21">
        <v>99.59741694706129</v>
      </c>
      <c r="K268" s="58">
        <v>5</v>
      </c>
      <c r="L268" s="21">
        <v>13.513513513513514</v>
      </c>
      <c r="M268" s="58">
        <v>497.14711</v>
      </c>
      <c r="N268" s="21">
        <v>98.18004169738411</v>
      </c>
      <c r="Q268" s="1"/>
      <c r="R268" s="1"/>
      <c r="T268" s="43"/>
      <c r="V268" s="43"/>
      <c r="W268" s="2"/>
      <c r="Z268" s="2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</row>
    <row r="269" spans="1:43" ht="12" customHeight="1">
      <c r="A269" s="78"/>
      <c r="B269" s="7" t="s">
        <v>17</v>
      </c>
      <c r="C269" s="33">
        <v>25</v>
      </c>
      <c r="D269" s="54">
        <v>100</v>
      </c>
      <c r="E269" s="33">
        <v>7.20607</v>
      </c>
      <c r="F269" s="54">
        <v>100</v>
      </c>
      <c r="G269" s="33">
        <v>12</v>
      </c>
      <c r="H269" s="61">
        <v>100</v>
      </c>
      <c r="I269" s="33">
        <v>499.15663</v>
      </c>
      <c r="J269" s="61">
        <v>100</v>
      </c>
      <c r="K269" s="33">
        <v>37</v>
      </c>
      <c r="L269" s="61">
        <v>100</v>
      </c>
      <c r="M269" s="33">
        <v>506.3627</v>
      </c>
      <c r="N269" s="62">
        <v>100</v>
      </c>
      <c r="Q269" s="1"/>
      <c r="R269" s="1"/>
      <c r="S269" s="1"/>
      <c r="T269" s="43"/>
      <c r="U269" s="2"/>
      <c r="V269" s="43"/>
      <c r="W269" s="2"/>
      <c r="X269" s="2"/>
      <c r="Y269" s="1"/>
      <c r="Z269" s="2"/>
      <c r="AA269" s="2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</row>
    <row r="270" spans="1:43" ht="12" customHeight="1">
      <c r="A270" s="76" t="s">
        <v>71</v>
      </c>
      <c r="B270" s="32" t="s">
        <v>49</v>
      </c>
      <c r="C270" s="33">
        <v>10</v>
      </c>
      <c r="D270" s="61">
        <v>20.408163265306122</v>
      </c>
      <c r="E270" s="33">
        <v>0.10879</v>
      </c>
      <c r="F270" s="64">
        <v>0.43602647180477044</v>
      </c>
      <c r="G270" s="33">
        <v>3</v>
      </c>
      <c r="H270" s="13">
        <v>23.076923076923077</v>
      </c>
      <c r="I270" s="33">
        <v>0.05115</v>
      </c>
      <c r="J270" s="13">
        <v>0.020930601980480974</v>
      </c>
      <c r="K270" s="33">
        <v>13</v>
      </c>
      <c r="L270" s="13">
        <v>20.967741935483872</v>
      </c>
      <c r="M270" s="33">
        <v>0.15994</v>
      </c>
      <c r="N270" s="13">
        <v>0.059384543845093146</v>
      </c>
      <c r="Q270" s="1"/>
      <c r="R270" s="1"/>
      <c r="T270" s="43"/>
      <c r="V270" s="43"/>
      <c r="W270" s="2"/>
      <c r="Z270" s="2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</row>
    <row r="271" spans="1:43" ht="12" customHeight="1">
      <c r="A271" s="77"/>
      <c r="B271" s="34" t="s">
        <v>8</v>
      </c>
      <c r="C271" s="35">
        <v>5</v>
      </c>
      <c r="D271" s="65">
        <v>10.204081632653061</v>
      </c>
      <c r="E271" s="35">
        <v>0.40421</v>
      </c>
      <c r="F271" s="66">
        <v>1.6200593820039182</v>
      </c>
      <c r="G271" s="35">
        <v>0</v>
      </c>
      <c r="H271" s="19">
        <v>0</v>
      </c>
      <c r="I271" s="35">
        <v>0</v>
      </c>
      <c r="J271" s="19">
        <v>0</v>
      </c>
      <c r="K271" s="35">
        <v>5</v>
      </c>
      <c r="L271" s="19">
        <v>8.064516129032258</v>
      </c>
      <c r="M271" s="35">
        <v>0.40421</v>
      </c>
      <c r="N271" s="19">
        <v>0.15008019549596788</v>
      </c>
      <c r="Q271" s="1"/>
      <c r="R271" s="1"/>
      <c r="T271" s="43"/>
      <c r="V271" s="43"/>
      <c r="W271" s="2"/>
      <c r="Z271" s="2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</row>
    <row r="272" spans="1:43" ht="12" customHeight="1">
      <c r="A272" s="77"/>
      <c r="B272" s="34" t="s">
        <v>43</v>
      </c>
      <c r="C272" s="35">
        <v>3</v>
      </c>
      <c r="D272" s="65">
        <v>6.122448979591836</v>
      </c>
      <c r="E272" s="35">
        <v>0.374</v>
      </c>
      <c r="F272" s="66">
        <v>1.498978770612962</v>
      </c>
      <c r="G272" s="35">
        <v>0</v>
      </c>
      <c r="H272" s="19">
        <v>0</v>
      </c>
      <c r="I272" s="35">
        <v>0</v>
      </c>
      <c r="J272" s="19">
        <v>0</v>
      </c>
      <c r="K272" s="35">
        <v>3</v>
      </c>
      <c r="L272" s="19">
        <v>4.838709677419355</v>
      </c>
      <c r="M272" s="35">
        <v>0.374</v>
      </c>
      <c r="N272" s="19">
        <v>0.1388634450297914</v>
      </c>
      <c r="Q272" s="1"/>
      <c r="R272" s="1"/>
      <c r="T272" s="43"/>
      <c r="V272" s="43"/>
      <c r="W272" s="2"/>
      <c r="Z272" s="2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</row>
    <row r="273" spans="1:43" ht="12" customHeight="1">
      <c r="A273" s="77"/>
      <c r="B273" s="34" t="s">
        <v>9</v>
      </c>
      <c r="C273" s="35">
        <v>3</v>
      </c>
      <c r="D273" s="65">
        <v>6.122448979591836</v>
      </c>
      <c r="E273" s="35">
        <v>0.51561</v>
      </c>
      <c r="F273" s="66">
        <v>2.066546641485961</v>
      </c>
      <c r="G273" s="35">
        <v>0</v>
      </c>
      <c r="H273" s="19">
        <v>0</v>
      </c>
      <c r="I273" s="35">
        <v>0</v>
      </c>
      <c r="J273" s="19">
        <v>0</v>
      </c>
      <c r="K273" s="35">
        <v>3</v>
      </c>
      <c r="L273" s="19">
        <v>4.838709677419355</v>
      </c>
      <c r="M273" s="35">
        <v>0.51561</v>
      </c>
      <c r="N273" s="19">
        <v>0.1914421948978897</v>
      </c>
      <c r="Q273" s="1"/>
      <c r="R273" s="1"/>
      <c r="T273" s="43"/>
      <c r="V273" s="43"/>
      <c r="W273" s="2"/>
      <c r="Z273" s="2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</row>
    <row r="274" spans="1:43" ht="12" customHeight="1">
      <c r="A274" s="77"/>
      <c r="B274" s="34" t="s">
        <v>10</v>
      </c>
      <c r="C274" s="35">
        <v>4</v>
      </c>
      <c r="D274" s="65">
        <v>8.16326530612245</v>
      </c>
      <c r="E274" s="35">
        <v>0.978</v>
      </c>
      <c r="F274" s="66">
        <v>3.9197894055066227</v>
      </c>
      <c r="G274" s="35">
        <v>0</v>
      </c>
      <c r="H274" s="19">
        <v>0</v>
      </c>
      <c r="I274" s="35">
        <v>0</v>
      </c>
      <c r="J274" s="19">
        <v>0</v>
      </c>
      <c r="K274" s="35">
        <v>4</v>
      </c>
      <c r="L274" s="19">
        <v>6.451612903225806</v>
      </c>
      <c r="M274" s="35">
        <v>0.978</v>
      </c>
      <c r="N274" s="19">
        <v>0.36312419582656685</v>
      </c>
      <c r="Q274" s="1"/>
      <c r="R274" s="1"/>
      <c r="T274" s="43"/>
      <c r="V274" s="43"/>
      <c r="W274" s="2"/>
      <c r="Z274" s="2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</row>
    <row r="275" spans="1:43" ht="12" customHeight="1">
      <c r="A275" s="77"/>
      <c r="B275" s="34" t="s">
        <v>11</v>
      </c>
      <c r="C275" s="35">
        <v>8</v>
      </c>
      <c r="D275" s="65">
        <v>16.3265306122449</v>
      </c>
      <c r="E275" s="35">
        <v>2.98131</v>
      </c>
      <c r="F275" s="66">
        <v>11.94898502303778</v>
      </c>
      <c r="G275" s="35">
        <v>1</v>
      </c>
      <c r="H275" s="19">
        <v>7.6923076923076925</v>
      </c>
      <c r="I275" s="35">
        <v>0.445</v>
      </c>
      <c r="J275" s="19">
        <v>0.18209419122803586</v>
      </c>
      <c r="K275" s="35">
        <v>9</v>
      </c>
      <c r="L275" s="19">
        <v>14.516129032258064</v>
      </c>
      <c r="M275" s="35">
        <v>3.42631</v>
      </c>
      <c r="N275" s="19">
        <v>1.272163664010761</v>
      </c>
      <c r="Q275" s="1"/>
      <c r="R275" s="1"/>
      <c r="W275" s="2"/>
      <c r="Z275" s="2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</row>
    <row r="276" spans="1:43" ht="12" customHeight="1">
      <c r="A276" s="77"/>
      <c r="B276" s="34" t="s">
        <v>12</v>
      </c>
      <c r="C276" s="35">
        <v>9</v>
      </c>
      <c r="D276" s="65">
        <v>18.367346938775512</v>
      </c>
      <c r="E276" s="35">
        <v>6.37322</v>
      </c>
      <c r="F276" s="66">
        <v>25.543640322047974</v>
      </c>
      <c r="G276" s="35">
        <v>0</v>
      </c>
      <c r="H276" s="19">
        <v>0</v>
      </c>
      <c r="I276" s="35">
        <v>0</v>
      </c>
      <c r="J276" s="19">
        <v>0</v>
      </c>
      <c r="K276" s="35">
        <v>9</v>
      </c>
      <c r="L276" s="19">
        <v>14.516129032258064</v>
      </c>
      <c r="M276" s="35">
        <v>6.37322</v>
      </c>
      <c r="N276" s="19">
        <v>2.3663296393924256</v>
      </c>
      <c r="Q276" s="1"/>
      <c r="R276" s="1"/>
      <c r="W276" s="2"/>
      <c r="Z276" s="2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</row>
    <row r="277" spans="1:43" ht="12" customHeight="1">
      <c r="A277" s="77"/>
      <c r="B277" s="34" t="s">
        <v>13</v>
      </c>
      <c r="C277" s="35">
        <v>5</v>
      </c>
      <c r="D277" s="65">
        <v>10.204081632653061</v>
      </c>
      <c r="E277" s="35">
        <v>6.55111</v>
      </c>
      <c r="F277" s="66">
        <v>26.256617149599684</v>
      </c>
      <c r="G277" s="35">
        <v>4</v>
      </c>
      <c r="H277" s="19">
        <v>30.76923076923077</v>
      </c>
      <c r="I277" s="35">
        <v>4.57653</v>
      </c>
      <c r="J277" s="19">
        <v>1.8727180426535797</v>
      </c>
      <c r="K277" s="35">
        <v>9</v>
      </c>
      <c r="L277" s="19">
        <v>14.516129032258064</v>
      </c>
      <c r="M277" s="35">
        <v>11.12764</v>
      </c>
      <c r="N277" s="19">
        <v>4.1316107632387915</v>
      </c>
      <c r="Q277" s="1"/>
      <c r="R277" s="1"/>
      <c r="W277" s="2"/>
      <c r="Z277" s="2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</row>
    <row r="278" spans="1:43" ht="12" customHeight="1">
      <c r="A278" s="77"/>
      <c r="B278" s="34" t="s">
        <v>14</v>
      </c>
      <c r="C278" s="35">
        <v>2</v>
      </c>
      <c r="D278" s="65">
        <v>4.081632653061225</v>
      </c>
      <c r="E278" s="35">
        <v>6.66407</v>
      </c>
      <c r="F278" s="66">
        <v>26.709356833900326</v>
      </c>
      <c r="G278" s="35">
        <v>0</v>
      </c>
      <c r="H278" s="19">
        <v>0</v>
      </c>
      <c r="I278" s="35">
        <v>0</v>
      </c>
      <c r="J278" s="19">
        <v>0</v>
      </c>
      <c r="K278" s="35">
        <v>2</v>
      </c>
      <c r="L278" s="19">
        <v>3.225806451612903</v>
      </c>
      <c r="M278" s="35">
        <v>6.66407</v>
      </c>
      <c r="N278" s="19">
        <v>2.4743201019242833</v>
      </c>
      <c r="Q278" s="1"/>
      <c r="R278" s="1"/>
      <c r="W278" s="2"/>
      <c r="Z278" s="2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</row>
    <row r="279" spans="1:43" ht="12" customHeight="1">
      <c r="A279" s="77"/>
      <c r="B279" s="34" t="s">
        <v>15</v>
      </c>
      <c r="C279" s="35">
        <v>0</v>
      </c>
      <c r="D279" s="65">
        <v>0</v>
      </c>
      <c r="E279" s="35">
        <v>0</v>
      </c>
      <c r="F279" s="66">
        <v>0</v>
      </c>
      <c r="G279" s="35">
        <v>0</v>
      </c>
      <c r="H279" s="19">
        <v>0</v>
      </c>
      <c r="I279" s="35">
        <v>0</v>
      </c>
      <c r="J279" s="19">
        <v>0</v>
      </c>
      <c r="K279" s="35">
        <v>0</v>
      </c>
      <c r="L279" s="19">
        <v>0</v>
      </c>
      <c r="M279" s="35">
        <v>0</v>
      </c>
      <c r="N279" s="19">
        <v>0</v>
      </c>
      <c r="Q279" s="1"/>
      <c r="R279" s="1"/>
      <c r="W279" s="2"/>
      <c r="Z279" s="2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</row>
    <row r="280" spans="1:43" ht="12" customHeight="1">
      <c r="A280" s="77"/>
      <c r="B280" s="36" t="s">
        <v>16</v>
      </c>
      <c r="C280" s="58">
        <v>0</v>
      </c>
      <c r="D280" s="67">
        <v>0</v>
      </c>
      <c r="E280" s="58">
        <v>0</v>
      </c>
      <c r="F280" s="68">
        <v>0</v>
      </c>
      <c r="G280" s="58">
        <v>5</v>
      </c>
      <c r="H280" s="21">
        <v>38.46153846153846</v>
      </c>
      <c r="I280" s="58">
        <v>239.30634</v>
      </c>
      <c r="J280" s="21">
        <v>97.9242571641379</v>
      </c>
      <c r="K280" s="58">
        <v>5</v>
      </c>
      <c r="L280" s="21">
        <v>8.064516129032258</v>
      </c>
      <c r="M280" s="58">
        <v>239.30634</v>
      </c>
      <c r="N280" s="21">
        <v>88.85268125633843</v>
      </c>
      <c r="Q280" s="1"/>
      <c r="R280" s="1"/>
      <c r="W280" s="2"/>
      <c r="Z280" s="2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</row>
    <row r="281" spans="1:43" ht="12" customHeight="1">
      <c r="A281" s="78"/>
      <c r="B281" s="7" t="s">
        <v>17</v>
      </c>
      <c r="C281" s="33">
        <v>49</v>
      </c>
      <c r="D281" s="54">
        <v>100</v>
      </c>
      <c r="E281" s="33">
        <v>24.95032</v>
      </c>
      <c r="F281" s="54">
        <v>100</v>
      </c>
      <c r="G281" s="33">
        <v>13</v>
      </c>
      <c r="H281" s="61">
        <v>100</v>
      </c>
      <c r="I281" s="33">
        <v>244.37902</v>
      </c>
      <c r="J281" s="61">
        <v>100</v>
      </c>
      <c r="K281" s="33">
        <v>62</v>
      </c>
      <c r="L281" s="61">
        <v>100</v>
      </c>
      <c r="M281" s="33">
        <v>269.32934</v>
      </c>
      <c r="N281" s="62">
        <v>100</v>
      </c>
      <c r="Q281" s="1"/>
      <c r="R281" s="1"/>
      <c r="S281" s="1"/>
      <c r="U281" s="2"/>
      <c r="W281" s="2"/>
      <c r="X281" s="2"/>
      <c r="Y281" s="1"/>
      <c r="Z281" s="2"/>
      <c r="AA281" s="2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</row>
    <row r="282" spans="1:26" ht="12" customHeight="1">
      <c r="A282" s="76" t="s">
        <v>44</v>
      </c>
      <c r="B282" s="32" t="s">
        <v>46</v>
      </c>
      <c r="C282" s="33">
        <f aca="true" t="shared" si="0" ref="C282:C292">C6+C18+C30+C42+C54+C66+C78+C90+C102+C114+C126+C138+C150+C162+C174+C186+C198+C210+C222+C234+C246+C258+C270</f>
        <v>143</v>
      </c>
      <c r="D282" s="13">
        <f>C282/C$293*100</f>
        <v>31.77777777777778</v>
      </c>
      <c r="E282" s="33">
        <f aca="true" t="shared" si="1" ref="E282:E292">E6+E18+E30+E42+E54+E66+E78+E90+E102+E114+E126+E138+E150+E162+E174+E186+E198+E210+E222+E234+E246+E258+E270</f>
        <v>2.44875</v>
      </c>
      <c r="F282" s="13">
        <f>E282/E$293*100</f>
        <v>1.6014890856434176</v>
      </c>
      <c r="G282" s="33">
        <f aca="true" t="shared" si="2" ref="G282:G292">G6+G18+G30+G42+G54+G66+G78+G90+G102+G114+G126+G138+G150+G162+G174+G186+G198+G210+G222+G234+G246+G258+G270</f>
        <v>51</v>
      </c>
      <c r="H282" s="13">
        <f>G282/G$293*100</f>
        <v>16.451612903225808</v>
      </c>
      <c r="I282" s="33">
        <f aca="true" t="shared" si="3" ref="I282:I292">I6+I18+I30+I42+I54+I66+I78+I90+I102+I114+I126+I138+I150+I162+I174+I186+I198+I210+I222+I234+I246+I258+I270</f>
        <v>1.0777600000000003</v>
      </c>
      <c r="J282" s="13">
        <f aca="true" t="shared" si="4" ref="J282:J292">I282/I$293*100</f>
        <v>0.009354364936533698</v>
      </c>
      <c r="K282" s="33">
        <f aca="true" t="shared" si="5" ref="K282:K292">K6+K18+K30+K42+K54+K66+K78+K90+K102+K114+K126+K138+K150+K162+K174+K186+K198+K210+K222+K234+K246+K258+K270</f>
        <v>194</v>
      </c>
      <c r="L282" s="13">
        <f aca="true" t="shared" si="6" ref="L282:L292">K282/K$293*100</f>
        <v>25.526315789473685</v>
      </c>
      <c r="M282" s="33">
        <f aca="true" t="shared" si="7" ref="M282:M292">M6+M18+M30+M42+M54+M66+M78+M90+M102+M114+M126+M138+M150+M162+M174+M186+M198+M210+M222+M234+M246+M258+M270</f>
        <v>3.5265100000000005</v>
      </c>
      <c r="N282" s="13">
        <f aca="true" t="shared" si="8" ref="N282:N292">M282/M$293*100</f>
        <v>0.03020728098629364</v>
      </c>
      <c r="Q282" s="1"/>
      <c r="R282" s="1"/>
      <c r="W282" s="2"/>
      <c r="Z282" s="2"/>
    </row>
    <row r="283" spans="1:26" ht="12" customHeight="1">
      <c r="A283" s="77"/>
      <c r="B283" s="34" t="s">
        <v>8</v>
      </c>
      <c r="C283" s="35">
        <f t="shared" si="0"/>
        <v>58</v>
      </c>
      <c r="D283" s="19">
        <f aca="true" t="shared" si="9" ref="D283:D292">C283/C$293*100</f>
        <v>12.88888888888889</v>
      </c>
      <c r="E283" s="35">
        <f t="shared" si="1"/>
        <v>4.3457</v>
      </c>
      <c r="F283" s="19">
        <f aca="true" t="shared" si="10" ref="F283:H292">E283/E$293*100</f>
        <v>2.842099487281511</v>
      </c>
      <c r="G283" s="35">
        <f t="shared" si="2"/>
        <v>36</v>
      </c>
      <c r="H283" s="19">
        <f t="shared" si="10"/>
        <v>11.612903225806452</v>
      </c>
      <c r="I283" s="35">
        <f t="shared" si="3"/>
        <v>2.6096000000000004</v>
      </c>
      <c r="J283" s="19">
        <f t="shared" si="4"/>
        <v>0.022649894910163986</v>
      </c>
      <c r="K283" s="35">
        <f t="shared" si="5"/>
        <v>94</v>
      </c>
      <c r="L283" s="19">
        <f t="shared" si="6"/>
        <v>12.368421052631579</v>
      </c>
      <c r="M283" s="35">
        <f t="shared" si="7"/>
        <v>6.955299999999999</v>
      </c>
      <c r="N283" s="19">
        <f t="shared" si="8"/>
        <v>0.05957751472247863</v>
      </c>
      <c r="Q283" s="1"/>
      <c r="R283" s="1"/>
      <c r="W283" s="2"/>
      <c r="Z283" s="2"/>
    </row>
    <row r="284" spans="1:26" ht="12" customHeight="1">
      <c r="A284" s="77"/>
      <c r="B284" s="34" t="s">
        <v>43</v>
      </c>
      <c r="C284" s="35">
        <f t="shared" si="0"/>
        <v>27</v>
      </c>
      <c r="D284" s="19">
        <f t="shared" si="9"/>
        <v>6</v>
      </c>
      <c r="E284" s="35">
        <f t="shared" si="1"/>
        <v>3.31796</v>
      </c>
      <c r="F284" s="19">
        <f t="shared" si="10"/>
        <v>2.169954763287977</v>
      </c>
      <c r="G284" s="35">
        <f t="shared" si="2"/>
        <v>15</v>
      </c>
      <c r="H284" s="19">
        <f t="shared" si="10"/>
        <v>4.838709677419355</v>
      </c>
      <c r="I284" s="35">
        <f t="shared" si="3"/>
        <v>1.83848</v>
      </c>
      <c r="J284" s="19">
        <f t="shared" si="4"/>
        <v>0.015956996778984624</v>
      </c>
      <c r="K284" s="35">
        <f t="shared" si="5"/>
        <v>42</v>
      </c>
      <c r="L284" s="19">
        <f t="shared" si="6"/>
        <v>5.526315789473684</v>
      </c>
      <c r="M284" s="35">
        <f t="shared" si="7"/>
        <v>5.15644</v>
      </c>
      <c r="N284" s="19">
        <f t="shared" si="8"/>
        <v>0.044168889913530365</v>
      </c>
      <c r="Q284" s="1"/>
      <c r="R284" s="1"/>
      <c r="W284" s="2"/>
      <c r="Z284" s="2"/>
    </row>
    <row r="285" spans="1:26" ht="12" customHeight="1">
      <c r="A285" s="77"/>
      <c r="B285" s="34" t="s">
        <v>9</v>
      </c>
      <c r="C285" s="35">
        <f t="shared" si="0"/>
        <v>34</v>
      </c>
      <c r="D285" s="19">
        <f t="shared" si="9"/>
        <v>7.555555555555555</v>
      </c>
      <c r="E285" s="35">
        <f t="shared" si="1"/>
        <v>5.78797</v>
      </c>
      <c r="F285" s="19">
        <f t="shared" si="10"/>
        <v>3.7853479461078225</v>
      </c>
      <c r="G285" s="35">
        <f t="shared" si="2"/>
        <v>10</v>
      </c>
      <c r="H285" s="19">
        <f t="shared" si="10"/>
        <v>3.225806451612903</v>
      </c>
      <c r="I285" s="35">
        <f t="shared" si="3"/>
        <v>1.7302300000000002</v>
      </c>
      <c r="J285" s="19">
        <f t="shared" si="4"/>
        <v>0.015017446225633443</v>
      </c>
      <c r="K285" s="35">
        <f t="shared" si="5"/>
        <v>44</v>
      </c>
      <c r="L285" s="19">
        <f t="shared" si="6"/>
        <v>5.7894736842105265</v>
      </c>
      <c r="M285" s="35">
        <f t="shared" si="7"/>
        <v>7.518199999999999</v>
      </c>
      <c r="N285" s="19">
        <f t="shared" si="8"/>
        <v>0.06439918784042943</v>
      </c>
      <c r="Q285" s="1"/>
      <c r="R285" s="1"/>
      <c r="W285" s="2"/>
      <c r="Z285" s="2"/>
    </row>
    <row r="286" spans="1:26" ht="12" customHeight="1">
      <c r="A286" s="77"/>
      <c r="B286" s="34" t="s">
        <v>10</v>
      </c>
      <c r="C286" s="35">
        <f t="shared" si="0"/>
        <v>50</v>
      </c>
      <c r="D286" s="19">
        <f t="shared" si="9"/>
        <v>11.11111111111111</v>
      </c>
      <c r="E286" s="35">
        <f t="shared" si="1"/>
        <v>12.144520000000002</v>
      </c>
      <c r="F286" s="19">
        <f t="shared" si="10"/>
        <v>7.942548741348933</v>
      </c>
      <c r="G286" s="35">
        <f t="shared" si="2"/>
        <v>16</v>
      </c>
      <c r="H286" s="19">
        <f t="shared" si="10"/>
        <v>5.161290322580645</v>
      </c>
      <c r="I286" s="35">
        <f t="shared" si="3"/>
        <v>4.04671</v>
      </c>
      <c r="J286" s="19">
        <f t="shared" si="4"/>
        <v>0.03512322050579004</v>
      </c>
      <c r="K286" s="35">
        <f t="shared" si="5"/>
        <v>66</v>
      </c>
      <c r="L286" s="19">
        <f t="shared" si="6"/>
        <v>8.68421052631579</v>
      </c>
      <c r="M286" s="35">
        <f t="shared" si="7"/>
        <v>16.191229999999997</v>
      </c>
      <c r="N286" s="19">
        <f t="shared" si="8"/>
        <v>0.138690386280971</v>
      </c>
      <c r="Q286" s="1"/>
      <c r="R286" s="1"/>
      <c r="W286" s="2"/>
      <c r="Z286" s="2"/>
    </row>
    <row r="287" spans="1:26" ht="12" customHeight="1">
      <c r="A287" s="77"/>
      <c r="B287" s="34" t="s">
        <v>11</v>
      </c>
      <c r="C287" s="35">
        <f t="shared" si="0"/>
        <v>51</v>
      </c>
      <c r="D287" s="19">
        <f t="shared" si="9"/>
        <v>11.333333333333332</v>
      </c>
      <c r="E287" s="35">
        <f t="shared" si="1"/>
        <v>19.917610000000003</v>
      </c>
      <c r="F287" s="19">
        <f t="shared" si="10"/>
        <v>13.026170506218355</v>
      </c>
      <c r="G287" s="35">
        <f t="shared" si="2"/>
        <v>20</v>
      </c>
      <c r="H287" s="19">
        <f t="shared" si="10"/>
        <v>6.451612903225806</v>
      </c>
      <c r="I287" s="35">
        <f t="shared" si="3"/>
        <v>7.8243</v>
      </c>
      <c r="J287" s="19">
        <f t="shared" si="4"/>
        <v>0.06791062720171523</v>
      </c>
      <c r="K287" s="35">
        <f t="shared" si="5"/>
        <v>71</v>
      </c>
      <c r="L287" s="19">
        <f>K287/K$293*100</f>
        <v>9.342105263157894</v>
      </c>
      <c r="M287" s="35">
        <f t="shared" si="7"/>
        <v>27.74191</v>
      </c>
      <c r="N287" s="19">
        <f t="shared" si="8"/>
        <v>0.23763087881970257</v>
      </c>
      <c r="Q287" s="1"/>
      <c r="R287" s="1"/>
      <c r="W287" s="2"/>
      <c r="Z287" s="2"/>
    </row>
    <row r="288" spans="1:26" ht="12" customHeight="1">
      <c r="A288" s="77"/>
      <c r="B288" s="34" t="s">
        <v>12</v>
      </c>
      <c r="C288" s="35">
        <f t="shared" si="0"/>
        <v>55</v>
      </c>
      <c r="D288" s="19">
        <f t="shared" si="9"/>
        <v>12.222222222222221</v>
      </c>
      <c r="E288" s="35">
        <f t="shared" si="1"/>
        <v>37.14822</v>
      </c>
      <c r="F288" s="19">
        <f t="shared" si="10"/>
        <v>24.295035786046153</v>
      </c>
      <c r="G288" s="35">
        <f t="shared" si="2"/>
        <v>11</v>
      </c>
      <c r="H288" s="19">
        <f t="shared" si="10"/>
        <v>3.5483870967741935</v>
      </c>
      <c r="I288" s="35">
        <f t="shared" si="3"/>
        <v>8.22007</v>
      </c>
      <c r="J288" s="19">
        <f t="shared" si="4"/>
        <v>0.07134569346037387</v>
      </c>
      <c r="K288" s="35">
        <f t="shared" si="5"/>
        <v>66</v>
      </c>
      <c r="L288" s="19">
        <f t="shared" si="6"/>
        <v>8.68421052631579</v>
      </c>
      <c r="M288" s="35">
        <f t="shared" si="7"/>
        <v>45.36829</v>
      </c>
      <c r="N288" s="19">
        <f t="shared" si="8"/>
        <v>0.3886144329372824</v>
      </c>
      <c r="Q288" s="1"/>
      <c r="R288" s="1"/>
      <c r="W288" s="2"/>
      <c r="Z288" s="2"/>
    </row>
    <row r="289" spans="1:26" ht="12" customHeight="1">
      <c r="A289" s="77"/>
      <c r="B289" s="34" t="s">
        <v>13</v>
      </c>
      <c r="C289" s="35">
        <f t="shared" si="0"/>
        <v>20</v>
      </c>
      <c r="D289" s="19">
        <f t="shared" si="9"/>
        <v>4.444444444444445</v>
      </c>
      <c r="E289" s="35">
        <f t="shared" si="1"/>
        <v>27.370600000000003</v>
      </c>
      <c r="F289" s="19">
        <f t="shared" si="10"/>
        <v>17.90044601021408</v>
      </c>
      <c r="G289" s="35">
        <f t="shared" si="2"/>
        <v>23</v>
      </c>
      <c r="H289" s="19">
        <f t="shared" si="10"/>
        <v>7.419354838709677</v>
      </c>
      <c r="I289" s="35">
        <f t="shared" si="3"/>
        <v>31.410989999999998</v>
      </c>
      <c r="J289" s="19">
        <f t="shared" si="4"/>
        <v>0.27263014351786163</v>
      </c>
      <c r="K289" s="35">
        <f t="shared" si="5"/>
        <v>43</v>
      </c>
      <c r="L289" s="19">
        <f t="shared" si="6"/>
        <v>5.657894736842105</v>
      </c>
      <c r="M289" s="35">
        <f t="shared" si="7"/>
        <v>58.78159000000001</v>
      </c>
      <c r="N289" s="19">
        <f t="shared" si="8"/>
        <v>0.5035097039143823</v>
      </c>
      <c r="Q289" s="1"/>
      <c r="R289" s="1"/>
      <c r="W289" s="2"/>
      <c r="Z289" s="2"/>
    </row>
    <row r="290" spans="1:26" ht="12" customHeight="1">
      <c r="A290" s="77"/>
      <c r="B290" s="34" t="s">
        <v>14</v>
      </c>
      <c r="C290" s="35">
        <f t="shared" si="0"/>
        <v>11</v>
      </c>
      <c r="D290" s="19">
        <f t="shared" si="9"/>
        <v>2.4444444444444446</v>
      </c>
      <c r="E290" s="35">
        <f t="shared" si="1"/>
        <v>32.84772</v>
      </c>
      <c r="F290" s="19">
        <f t="shared" si="10"/>
        <v>21.482497220325065</v>
      </c>
      <c r="G290" s="35">
        <f t="shared" si="2"/>
        <v>17</v>
      </c>
      <c r="H290" s="19">
        <f>G290/G$293*100</f>
        <v>5.483870967741936</v>
      </c>
      <c r="I290" s="35">
        <f t="shared" si="3"/>
        <v>49.46267999999999</v>
      </c>
      <c r="J290" s="19">
        <f t="shared" si="4"/>
        <v>0.4293088994386379</v>
      </c>
      <c r="K290" s="35">
        <f t="shared" si="5"/>
        <v>28</v>
      </c>
      <c r="L290" s="19">
        <f t="shared" si="6"/>
        <v>3.684210526315789</v>
      </c>
      <c r="M290" s="35">
        <f t="shared" si="7"/>
        <v>82.31039999999999</v>
      </c>
      <c r="N290" s="19">
        <f t="shared" si="8"/>
        <v>0.7050521282781627</v>
      </c>
      <c r="Q290" s="1"/>
      <c r="R290" s="1"/>
      <c r="W290" s="2"/>
      <c r="Z290" s="2"/>
    </row>
    <row r="291" spans="1:26" ht="12" customHeight="1">
      <c r="A291" s="77"/>
      <c r="B291" s="34" t="s">
        <v>15</v>
      </c>
      <c r="C291" s="35">
        <f t="shared" si="0"/>
        <v>1</v>
      </c>
      <c r="D291" s="19">
        <f t="shared" si="9"/>
        <v>0.2222222222222222</v>
      </c>
      <c r="E291" s="35">
        <f t="shared" si="1"/>
        <v>7.57552</v>
      </c>
      <c r="F291" s="19">
        <f t="shared" si="10"/>
        <v>4.954410453526665</v>
      </c>
      <c r="G291" s="35">
        <f t="shared" si="2"/>
        <v>17</v>
      </c>
      <c r="H291" s="19">
        <f t="shared" si="10"/>
        <v>5.483870967741936</v>
      </c>
      <c r="I291" s="35">
        <f t="shared" si="3"/>
        <v>118.3656</v>
      </c>
      <c r="J291" s="19">
        <f t="shared" si="4"/>
        <v>1.0273484062609235</v>
      </c>
      <c r="K291" s="35">
        <f t="shared" si="5"/>
        <v>18</v>
      </c>
      <c r="L291" s="19">
        <f t="shared" si="6"/>
        <v>2.368421052631579</v>
      </c>
      <c r="M291" s="35">
        <f t="shared" si="7"/>
        <v>125.94111999999998</v>
      </c>
      <c r="N291" s="19">
        <f t="shared" si="8"/>
        <v>1.0787829325788172</v>
      </c>
      <c r="Q291" s="1"/>
      <c r="R291" s="1"/>
      <c r="W291" s="2"/>
      <c r="Z291" s="2"/>
    </row>
    <row r="292" spans="1:26" ht="12" customHeight="1">
      <c r="A292" s="77"/>
      <c r="B292" s="36" t="s">
        <v>16</v>
      </c>
      <c r="C292" s="35">
        <f t="shared" si="0"/>
        <v>0</v>
      </c>
      <c r="D292" s="21">
        <f t="shared" si="9"/>
        <v>0</v>
      </c>
      <c r="E292" s="35">
        <f t="shared" si="1"/>
        <v>0</v>
      </c>
      <c r="F292" s="21">
        <f t="shared" si="10"/>
        <v>0</v>
      </c>
      <c r="G292" s="35">
        <f t="shared" si="2"/>
        <v>94</v>
      </c>
      <c r="H292" s="21">
        <f t="shared" si="10"/>
        <v>30.32258064516129</v>
      </c>
      <c r="I292" s="35">
        <f t="shared" si="3"/>
        <v>11294.879839999998</v>
      </c>
      <c r="J292" s="21">
        <f t="shared" si="4"/>
        <v>98.03335430676339</v>
      </c>
      <c r="K292" s="35">
        <f t="shared" si="5"/>
        <v>94</v>
      </c>
      <c r="L292" s="21">
        <f t="shared" si="6"/>
        <v>12.368421052631579</v>
      </c>
      <c r="M292" s="35">
        <f t="shared" si="7"/>
        <v>11294.879839999998</v>
      </c>
      <c r="N292" s="21">
        <f t="shared" si="8"/>
        <v>96.74936666372794</v>
      </c>
      <c r="Q292" s="1"/>
      <c r="R292" s="1"/>
      <c r="W292" s="2"/>
      <c r="Z292" s="2"/>
    </row>
    <row r="293" spans="1:27" ht="12" customHeight="1">
      <c r="A293" s="78"/>
      <c r="B293" s="7" t="s">
        <v>17</v>
      </c>
      <c r="C293" s="37">
        <f aca="true" t="shared" si="11" ref="C293:N293">SUM(C282:C292)</f>
        <v>450</v>
      </c>
      <c r="D293" s="38">
        <f t="shared" si="11"/>
        <v>100</v>
      </c>
      <c r="E293" s="37">
        <f t="shared" si="11"/>
        <v>152.90457000000004</v>
      </c>
      <c r="F293" s="38">
        <f t="shared" si="11"/>
        <v>99.99999999999997</v>
      </c>
      <c r="G293" s="37">
        <f t="shared" si="11"/>
        <v>310</v>
      </c>
      <c r="H293" s="38">
        <f t="shared" si="11"/>
        <v>100</v>
      </c>
      <c r="I293" s="37">
        <f t="shared" si="11"/>
        <v>11521.466259999997</v>
      </c>
      <c r="J293" s="38">
        <f t="shared" si="11"/>
        <v>100</v>
      </c>
      <c r="K293" s="37">
        <f t="shared" si="11"/>
        <v>760</v>
      </c>
      <c r="L293" s="38">
        <f t="shared" si="11"/>
        <v>100</v>
      </c>
      <c r="M293" s="37">
        <f t="shared" si="11"/>
        <v>11674.370829999998</v>
      </c>
      <c r="N293" s="38">
        <f t="shared" si="11"/>
        <v>99.99999999999999</v>
      </c>
      <c r="Q293" s="1"/>
      <c r="R293" s="1"/>
      <c r="S293" s="1"/>
      <c r="U293" s="2"/>
      <c r="W293" s="2"/>
      <c r="X293" s="2"/>
      <c r="Y293" s="1"/>
      <c r="Z293" s="2"/>
      <c r="AA293" s="2"/>
    </row>
    <row r="294" spans="1:14" ht="13.5">
      <c r="A294" s="41"/>
      <c r="B294" s="69"/>
      <c r="C294" s="15"/>
      <c r="D294" s="70"/>
      <c r="E294" s="15"/>
      <c r="F294" s="70"/>
      <c r="G294" s="15"/>
      <c r="H294" s="70"/>
      <c r="I294" s="15"/>
      <c r="J294" s="70"/>
      <c r="K294" s="15"/>
      <c r="L294" s="70"/>
      <c r="M294" s="15"/>
      <c r="N294" s="70"/>
    </row>
    <row r="295" spans="1:14" ht="13.5">
      <c r="A295" s="40" t="s">
        <v>77</v>
      </c>
      <c r="B295" s="40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3.5">
      <c r="A296" s="40" t="s">
        <v>73</v>
      </c>
      <c r="B296" s="40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ht="13.5">
      <c r="A297" s="40" t="s">
        <v>74</v>
      </c>
      <c r="B297" s="40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1:2" ht="13.5">
      <c r="A298" s="40" t="s">
        <v>75</v>
      </c>
      <c r="B298" s="39"/>
    </row>
    <row r="300" spans="3:14" ht="13.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3:26" ht="13.5">
      <c r="C301" s="1"/>
      <c r="G301" s="1"/>
      <c r="K301" s="1"/>
      <c r="W301" s="1"/>
      <c r="Z301" s="1"/>
    </row>
    <row r="302" spans="3:26" ht="13.5">
      <c r="C302" s="1"/>
      <c r="G302" s="1"/>
      <c r="K302" s="1"/>
      <c r="W302" s="1"/>
      <c r="Z302" s="1"/>
    </row>
    <row r="303" spans="3:26" ht="13.5">
      <c r="C303" s="1"/>
      <c r="G303" s="1"/>
      <c r="K303" s="1"/>
      <c r="W303" s="1"/>
      <c r="Z303" s="1"/>
    </row>
    <row r="304" spans="3:26" ht="13.5">
      <c r="C304" s="1"/>
      <c r="G304" s="1"/>
      <c r="K304" s="1"/>
      <c r="W304" s="1"/>
      <c r="Z304" s="1"/>
    </row>
    <row r="305" spans="3:26" ht="13.5">
      <c r="C305" s="1"/>
      <c r="G305" s="1"/>
      <c r="K305" s="1"/>
      <c r="W305" s="1"/>
      <c r="Z305" s="1"/>
    </row>
    <row r="306" spans="3:26" ht="13.5">
      <c r="C306" s="1"/>
      <c r="G306" s="1"/>
      <c r="K306" s="1"/>
      <c r="W306" s="1"/>
      <c r="Z306" s="1"/>
    </row>
    <row r="307" spans="3:26" ht="13.5">
      <c r="C307" s="1"/>
      <c r="G307" s="1"/>
      <c r="K307" s="1"/>
      <c r="W307" s="1"/>
      <c r="Z307" s="1"/>
    </row>
    <row r="308" spans="3:26" ht="13.5">
      <c r="C308" s="1"/>
      <c r="G308" s="1"/>
      <c r="K308" s="1"/>
      <c r="W308" s="1"/>
      <c r="Z308" s="1"/>
    </row>
    <row r="309" spans="3:26" ht="13.5">
      <c r="C309" s="1"/>
      <c r="G309" s="1"/>
      <c r="K309" s="1"/>
      <c r="W309" s="1"/>
      <c r="Z309" s="1"/>
    </row>
    <row r="310" spans="3:26" ht="13.5">
      <c r="C310" s="1"/>
      <c r="G310" s="1"/>
      <c r="K310" s="1"/>
      <c r="W310" s="1"/>
      <c r="Z310" s="1"/>
    </row>
    <row r="311" spans="3:26" ht="13.5">
      <c r="C311" s="1"/>
      <c r="G311" s="1"/>
      <c r="K311" s="1"/>
      <c r="W311" s="1"/>
      <c r="Z311" s="1"/>
    </row>
    <row r="312" spans="3:26" ht="13.5">
      <c r="C312" s="1"/>
      <c r="G312" s="1"/>
      <c r="K312" s="1"/>
      <c r="W312" s="1"/>
      <c r="Z312" s="1"/>
    </row>
    <row r="313" ht="13.5">
      <c r="C313" s="1"/>
    </row>
    <row r="314" ht="13.5">
      <c r="C314" s="1"/>
    </row>
    <row r="315" ht="13.5">
      <c r="C315" s="1"/>
    </row>
    <row r="316" ht="13.5">
      <c r="C316" s="1"/>
    </row>
    <row r="317" ht="13.5">
      <c r="C317" s="1"/>
    </row>
    <row r="318" ht="13.5">
      <c r="C318" s="1"/>
    </row>
  </sheetData>
  <sheetProtection/>
  <mergeCells count="30">
    <mergeCell ref="A174:A185"/>
    <mergeCell ref="A186:A197"/>
    <mergeCell ref="A6:A17"/>
    <mergeCell ref="A18:A29"/>
    <mergeCell ref="A1:N1"/>
    <mergeCell ref="A3:N3"/>
    <mergeCell ref="A4:B5"/>
    <mergeCell ref="C4:F4"/>
    <mergeCell ref="G4:J4"/>
    <mergeCell ref="K4:N4"/>
    <mergeCell ref="A30:A41"/>
    <mergeCell ref="A42:A53"/>
    <mergeCell ref="A54:A65"/>
    <mergeCell ref="A66:A77"/>
    <mergeCell ref="A270:A281"/>
    <mergeCell ref="A282:A293"/>
    <mergeCell ref="A102:A113"/>
    <mergeCell ref="A114:A125"/>
    <mergeCell ref="A126:A137"/>
    <mergeCell ref="A138:A149"/>
    <mergeCell ref="A222:A233"/>
    <mergeCell ref="A234:A245"/>
    <mergeCell ref="A246:A257"/>
    <mergeCell ref="A258:A269"/>
    <mergeCell ref="A78:A89"/>
    <mergeCell ref="A90:A101"/>
    <mergeCell ref="A150:A161"/>
    <mergeCell ref="A162:A173"/>
    <mergeCell ref="A198:A209"/>
    <mergeCell ref="A210:A221"/>
  </mergeCells>
  <printOptions/>
  <pageMargins left="0.5905511811023623" right="0.5118110236220472" top="0.5905511811023623" bottom="0.7874015748031497" header="0.5118110236220472" footer="0.5118110236220472"/>
  <pageSetup firstPageNumber="172" useFirstPageNumber="1" horizontalDpi="600" verticalDpi="600" orientation="portrait" paperSize="9" scale="99" r:id="rId1"/>
  <headerFooter alignWithMargins="0">
    <oddFooter>&amp;C&amp;"Times New Roman,標準"&amp;10- &amp;P -</oddFooter>
  </headerFooter>
  <rowBreaks count="4" manualBreakCount="4">
    <brk id="65" max="255" man="1"/>
    <brk id="125" max="255" man="1"/>
    <brk id="185" max="255" man="1"/>
    <brk id="245" max="255" man="1"/>
  </rowBreaks>
  <ignoredErrors>
    <ignoredError sqref="D282:L292 M282:M29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AO293"/>
  <sheetViews>
    <sheetView showGridLines="0" view="pageBreakPreview" zoomScale="115" zoomScaleNormal="85" zoomScaleSheetLayoutView="115" zoomScalePageLayoutView="0" workbookViewId="0" topLeftCell="A1">
      <pane xSplit="2" ySplit="5" topLeftCell="C26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78" sqref="A278"/>
    </sheetView>
  </sheetViews>
  <sheetFormatPr defaultColWidth="9.00390625" defaultRowHeight="13.5"/>
  <cols>
    <col min="1" max="1" width="2.875" style="5" bestFit="1" customWidth="1"/>
    <col min="2" max="2" width="11.125" style="5" customWidth="1"/>
    <col min="3" max="3" width="7.625" style="5" customWidth="1"/>
    <col min="4" max="4" width="5.625" style="27" customWidth="1"/>
    <col min="5" max="5" width="7.625" style="5" customWidth="1"/>
    <col min="6" max="6" width="5.625" style="27" customWidth="1"/>
    <col min="7" max="7" width="7.625" style="5" customWidth="1"/>
    <col min="8" max="8" width="5.625" style="27" customWidth="1"/>
    <col min="9" max="9" width="7.625" style="5" customWidth="1"/>
    <col min="10" max="10" width="5.625" style="27" customWidth="1"/>
    <col min="11" max="11" width="7.625" style="5" customWidth="1"/>
    <col min="12" max="12" width="5.625" style="27" customWidth="1"/>
    <col min="13" max="13" width="7.625" style="5" customWidth="1"/>
    <col min="14" max="14" width="5.625" style="27" customWidth="1"/>
    <col min="15" max="17" width="9.00390625" style="5" customWidth="1"/>
    <col min="18" max="18" width="6.75390625" style="5" customWidth="1"/>
    <col min="19" max="19" width="8.625" style="42" customWidth="1"/>
    <col min="20" max="20" width="9.625" style="42" customWidth="1"/>
    <col min="21" max="21" width="7.625" style="42" customWidth="1"/>
    <col min="22" max="22" width="5.625" style="42" customWidth="1"/>
    <col min="23" max="23" width="5.25390625" style="5" customWidth="1"/>
    <col min="24" max="16384" width="9.00390625" style="5" customWidth="1"/>
  </cols>
  <sheetData>
    <row r="1" spans="1:41" ht="14.25">
      <c r="A1" s="79" t="s">
        <v>76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P1" s="14"/>
      <c r="Q1" s="14"/>
      <c r="R1" s="14"/>
      <c r="S1" s="71"/>
      <c r="T1" s="71"/>
      <c r="U1" s="71"/>
      <c r="V1" s="7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</row>
    <row r="2" spans="1:41" ht="14.25" customHeight="1">
      <c r="A2" s="3"/>
      <c r="B2" s="4"/>
      <c r="C2" s="4"/>
      <c r="D2" s="6"/>
      <c r="E2" s="4"/>
      <c r="F2" s="6"/>
      <c r="G2" s="4"/>
      <c r="H2" s="6"/>
      <c r="I2" s="4"/>
      <c r="J2" s="6"/>
      <c r="K2" s="4"/>
      <c r="L2" s="6"/>
      <c r="M2" s="4"/>
      <c r="N2" s="6"/>
      <c r="P2" s="14"/>
      <c r="Q2" s="14"/>
      <c r="R2" s="14"/>
      <c r="S2" s="71"/>
      <c r="T2" s="71"/>
      <c r="U2" s="71"/>
      <c r="V2" s="71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</row>
    <row r="3" spans="1:41" ht="13.5">
      <c r="A3" s="81" t="s">
        <v>72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P3" s="14"/>
      <c r="Q3" s="14"/>
      <c r="R3" s="14"/>
      <c r="S3" s="71"/>
      <c r="T3" s="71"/>
      <c r="U3" s="71"/>
      <c r="V3" s="71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</row>
    <row r="4" spans="1:41" ht="13.5">
      <c r="A4" s="83" t="s">
        <v>0</v>
      </c>
      <c r="B4" s="84"/>
      <c r="C4" s="90" t="s">
        <v>1</v>
      </c>
      <c r="D4" s="91"/>
      <c r="E4" s="91"/>
      <c r="F4" s="91"/>
      <c r="G4" s="91" t="s">
        <v>2</v>
      </c>
      <c r="H4" s="91"/>
      <c r="I4" s="91"/>
      <c r="J4" s="91"/>
      <c r="K4" s="91" t="s">
        <v>3</v>
      </c>
      <c r="L4" s="91"/>
      <c r="M4" s="91"/>
      <c r="N4" s="91"/>
      <c r="P4" s="14"/>
      <c r="Q4" s="14"/>
      <c r="R4" s="14"/>
      <c r="S4" s="71"/>
      <c r="T4" s="71"/>
      <c r="U4" s="71"/>
      <c r="V4" s="71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</row>
    <row r="5" spans="1:41" ht="13.5">
      <c r="A5" s="85"/>
      <c r="B5" s="86"/>
      <c r="C5" s="8" t="s">
        <v>4</v>
      </c>
      <c r="D5" s="9" t="s">
        <v>5</v>
      </c>
      <c r="E5" s="8" t="s">
        <v>6</v>
      </c>
      <c r="F5" s="9" t="s">
        <v>5</v>
      </c>
      <c r="G5" s="8" t="s">
        <v>4</v>
      </c>
      <c r="H5" s="9" t="s">
        <v>5</v>
      </c>
      <c r="I5" s="8" t="s">
        <v>6</v>
      </c>
      <c r="J5" s="9" t="s">
        <v>5</v>
      </c>
      <c r="K5" s="8" t="s">
        <v>4</v>
      </c>
      <c r="L5" s="9" t="s">
        <v>5</v>
      </c>
      <c r="M5" s="8" t="s">
        <v>6</v>
      </c>
      <c r="N5" s="9" t="s">
        <v>5</v>
      </c>
      <c r="P5" s="14"/>
      <c r="Q5" s="14"/>
      <c r="R5" s="14"/>
      <c r="S5" s="71"/>
      <c r="T5" s="71"/>
      <c r="U5" s="71"/>
      <c r="V5" s="71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</row>
    <row r="6" spans="1:41" ht="12" customHeight="1">
      <c r="A6" s="76" t="s">
        <v>7</v>
      </c>
      <c r="B6" s="10" t="s">
        <v>8</v>
      </c>
      <c r="C6" s="11">
        <v>2758</v>
      </c>
      <c r="D6" s="12">
        <f>C6/C15*100</f>
        <v>32.43179680150517</v>
      </c>
      <c r="E6" s="47">
        <v>95476.84</v>
      </c>
      <c r="F6" s="12">
        <f>E6/E15*100</f>
        <v>1.7332911960920925</v>
      </c>
      <c r="G6" s="11">
        <v>343</v>
      </c>
      <c r="H6" s="12">
        <f>G6/G15*100</f>
        <v>28.55953372189842</v>
      </c>
      <c r="I6" s="47">
        <v>8818.81</v>
      </c>
      <c r="J6" s="12">
        <f>I6/I15*100</f>
        <v>0.12573811334857168</v>
      </c>
      <c r="K6" s="11">
        <f>C6+G6</f>
        <v>3101</v>
      </c>
      <c r="L6" s="12">
        <f>K6/K15*100</f>
        <v>31.952601751674393</v>
      </c>
      <c r="M6" s="47">
        <f>E6+I6</f>
        <v>104295.65</v>
      </c>
      <c r="N6" s="13">
        <f>M6/M15*100</f>
        <v>0.8328962182745613</v>
      </c>
      <c r="O6" s="14"/>
      <c r="P6" s="72"/>
      <c r="Q6" s="72"/>
      <c r="R6" s="14"/>
      <c r="S6" s="44"/>
      <c r="T6" s="73"/>
      <c r="U6" s="73"/>
      <c r="V6" s="73"/>
      <c r="W6" s="14"/>
      <c r="X6" s="14"/>
      <c r="Y6" s="14"/>
      <c r="Z6" s="14"/>
      <c r="AA6" s="14"/>
      <c r="AB6" s="14"/>
      <c r="AC6" s="14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</row>
    <row r="7" spans="1:41" ht="12" customHeight="1">
      <c r="A7" s="77"/>
      <c r="B7" s="16" t="s">
        <v>9</v>
      </c>
      <c r="C7" s="17">
        <v>1767</v>
      </c>
      <c r="D7" s="18">
        <f>C7/C15*100</f>
        <v>20.77845719661336</v>
      </c>
      <c r="E7" s="48">
        <v>258484.86</v>
      </c>
      <c r="F7" s="18">
        <f>E7/E15*100</f>
        <v>4.6925467177285825</v>
      </c>
      <c r="G7" s="17">
        <v>174</v>
      </c>
      <c r="H7" s="18">
        <f>G7/G15*100</f>
        <v>14.487926727726894</v>
      </c>
      <c r="I7" s="48">
        <v>25450.72</v>
      </c>
      <c r="J7" s="18">
        <f>I7/I15*100</f>
        <v>0.3628749815635852</v>
      </c>
      <c r="K7" s="17">
        <f>C7+G7</f>
        <v>1941</v>
      </c>
      <c r="L7" s="18">
        <f>K7/K15*100</f>
        <v>20</v>
      </c>
      <c r="M7" s="48">
        <f>E7+I7</f>
        <v>283935.57999999996</v>
      </c>
      <c r="N7" s="19">
        <f>M7/M15*100</f>
        <v>2.2674854686230357</v>
      </c>
      <c r="O7" s="14"/>
      <c r="P7" s="72"/>
      <c r="Q7" s="72"/>
      <c r="R7" s="14"/>
      <c r="S7" s="44"/>
      <c r="T7" s="73"/>
      <c r="U7" s="73"/>
      <c r="V7" s="73"/>
      <c r="W7" s="14"/>
      <c r="X7" s="14"/>
      <c r="Y7" s="14"/>
      <c r="Z7" s="14"/>
      <c r="AA7" s="14"/>
      <c r="AB7" s="14"/>
      <c r="AC7" s="14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</row>
    <row r="8" spans="1:41" ht="12" customHeight="1">
      <c r="A8" s="77"/>
      <c r="B8" s="16" t="s">
        <v>10</v>
      </c>
      <c r="C8" s="17">
        <v>1099</v>
      </c>
      <c r="D8" s="18">
        <f>C8/C15*100</f>
        <v>12.923330197554092</v>
      </c>
      <c r="E8" s="48">
        <v>268923.67</v>
      </c>
      <c r="F8" s="18">
        <f>E8/E15*100</f>
        <v>4.882053382074387</v>
      </c>
      <c r="G8" s="17">
        <v>103</v>
      </c>
      <c r="H8" s="18">
        <f>G8/G15*100</f>
        <v>8.576186511240632</v>
      </c>
      <c r="I8" s="48">
        <v>25023.29</v>
      </c>
      <c r="J8" s="18">
        <f>I8/I15*100</f>
        <v>0.3567807078703568</v>
      </c>
      <c r="K8" s="17">
        <f aca="true" t="shared" si="0" ref="K8:K14">C8+G8</f>
        <v>1202</v>
      </c>
      <c r="L8" s="18">
        <f>K8/K15*100</f>
        <v>12.385368366821226</v>
      </c>
      <c r="M8" s="48">
        <f aca="true" t="shared" si="1" ref="M8:M14">E8+I8</f>
        <v>293946.95999999996</v>
      </c>
      <c r="N8" s="19">
        <f>M8/M15*100</f>
        <v>2.3474355004959815</v>
      </c>
      <c r="O8" s="14"/>
      <c r="P8" s="72"/>
      <c r="Q8" s="72"/>
      <c r="R8" s="14"/>
      <c r="S8" s="44"/>
      <c r="T8" s="73"/>
      <c r="U8" s="73"/>
      <c r="V8" s="73"/>
      <c r="W8" s="14"/>
      <c r="X8" s="14"/>
      <c r="Y8" s="14"/>
      <c r="Z8" s="14"/>
      <c r="AA8" s="14"/>
      <c r="AB8" s="14"/>
      <c r="AC8" s="14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</row>
    <row r="9" spans="1:41" ht="12" customHeight="1">
      <c r="A9" s="77"/>
      <c r="B9" s="16" t="s">
        <v>11</v>
      </c>
      <c r="C9" s="17">
        <v>1071</v>
      </c>
      <c r="D9" s="18">
        <f>C9/C15*100</f>
        <v>12.594073377234244</v>
      </c>
      <c r="E9" s="48">
        <v>412064.84</v>
      </c>
      <c r="F9" s="18">
        <f>E9/E15*100</f>
        <v>7.480645142749768</v>
      </c>
      <c r="G9" s="17">
        <v>151</v>
      </c>
      <c r="H9" s="18">
        <f>G9/G15*100</f>
        <v>12.572855953372189</v>
      </c>
      <c r="I9" s="48">
        <v>59785.31</v>
      </c>
      <c r="J9" s="18">
        <f>I9/I15*100</f>
        <v>0.8524156984173032</v>
      </c>
      <c r="K9" s="17">
        <f t="shared" si="0"/>
        <v>1222</v>
      </c>
      <c r="L9" s="18">
        <f>K9/K15*100</f>
        <v>12.591447707367337</v>
      </c>
      <c r="M9" s="48">
        <f t="shared" si="1"/>
        <v>471850.15</v>
      </c>
      <c r="N9" s="19">
        <f>M9/M15*100</f>
        <v>3.7681552924526045</v>
      </c>
      <c r="O9" s="14"/>
      <c r="P9" s="72"/>
      <c r="Q9" s="72"/>
      <c r="R9" s="14"/>
      <c r="S9" s="44"/>
      <c r="T9" s="73"/>
      <c r="U9" s="73"/>
      <c r="V9" s="73"/>
      <c r="W9" s="14"/>
      <c r="X9" s="14"/>
      <c r="Y9" s="14"/>
      <c r="Z9" s="14"/>
      <c r="AA9" s="14"/>
      <c r="AB9" s="14"/>
      <c r="AC9" s="14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</row>
    <row r="10" spans="1:41" ht="12" customHeight="1">
      <c r="A10" s="77"/>
      <c r="B10" s="16" t="s">
        <v>12</v>
      </c>
      <c r="C10" s="17">
        <v>976</v>
      </c>
      <c r="D10" s="18">
        <f>C10/C15*100</f>
        <v>11.47695202257761</v>
      </c>
      <c r="E10" s="48">
        <v>681888.41</v>
      </c>
      <c r="F10" s="18">
        <f>E10/E15*100</f>
        <v>12.379035353183403</v>
      </c>
      <c r="G10" s="17">
        <v>166</v>
      </c>
      <c r="H10" s="18">
        <f>G10/G15*100</f>
        <v>13.821815154038303</v>
      </c>
      <c r="I10" s="48">
        <v>121352.69</v>
      </c>
      <c r="J10" s="18">
        <f>I10/I15*100</f>
        <v>1.7302400539725977</v>
      </c>
      <c r="K10" s="17">
        <f t="shared" si="0"/>
        <v>1142</v>
      </c>
      <c r="L10" s="18">
        <f>K10/K15*100</f>
        <v>11.767130345182895</v>
      </c>
      <c r="M10" s="48">
        <f t="shared" si="1"/>
        <v>803241.1000000001</v>
      </c>
      <c r="N10" s="19">
        <f>M10/M15*100</f>
        <v>6.414615322429064</v>
      </c>
      <c r="O10" s="14"/>
      <c r="P10" s="72"/>
      <c r="Q10" s="72"/>
      <c r="R10" s="14"/>
      <c r="S10" s="44"/>
      <c r="T10" s="73"/>
      <c r="U10" s="73"/>
      <c r="V10" s="73"/>
      <c r="W10" s="14"/>
      <c r="X10" s="14"/>
      <c r="Y10" s="14"/>
      <c r="Z10" s="14"/>
      <c r="AA10" s="14"/>
      <c r="AB10" s="14"/>
      <c r="AC10" s="14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</row>
    <row r="11" spans="1:41" ht="12" customHeight="1">
      <c r="A11" s="77"/>
      <c r="B11" s="16" t="s">
        <v>13</v>
      </c>
      <c r="C11" s="17">
        <v>515</v>
      </c>
      <c r="D11" s="18">
        <f>C11/C15*100</f>
        <v>6.0559736594543745</v>
      </c>
      <c r="E11" s="48">
        <v>721676.28</v>
      </c>
      <c r="F11" s="18">
        <f>E11/E15*100</f>
        <v>13.101346279919737</v>
      </c>
      <c r="G11" s="17">
        <v>104</v>
      </c>
      <c r="H11" s="18">
        <f>G11/G15*100</f>
        <v>8.659450457951708</v>
      </c>
      <c r="I11" s="48">
        <v>142896.25</v>
      </c>
      <c r="J11" s="18">
        <f>I11/I15*100</f>
        <v>2.0374069607561385</v>
      </c>
      <c r="K11" s="17">
        <f t="shared" si="0"/>
        <v>619</v>
      </c>
      <c r="L11" s="18">
        <f>K11/K15*100</f>
        <v>6.3781555899021125</v>
      </c>
      <c r="M11" s="48">
        <f t="shared" si="1"/>
        <v>864572.53</v>
      </c>
      <c r="N11" s="19">
        <f>M11/M15*100</f>
        <v>6.904402922471549</v>
      </c>
      <c r="O11" s="14"/>
      <c r="P11" s="72"/>
      <c r="Q11" s="72"/>
      <c r="R11" s="14"/>
      <c r="S11" s="44"/>
      <c r="T11" s="73"/>
      <c r="U11" s="73"/>
      <c r="V11" s="73"/>
      <c r="W11" s="14"/>
      <c r="X11" s="14"/>
      <c r="Y11" s="14"/>
      <c r="Z11" s="14"/>
      <c r="AA11" s="14"/>
      <c r="AB11" s="14"/>
      <c r="AC11" s="14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</row>
    <row r="12" spans="1:41" ht="12" customHeight="1">
      <c r="A12" s="77"/>
      <c r="B12" s="16" t="s">
        <v>14</v>
      </c>
      <c r="C12" s="17">
        <v>220</v>
      </c>
      <c r="D12" s="18">
        <f>C12/C15*100</f>
        <v>2.5870178739416745</v>
      </c>
      <c r="E12" s="48">
        <v>666795.62</v>
      </c>
      <c r="F12" s="18">
        <f>E12/E15*100</f>
        <v>12.105040109609497</v>
      </c>
      <c r="G12" s="17">
        <v>80</v>
      </c>
      <c r="H12" s="18">
        <f>G12/G15*100</f>
        <v>6.661115736885928</v>
      </c>
      <c r="I12" s="48">
        <v>240518.49</v>
      </c>
      <c r="J12" s="18">
        <f>I12/I15*100</f>
        <v>3.429299549264278</v>
      </c>
      <c r="K12" s="17">
        <f t="shared" si="0"/>
        <v>300</v>
      </c>
      <c r="L12" s="18">
        <f>K12/K15*100</f>
        <v>3.091190108191654</v>
      </c>
      <c r="M12" s="48">
        <f t="shared" si="1"/>
        <v>907314.11</v>
      </c>
      <c r="N12" s="19">
        <f>M12/M15*100</f>
        <v>7.245733556539983</v>
      </c>
      <c r="O12" s="14"/>
      <c r="P12" s="72"/>
      <c r="Q12" s="72"/>
      <c r="R12" s="14"/>
      <c r="S12" s="44"/>
      <c r="T12" s="73"/>
      <c r="U12" s="73"/>
      <c r="V12" s="73"/>
      <c r="W12" s="14"/>
      <c r="X12" s="14"/>
      <c r="Y12" s="14"/>
      <c r="Z12" s="14"/>
      <c r="AA12" s="14"/>
      <c r="AB12" s="14"/>
      <c r="AC12" s="14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</row>
    <row r="13" spans="1:41" ht="12" customHeight="1">
      <c r="A13" s="77"/>
      <c r="B13" s="16" t="s">
        <v>15</v>
      </c>
      <c r="C13" s="17">
        <v>47</v>
      </c>
      <c r="D13" s="18">
        <f>C13/C15*100</f>
        <v>0.5526810912511759</v>
      </c>
      <c r="E13" s="48">
        <v>309069.88</v>
      </c>
      <c r="F13" s="18">
        <f>E13/E15*100</f>
        <v>5.610869630595645</v>
      </c>
      <c r="G13" s="17">
        <v>22</v>
      </c>
      <c r="H13" s="18">
        <f>G13/G15*100</f>
        <v>1.8318068276436303</v>
      </c>
      <c r="I13" s="48">
        <v>146868.66</v>
      </c>
      <c r="J13" s="18">
        <f>I13/I15*100</f>
        <v>2.0940453664874106</v>
      </c>
      <c r="K13" s="17">
        <f t="shared" si="0"/>
        <v>69</v>
      </c>
      <c r="L13" s="18">
        <f>K13/K15*100</f>
        <v>0.7109737248840804</v>
      </c>
      <c r="M13" s="48">
        <f t="shared" si="1"/>
        <v>455938.54000000004</v>
      </c>
      <c r="N13" s="19">
        <f>M13/M15*100</f>
        <v>3.641086524046064</v>
      </c>
      <c r="O13" s="14"/>
      <c r="P13" s="72"/>
      <c r="Q13" s="72"/>
      <c r="R13" s="14"/>
      <c r="S13" s="44"/>
      <c r="T13" s="73"/>
      <c r="U13" s="73"/>
      <c r="V13" s="73"/>
      <c r="W13" s="14"/>
      <c r="X13" s="14"/>
      <c r="Y13" s="14"/>
      <c r="Z13" s="14"/>
      <c r="AA13" s="14"/>
      <c r="AB13" s="14"/>
      <c r="AC13" s="14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</row>
    <row r="14" spans="1:41" ht="12" customHeight="1">
      <c r="A14" s="77"/>
      <c r="B14" s="16" t="s">
        <v>16</v>
      </c>
      <c r="C14" s="20">
        <v>51</v>
      </c>
      <c r="D14" s="18">
        <f>C14/C15*100</f>
        <v>0.5997177798682972</v>
      </c>
      <c r="E14" s="49">
        <v>2094032.74</v>
      </c>
      <c r="F14" s="18">
        <f>E14/E15*100</f>
        <v>38.01517218804688</v>
      </c>
      <c r="G14" s="20">
        <v>58</v>
      </c>
      <c r="H14" s="18">
        <f>G14/G15*100</f>
        <v>4.8293089092422985</v>
      </c>
      <c r="I14" s="49">
        <v>6242918.93</v>
      </c>
      <c r="J14" s="18">
        <f>I14/I15*100</f>
        <v>89.01119856831976</v>
      </c>
      <c r="K14" s="17">
        <f t="shared" si="0"/>
        <v>109</v>
      </c>
      <c r="L14" s="18">
        <f>K14/K15*100</f>
        <v>1.1231324059763008</v>
      </c>
      <c r="M14" s="49">
        <f t="shared" si="1"/>
        <v>8336951.67</v>
      </c>
      <c r="N14" s="19">
        <f>M14/M15*100</f>
        <v>66.57818919466716</v>
      </c>
      <c r="O14" s="14"/>
      <c r="P14" s="72"/>
      <c r="Q14" s="72"/>
      <c r="R14" s="14"/>
      <c r="S14" s="44"/>
      <c r="T14" s="73"/>
      <c r="U14" s="73"/>
      <c r="V14" s="73"/>
      <c r="W14" s="14"/>
      <c r="X14" s="14"/>
      <c r="Y14" s="14"/>
      <c r="Z14" s="14"/>
      <c r="AA14" s="14"/>
      <c r="AB14" s="14"/>
      <c r="AC14" s="14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</row>
    <row r="15" spans="1:41" ht="12" customHeight="1">
      <c r="A15" s="78"/>
      <c r="B15" s="7" t="s">
        <v>17</v>
      </c>
      <c r="C15" s="11">
        <f>SUM(C6:C14)</f>
        <v>8504</v>
      </c>
      <c r="D15" s="12">
        <f aca="true" t="shared" si="2" ref="D15:N15">SUM(D6:D14)</f>
        <v>100</v>
      </c>
      <c r="E15" s="47">
        <f t="shared" si="2"/>
        <v>5508413.140000001</v>
      </c>
      <c r="F15" s="12">
        <f t="shared" si="2"/>
        <v>100</v>
      </c>
      <c r="G15" s="11">
        <f t="shared" si="2"/>
        <v>1201</v>
      </c>
      <c r="H15" s="12">
        <f t="shared" si="2"/>
        <v>100</v>
      </c>
      <c r="I15" s="47">
        <f t="shared" si="2"/>
        <v>7013633.149999999</v>
      </c>
      <c r="J15" s="12">
        <f t="shared" si="2"/>
        <v>100</v>
      </c>
      <c r="K15" s="11">
        <f t="shared" si="2"/>
        <v>9705</v>
      </c>
      <c r="L15" s="12">
        <f t="shared" si="2"/>
        <v>100</v>
      </c>
      <c r="M15" s="47">
        <f t="shared" si="2"/>
        <v>12522046.29</v>
      </c>
      <c r="N15" s="25">
        <f t="shared" si="2"/>
        <v>100</v>
      </c>
      <c r="O15" s="22"/>
      <c r="P15" s="72"/>
      <c r="Q15" s="72"/>
      <c r="R15" s="14"/>
      <c r="S15" s="71"/>
      <c r="T15" s="71"/>
      <c r="U15" s="71"/>
      <c r="V15" s="71"/>
      <c r="W15" s="14"/>
      <c r="X15" s="14"/>
      <c r="Y15" s="14"/>
      <c r="Z15" s="14"/>
      <c r="AA15" s="14"/>
      <c r="AB15" s="14"/>
      <c r="AC15" s="14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</row>
    <row r="16" spans="1:41" ht="12" customHeight="1">
      <c r="A16" s="76" t="s">
        <v>18</v>
      </c>
      <c r="B16" s="10" t="s">
        <v>8</v>
      </c>
      <c r="C16" s="11">
        <v>277</v>
      </c>
      <c r="D16" s="12">
        <f>C16/C25*100</f>
        <v>84.70948012232415</v>
      </c>
      <c r="E16" s="47">
        <v>3131.35</v>
      </c>
      <c r="F16" s="12">
        <f>E16/E25*100</f>
        <v>9.482037619890006</v>
      </c>
      <c r="G16" s="11">
        <v>77</v>
      </c>
      <c r="H16" s="12">
        <f>G16/G25*100</f>
        <v>82.79569892473118</v>
      </c>
      <c r="I16" s="47">
        <v>643.69</v>
      </c>
      <c r="J16" s="12">
        <f>I16/I25*100</f>
        <v>0.13412975318366718</v>
      </c>
      <c r="K16" s="11">
        <f>C16+G16</f>
        <v>354</v>
      </c>
      <c r="L16" s="12">
        <f>K16/K25*100</f>
        <v>84.28571428571429</v>
      </c>
      <c r="M16" s="47">
        <f>E16+I16</f>
        <v>3775.04</v>
      </c>
      <c r="N16" s="13">
        <f>M16/M25*100</f>
        <v>0.7359828434956378</v>
      </c>
      <c r="O16" s="14"/>
      <c r="P16" s="72"/>
      <c r="Q16" s="72"/>
      <c r="R16" s="14"/>
      <c r="S16" s="71"/>
      <c r="T16" s="73"/>
      <c r="U16" s="71"/>
      <c r="V16" s="73"/>
      <c r="W16" s="14"/>
      <c r="X16" s="14"/>
      <c r="Y16" s="14"/>
      <c r="Z16" s="14"/>
      <c r="AA16" s="14"/>
      <c r="AB16" s="14"/>
      <c r="AC16" s="14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</row>
    <row r="17" spans="1:41" ht="12" customHeight="1">
      <c r="A17" s="77"/>
      <c r="B17" s="16" t="s">
        <v>9</v>
      </c>
      <c r="C17" s="17">
        <v>17</v>
      </c>
      <c r="D17" s="18">
        <f>C17/C25*100</f>
        <v>5.198776758409786</v>
      </c>
      <c r="E17" s="48">
        <v>2516.72</v>
      </c>
      <c r="F17" s="18">
        <f>E17/E25*100</f>
        <v>7.620877167588922</v>
      </c>
      <c r="G17" s="17">
        <v>2</v>
      </c>
      <c r="H17" s="18">
        <f>G17/G25*100</f>
        <v>2.1505376344086025</v>
      </c>
      <c r="I17" s="48">
        <v>240.01</v>
      </c>
      <c r="J17" s="18">
        <f>I17/I25*100</f>
        <v>0.050012400474781275</v>
      </c>
      <c r="K17" s="17">
        <f>C17+G17</f>
        <v>19</v>
      </c>
      <c r="L17" s="18">
        <f>K17/K25*100</f>
        <v>4.523809523809524</v>
      </c>
      <c r="M17" s="48">
        <f>E17+I17</f>
        <v>2756.7299999999996</v>
      </c>
      <c r="N17" s="19">
        <f>M17/M25*100</f>
        <v>0.5374528439830384</v>
      </c>
      <c r="O17" s="14"/>
      <c r="P17" s="72"/>
      <c r="Q17" s="72"/>
      <c r="R17" s="14"/>
      <c r="S17" s="71"/>
      <c r="T17" s="73"/>
      <c r="U17" s="71"/>
      <c r="V17" s="73"/>
      <c r="W17" s="14"/>
      <c r="X17" s="14"/>
      <c r="Y17" s="14"/>
      <c r="Z17" s="14"/>
      <c r="AA17" s="14"/>
      <c r="AB17" s="14"/>
      <c r="AC17" s="14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</row>
    <row r="18" spans="1:41" ht="12" customHeight="1">
      <c r="A18" s="77"/>
      <c r="B18" s="16" t="s">
        <v>10</v>
      </c>
      <c r="C18" s="17">
        <v>13</v>
      </c>
      <c r="D18" s="18">
        <f>C18/C25*100</f>
        <v>3.9755351681957185</v>
      </c>
      <c r="E18" s="48">
        <v>3178.1</v>
      </c>
      <c r="F18" s="18">
        <f>E18/E25*100</f>
        <v>9.62360124539653</v>
      </c>
      <c r="G18" s="17">
        <v>1</v>
      </c>
      <c r="H18" s="18">
        <f>G18/G25*100</f>
        <v>1.0752688172043012</v>
      </c>
      <c r="I18" s="48">
        <v>299.52</v>
      </c>
      <c r="J18" s="18">
        <f>I18/I25*100</f>
        <v>0.06241287525605803</v>
      </c>
      <c r="K18" s="17">
        <f aca="true" t="shared" si="3" ref="K18:K24">C18+G18</f>
        <v>14</v>
      </c>
      <c r="L18" s="18">
        <f>K18/K25*100</f>
        <v>3.3333333333333335</v>
      </c>
      <c r="M18" s="48">
        <f aca="true" t="shared" si="4" ref="M18:M24">E18+I18</f>
        <v>3477.62</v>
      </c>
      <c r="N18" s="19">
        <f>M18/M25*100</f>
        <v>0.6779977579568163</v>
      </c>
      <c r="O18" s="14"/>
      <c r="P18" s="72"/>
      <c r="Q18" s="72"/>
      <c r="R18" s="14"/>
      <c r="S18" s="71"/>
      <c r="T18" s="73"/>
      <c r="U18" s="71"/>
      <c r="V18" s="73"/>
      <c r="W18" s="14"/>
      <c r="X18" s="14"/>
      <c r="Y18" s="14"/>
      <c r="Z18" s="14"/>
      <c r="AA18" s="14"/>
      <c r="AB18" s="14"/>
      <c r="AC18" s="14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</row>
    <row r="19" spans="1:41" ht="12" customHeight="1">
      <c r="A19" s="77"/>
      <c r="B19" s="16" t="s">
        <v>11</v>
      </c>
      <c r="C19" s="17">
        <v>10</v>
      </c>
      <c r="D19" s="18">
        <f>C19/C25*100</f>
        <v>3.058103975535168</v>
      </c>
      <c r="E19" s="48">
        <v>3782.37</v>
      </c>
      <c r="F19" s="18">
        <f>E19/E25*100</f>
        <v>11.45339059266558</v>
      </c>
      <c r="G19" s="17">
        <v>2</v>
      </c>
      <c r="H19" s="18">
        <f>G19/G25*100</f>
        <v>2.1505376344086025</v>
      </c>
      <c r="I19" s="48">
        <v>839</v>
      </c>
      <c r="J19" s="18">
        <f>I19/I25*100</f>
        <v>0.17482773217091577</v>
      </c>
      <c r="K19" s="17">
        <f t="shared" si="3"/>
        <v>12</v>
      </c>
      <c r="L19" s="18">
        <f>K19/K25*100</f>
        <v>2.857142857142857</v>
      </c>
      <c r="M19" s="48">
        <f t="shared" si="4"/>
        <v>4621.37</v>
      </c>
      <c r="N19" s="19">
        <f>M19/M25*100</f>
        <v>0.900983574596676</v>
      </c>
      <c r="O19" s="14"/>
      <c r="P19" s="72"/>
      <c r="Q19" s="72"/>
      <c r="R19" s="14"/>
      <c r="S19" s="71"/>
      <c r="T19" s="73"/>
      <c r="U19" s="71"/>
      <c r="V19" s="73"/>
      <c r="W19" s="14"/>
      <c r="X19" s="14"/>
      <c r="Y19" s="14"/>
      <c r="Z19" s="14"/>
      <c r="AA19" s="14"/>
      <c r="AB19" s="14"/>
      <c r="AC19" s="14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</row>
    <row r="20" spans="1:41" ht="12" customHeight="1">
      <c r="A20" s="77"/>
      <c r="B20" s="16" t="s">
        <v>12</v>
      </c>
      <c r="C20" s="17">
        <v>6</v>
      </c>
      <c r="D20" s="18">
        <f>C20/C25*100</f>
        <v>1.834862385321101</v>
      </c>
      <c r="E20" s="48">
        <v>4838.86</v>
      </c>
      <c r="F20" s="18">
        <f>E20/E25*100</f>
        <v>14.65254684317657</v>
      </c>
      <c r="G20" s="17">
        <v>1</v>
      </c>
      <c r="H20" s="18">
        <f>G20/G25*100</f>
        <v>1.0752688172043012</v>
      </c>
      <c r="I20" s="48">
        <v>727</v>
      </c>
      <c r="J20" s="18">
        <f>I20/I25*100</f>
        <v>0.1514895843721761</v>
      </c>
      <c r="K20" s="17">
        <f t="shared" si="3"/>
        <v>7</v>
      </c>
      <c r="L20" s="18">
        <f>K20/K25*100</f>
        <v>1.6666666666666667</v>
      </c>
      <c r="M20" s="48">
        <f t="shared" si="4"/>
        <v>5565.86</v>
      </c>
      <c r="N20" s="19">
        <f>M20/M25*100</f>
        <v>1.0851216064726812</v>
      </c>
      <c r="O20" s="14"/>
      <c r="P20" s="72"/>
      <c r="Q20" s="72"/>
      <c r="R20" s="14"/>
      <c r="S20" s="71"/>
      <c r="T20" s="73"/>
      <c r="U20" s="71"/>
      <c r="V20" s="73"/>
      <c r="W20" s="14"/>
      <c r="X20" s="14"/>
      <c r="Y20" s="14"/>
      <c r="Z20" s="14"/>
      <c r="AA20" s="14"/>
      <c r="AB20" s="14"/>
      <c r="AC20" s="14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</row>
    <row r="21" spans="1:41" ht="12" customHeight="1">
      <c r="A21" s="77"/>
      <c r="B21" s="16" t="s">
        <v>13</v>
      </c>
      <c r="C21" s="17">
        <v>1</v>
      </c>
      <c r="D21" s="18">
        <f>C21/C25*100</f>
        <v>0.3058103975535168</v>
      </c>
      <c r="E21" s="48">
        <v>1209</v>
      </c>
      <c r="F21" s="18">
        <f>E21/E25*100</f>
        <v>3.660971620051102</v>
      </c>
      <c r="G21" s="17">
        <v>1</v>
      </c>
      <c r="H21" s="18">
        <f>G21/G25*100</f>
        <v>1.0752688172043012</v>
      </c>
      <c r="I21" s="48">
        <v>1782</v>
      </c>
      <c r="J21" s="18">
        <f>I21/I25*100</f>
        <v>0.3713266015835184</v>
      </c>
      <c r="K21" s="17">
        <f t="shared" si="3"/>
        <v>2</v>
      </c>
      <c r="L21" s="18">
        <f>K21/K25*100</f>
        <v>0.4761904761904762</v>
      </c>
      <c r="M21" s="48">
        <f t="shared" si="4"/>
        <v>2991</v>
      </c>
      <c r="N21" s="19">
        <f>M21/M25*100</f>
        <v>0.583126188039187</v>
      </c>
      <c r="O21" s="14"/>
      <c r="P21" s="72"/>
      <c r="Q21" s="72"/>
      <c r="R21" s="14"/>
      <c r="S21" s="71"/>
      <c r="T21" s="73"/>
      <c r="U21" s="71"/>
      <c r="V21" s="73"/>
      <c r="W21" s="14"/>
      <c r="X21" s="14"/>
      <c r="Y21" s="14"/>
      <c r="Z21" s="14"/>
      <c r="AA21" s="14"/>
      <c r="AB21" s="14"/>
      <c r="AC21" s="14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</row>
    <row r="22" spans="1:41" ht="12" customHeight="1">
      <c r="A22" s="77"/>
      <c r="B22" s="16" t="s">
        <v>14</v>
      </c>
      <c r="C22" s="17">
        <v>2</v>
      </c>
      <c r="D22" s="18">
        <f>C22/C25*100</f>
        <v>0.6116207951070336</v>
      </c>
      <c r="E22" s="48">
        <v>6421.63</v>
      </c>
      <c r="F22" s="18">
        <f>E22/E25*100</f>
        <v>19.44533100452337</v>
      </c>
      <c r="G22" s="17">
        <v>1</v>
      </c>
      <c r="H22" s="18">
        <f>G22/G25*100</f>
        <v>1.0752688172043012</v>
      </c>
      <c r="I22" s="48">
        <v>2930</v>
      </c>
      <c r="J22" s="18">
        <f>I22/I25*100</f>
        <v>0.6105426165205998</v>
      </c>
      <c r="K22" s="17">
        <f t="shared" si="3"/>
        <v>3</v>
      </c>
      <c r="L22" s="18">
        <f>K22/K25*100</f>
        <v>0.7142857142857143</v>
      </c>
      <c r="M22" s="48">
        <f t="shared" si="4"/>
        <v>9351.630000000001</v>
      </c>
      <c r="N22" s="19">
        <f>M22/M25*100</f>
        <v>1.8231963737388508</v>
      </c>
      <c r="O22" s="14"/>
      <c r="P22" s="72"/>
      <c r="Q22" s="72"/>
      <c r="R22" s="14"/>
      <c r="S22" s="71"/>
      <c r="T22" s="73"/>
      <c r="U22" s="71"/>
      <c r="V22" s="73"/>
      <c r="W22" s="14"/>
      <c r="X22" s="14"/>
      <c r="Y22" s="14"/>
      <c r="Z22" s="14"/>
      <c r="AA22" s="14"/>
      <c r="AB22" s="14"/>
      <c r="AC22" s="14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</row>
    <row r="23" spans="1:41" ht="12" customHeight="1">
      <c r="A23" s="77"/>
      <c r="B23" s="16" t="s">
        <v>15</v>
      </c>
      <c r="C23" s="17">
        <v>1</v>
      </c>
      <c r="D23" s="18">
        <f>C23/C25*100</f>
        <v>0.3058103975535168</v>
      </c>
      <c r="E23" s="48">
        <v>7945.99</v>
      </c>
      <c r="F23" s="18">
        <f>E23/E25*100</f>
        <v>24.0612439067079</v>
      </c>
      <c r="G23" s="17">
        <v>0</v>
      </c>
      <c r="H23" s="18">
        <f>G23/G25*100</f>
        <v>0</v>
      </c>
      <c r="I23" s="48">
        <v>0</v>
      </c>
      <c r="J23" s="18">
        <f>I23/I25*100</f>
        <v>0</v>
      </c>
      <c r="K23" s="17">
        <f t="shared" si="3"/>
        <v>1</v>
      </c>
      <c r="L23" s="18">
        <f>K23/K25*100</f>
        <v>0.2380952380952381</v>
      </c>
      <c r="M23" s="48">
        <f t="shared" si="4"/>
        <v>7945.99</v>
      </c>
      <c r="N23" s="19">
        <f>M23/M25*100</f>
        <v>1.5491524101964225</v>
      </c>
      <c r="O23" s="14"/>
      <c r="P23" s="72"/>
      <c r="Q23" s="72"/>
      <c r="R23" s="14"/>
      <c r="S23" s="71"/>
      <c r="T23" s="73"/>
      <c r="U23" s="71"/>
      <c r="V23" s="73"/>
      <c r="W23" s="14"/>
      <c r="X23" s="14"/>
      <c r="Y23" s="14"/>
      <c r="Z23" s="14"/>
      <c r="AA23" s="14"/>
      <c r="AB23" s="14"/>
      <c r="AC23" s="14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</row>
    <row r="24" spans="1:41" ht="12" customHeight="1">
      <c r="A24" s="77"/>
      <c r="B24" s="16" t="s">
        <v>16</v>
      </c>
      <c r="C24" s="20">
        <v>0</v>
      </c>
      <c r="D24" s="18">
        <f>C24/C25*100</f>
        <v>0</v>
      </c>
      <c r="E24" s="49">
        <v>0</v>
      </c>
      <c r="F24" s="18">
        <f>E24/E25*100</f>
        <v>0</v>
      </c>
      <c r="G24" s="20">
        <v>8</v>
      </c>
      <c r="H24" s="18">
        <f>G24/G25*100</f>
        <v>8.60215053763441</v>
      </c>
      <c r="I24" s="49">
        <v>472439.76</v>
      </c>
      <c r="J24" s="18">
        <f>I24/I25*100</f>
        <v>98.4452584364383</v>
      </c>
      <c r="K24" s="17">
        <f t="shared" si="3"/>
        <v>8</v>
      </c>
      <c r="L24" s="18">
        <f>K24/K25*100</f>
        <v>1.9047619047619049</v>
      </c>
      <c r="M24" s="49">
        <f t="shared" si="4"/>
        <v>472439.76</v>
      </c>
      <c r="N24" s="19">
        <f>M24/M25*100</f>
        <v>92.1069864015207</v>
      </c>
      <c r="O24" s="14"/>
      <c r="P24" s="72"/>
      <c r="Q24" s="72"/>
      <c r="R24" s="14"/>
      <c r="S24" s="71"/>
      <c r="T24" s="73"/>
      <c r="U24" s="71"/>
      <c r="V24" s="73"/>
      <c r="W24" s="14"/>
      <c r="X24" s="14"/>
      <c r="Y24" s="14"/>
      <c r="Z24" s="14"/>
      <c r="AA24" s="14"/>
      <c r="AB24" s="14"/>
      <c r="AC24" s="14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</row>
    <row r="25" spans="1:41" ht="12" customHeight="1">
      <c r="A25" s="78"/>
      <c r="B25" s="7" t="s">
        <v>17</v>
      </c>
      <c r="C25" s="11">
        <f aca="true" t="shared" si="5" ref="C25:N25">SUM(C16:C24)</f>
        <v>327</v>
      </c>
      <c r="D25" s="12">
        <f t="shared" si="5"/>
        <v>99.99999999999999</v>
      </c>
      <c r="E25" s="47">
        <f t="shared" si="5"/>
        <v>33024.020000000004</v>
      </c>
      <c r="F25" s="12">
        <f t="shared" si="5"/>
        <v>99.99999999999997</v>
      </c>
      <c r="G25" s="11">
        <f t="shared" si="5"/>
        <v>93</v>
      </c>
      <c r="H25" s="12">
        <f t="shared" si="5"/>
        <v>100.00000000000003</v>
      </c>
      <c r="I25" s="47">
        <f t="shared" si="5"/>
        <v>479900.98</v>
      </c>
      <c r="J25" s="12">
        <f t="shared" si="5"/>
        <v>100.00000000000001</v>
      </c>
      <c r="K25" s="11">
        <f t="shared" si="5"/>
        <v>420</v>
      </c>
      <c r="L25" s="12">
        <f t="shared" si="5"/>
        <v>100</v>
      </c>
      <c r="M25" s="47">
        <f t="shared" si="5"/>
        <v>512925</v>
      </c>
      <c r="N25" s="25">
        <f t="shared" si="5"/>
        <v>100.00000000000001</v>
      </c>
      <c r="O25" s="22"/>
      <c r="P25" s="72"/>
      <c r="Q25" s="72"/>
      <c r="R25" s="14"/>
      <c r="S25" s="71"/>
      <c r="T25" s="71"/>
      <c r="U25" s="71"/>
      <c r="V25" s="71"/>
      <c r="W25" s="14"/>
      <c r="X25" s="14"/>
      <c r="Y25" s="14"/>
      <c r="Z25" s="14"/>
      <c r="AA25" s="14"/>
      <c r="AB25" s="14"/>
      <c r="AC25" s="14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</row>
    <row r="26" spans="1:41" ht="12" customHeight="1">
      <c r="A26" s="76" t="s">
        <v>19</v>
      </c>
      <c r="B26" s="10" t="s">
        <v>8</v>
      </c>
      <c r="C26" s="11">
        <v>132</v>
      </c>
      <c r="D26" s="12">
        <f>C26/C35*100</f>
        <v>89.79591836734694</v>
      </c>
      <c r="E26" s="47">
        <v>3043.47</v>
      </c>
      <c r="F26" s="12">
        <f>E26/E35*100</f>
        <v>14.443612879833745</v>
      </c>
      <c r="G26" s="11">
        <v>9</v>
      </c>
      <c r="H26" s="12">
        <f>G26/G35*100</f>
        <v>40.909090909090914</v>
      </c>
      <c r="I26" s="47">
        <v>215.11</v>
      </c>
      <c r="J26" s="12">
        <f>I26/I35*100</f>
        <v>0.1343032100845971</v>
      </c>
      <c r="K26" s="11">
        <f>C26+G26</f>
        <v>141</v>
      </c>
      <c r="L26" s="12">
        <f>K26/K35*100</f>
        <v>83.4319526627219</v>
      </c>
      <c r="M26" s="47">
        <f>E26+I26</f>
        <v>3258.58</v>
      </c>
      <c r="N26" s="13">
        <f>M26/M35*100</f>
        <v>1.7979481437806755</v>
      </c>
      <c r="O26" s="14"/>
      <c r="P26" s="72"/>
      <c r="Q26" s="72"/>
      <c r="R26" s="14"/>
      <c r="S26" s="45"/>
      <c r="T26" s="73"/>
      <c r="U26" s="45"/>
      <c r="V26" s="73"/>
      <c r="W26" s="14"/>
      <c r="X26" s="14"/>
      <c r="Y26" s="14"/>
      <c r="Z26" s="14"/>
      <c r="AA26" s="14"/>
      <c r="AB26" s="14"/>
      <c r="AC26" s="14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</row>
    <row r="27" spans="1:41" ht="12" customHeight="1">
      <c r="A27" s="77"/>
      <c r="B27" s="16" t="s">
        <v>9</v>
      </c>
      <c r="C27" s="17">
        <v>6</v>
      </c>
      <c r="D27" s="18">
        <f>C27/C35*100</f>
        <v>4.081632653061225</v>
      </c>
      <c r="E27" s="48">
        <v>916.17</v>
      </c>
      <c r="F27" s="18">
        <f>E27/E35*100</f>
        <v>4.347933382657717</v>
      </c>
      <c r="G27" s="17">
        <v>0</v>
      </c>
      <c r="H27" s="18">
        <f>G27/G35*100</f>
        <v>0</v>
      </c>
      <c r="I27" s="48">
        <v>0</v>
      </c>
      <c r="J27" s="18">
        <f>I27/I35*100</f>
        <v>0</v>
      </c>
      <c r="K27" s="17">
        <f>C27+G27</f>
        <v>6</v>
      </c>
      <c r="L27" s="18">
        <f>K27/K35*100</f>
        <v>3.5502958579881656</v>
      </c>
      <c r="M27" s="48">
        <f>E27+I27</f>
        <v>916.17</v>
      </c>
      <c r="N27" s="19">
        <f>M27/M35*100</f>
        <v>0.505504284347029</v>
      </c>
      <c r="O27" s="14"/>
      <c r="P27" s="72"/>
      <c r="Q27" s="72"/>
      <c r="R27" s="14"/>
      <c r="S27" s="45"/>
      <c r="T27" s="73"/>
      <c r="U27" s="45"/>
      <c r="V27" s="73"/>
      <c r="W27" s="14"/>
      <c r="X27" s="14"/>
      <c r="Y27" s="14"/>
      <c r="Z27" s="14"/>
      <c r="AA27" s="14"/>
      <c r="AB27" s="14"/>
      <c r="AC27" s="14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</row>
    <row r="28" spans="1:41" ht="12" customHeight="1">
      <c r="A28" s="77"/>
      <c r="B28" s="16" t="s">
        <v>10</v>
      </c>
      <c r="C28" s="17">
        <v>2</v>
      </c>
      <c r="D28" s="18">
        <f>C28/C35*100</f>
        <v>1.3605442176870748</v>
      </c>
      <c r="E28" s="48">
        <v>530.72</v>
      </c>
      <c r="F28" s="18">
        <f>E28/E35*100</f>
        <v>2.5186757968980693</v>
      </c>
      <c r="G28" s="17">
        <v>1</v>
      </c>
      <c r="H28" s="18">
        <f>G28/G35*100</f>
        <v>4.545454545454546</v>
      </c>
      <c r="I28" s="48">
        <v>208</v>
      </c>
      <c r="J28" s="18">
        <f>I28/I35*100</f>
        <v>0.12986410533027845</v>
      </c>
      <c r="K28" s="17">
        <f aca="true" t="shared" si="6" ref="K28:K34">C28+G28</f>
        <v>3</v>
      </c>
      <c r="L28" s="18">
        <f>K28/K35*100</f>
        <v>1.7751479289940828</v>
      </c>
      <c r="M28" s="48">
        <f aca="true" t="shared" si="7" ref="M28:M34">E28+I28</f>
        <v>738.72</v>
      </c>
      <c r="N28" s="19">
        <f>M28/M35*100</f>
        <v>0.40759479674387633</v>
      </c>
      <c r="O28" s="14"/>
      <c r="P28" s="72"/>
      <c r="Q28" s="72"/>
      <c r="R28" s="14"/>
      <c r="S28" s="45"/>
      <c r="T28" s="73"/>
      <c r="U28" s="45"/>
      <c r="V28" s="73"/>
      <c r="W28" s="14"/>
      <c r="X28" s="14"/>
      <c r="Y28" s="14"/>
      <c r="Z28" s="14"/>
      <c r="AA28" s="14"/>
      <c r="AB28" s="14"/>
      <c r="AC28" s="14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</row>
    <row r="29" spans="1:41" ht="12" customHeight="1">
      <c r="A29" s="77"/>
      <c r="B29" s="16" t="s">
        <v>11</v>
      </c>
      <c r="C29" s="17">
        <v>0</v>
      </c>
      <c r="D29" s="18">
        <f>C29/C35*100</f>
        <v>0</v>
      </c>
      <c r="E29" s="48">
        <v>0</v>
      </c>
      <c r="F29" s="18">
        <f>E29/E35*100</f>
        <v>0</v>
      </c>
      <c r="G29" s="17">
        <v>2</v>
      </c>
      <c r="H29" s="18">
        <f>G29/G35*100</f>
        <v>9.090909090909092</v>
      </c>
      <c r="I29" s="48">
        <v>744.64</v>
      </c>
      <c r="J29" s="18">
        <f>I29/I35*100</f>
        <v>0.4649134970823968</v>
      </c>
      <c r="K29" s="17">
        <f t="shared" si="6"/>
        <v>2</v>
      </c>
      <c r="L29" s="18">
        <f>K29/K35*100</f>
        <v>1.183431952662722</v>
      </c>
      <c r="M29" s="48">
        <f t="shared" si="7"/>
        <v>744.64</v>
      </c>
      <c r="N29" s="19">
        <f>M29/M35*100</f>
        <v>0.4108612051215076</v>
      </c>
      <c r="O29" s="14"/>
      <c r="P29" s="72"/>
      <c r="Q29" s="72"/>
      <c r="R29" s="14"/>
      <c r="S29" s="45"/>
      <c r="T29" s="73"/>
      <c r="U29" s="45"/>
      <c r="V29" s="73"/>
      <c r="W29" s="14"/>
      <c r="X29" s="14"/>
      <c r="Y29" s="14"/>
      <c r="Z29" s="14"/>
      <c r="AA29" s="14"/>
      <c r="AB29" s="14"/>
      <c r="AC29" s="14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</row>
    <row r="30" spans="1:41" ht="12" customHeight="1">
      <c r="A30" s="77"/>
      <c r="B30" s="16" t="s">
        <v>12</v>
      </c>
      <c r="C30" s="17">
        <v>2</v>
      </c>
      <c r="D30" s="18">
        <f>C30/C35*100</f>
        <v>1.3605442176870748</v>
      </c>
      <c r="E30" s="48">
        <v>1555.03</v>
      </c>
      <c r="F30" s="18">
        <f>E30/E35*100</f>
        <v>7.379816898647882</v>
      </c>
      <c r="G30" s="17">
        <v>0</v>
      </c>
      <c r="H30" s="18">
        <f>G30/G35*100</f>
        <v>0</v>
      </c>
      <c r="I30" s="48">
        <v>0</v>
      </c>
      <c r="J30" s="18">
        <f>I30/I35*100</f>
        <v>0</v>
      </c>
      <c r="K30" s="17">
        <f t="shared" si="6"/>
        <v>2</v>
      </c>
      <c r="L30" s="18">
        <f>K30/K35*100</f>
        <v>1.183431952662722</v>
      </c>
      <c r="M30" s="48">
        <f t="shared" si="7"/>
        <v>1555.03</v>
      </c>
      <c r="N30" s="19">
        <f>M30/M35*100</f>
        <v>0.858000510045254</v>
      </c>
      <c r="O30" s="14"/>
      <c r="P30" s="72"/>
      <c r="Q30" s="72"/>
      <c r="R30" s="14"/>
      <c r="S30" s="45"/>
      <c r="T30" s="73"/>
      <c r="U30" s="45"/>
      <c r="V30" s="73"/>
      <c r="W30" s="14"/>
      <c r="X30" s="14"/>
      <c r="Y30" s="14"/>
      <c r="Z30" s="14"/>
      <c r="AA30" s="14"/>
      <c r="AB30" s="14"/>
      <c r="AC30" s="14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</row>
    <row r="31" spans="1:41" ht="12" customHeight="1">
      <c r="A31" s="77"/>
      <c r="B31" s="16" t="s">
        <v>13</v>
      </c>
      <c r="C31" s="17">
        <v>1</v>
      </c>
      <c r="D31" s="18">
        <f>C31/C35*100</f>
        <v>0.6802721088435374</v>
      </c>
      <c r="E31" s="48">
        <v>1402</v>
      </c>
      <c r="F31" s="18">
        <f>E31/E35*100</f>
        <v>6.653571501452918</v>
      </c>
      <c r="G31" s="17">
        <v>1</v>
      </c>
      <c r="H31" s="18">
        <f>G31/G35*100</f>
        <v>4.545454545454546</v>
      </c>
      <c r="I31" s="48">
        <v>1993.36</v>
      </c>
      <c r="J31" s="18">
        <f>I31/I35*100</f>
        <v>1.2445476586594415</v>
      </c>
      <c r="K31" s="17">
        <f t="shared" si="6"/>
        <v>2</v>
      </c>
      <c r="L31" s="18">
        <f>K31/K35*100</f>
        <v>1.183431952662722</v>
      </c>
      <c r="M31" s="48">
        <f t="shared" si="7"/>
        <v>3395.3599999999997</v>
      </c>
      <c r="N31" s="19">
        <f>M31/M35*100</f>
        <v>1.8734176265327702</v>
      </c>
      <c r="O31" s="14"/>
      <c r="P31" s="72"/>
      <c r="Q31" s="72"/>
      <c r="R31" s="14"/>
      <c r="S31" s="45"/>
      <c r="T31" s="73"/>
      <c r="U31" s="45"/>
      <c r="V31" s="73"/>
      <c r="W31" s="14"/>
      <c r="X31" s="14"/>
      <c r="Y31" s="14"/>
      <c r="Z31" s="14"/>
      <c r="AA31" s="14"/>
      <c r="AB31" s="14"/>
      <c r="AC31" s="14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</row>
    <row r="32" spans="1:41" ht="12" customHeight="1">
      <c r="A32" s="77"/>
      <c r="B32" s="16" t="s">
        <v>14</v>
      </c>
      <c r="C32" s="17">
        <v>4</v>
      </c>
      <c r="D32" s="18">
        <f>C32/C35*100</f>
        <v>2.7210884353741496</v>
      </c>
      <c r="E32" s="48">
        <v>13624</v>
      </c>
      <c r="F32" s="18">
        <f>E32/E35*100</f>
        <v>64.65638954050968</v>
      </c>
      <c r="G32" s="17">
        <v>1</v>
      </c>
      <c r="H32" s="18">
        <f>G32/G35*100</f>
        <v>4.545454545454546</v>
      </c>
      <c r="I32" s="48">
        <v>2633.65</v>
      </c>
      <c r="J32" s="18">
        <f>I32/I35*100</f>
        <v>1.6443105817456147</v>
      </c>
      <c r="K32" s="17">
        <f t="shared" si="6"/>
        <v>5</v>
      </c>
      <c r="L32" s="18">
        <f>K32/K35*100</f>
        <v>2.9585798816568047</v>
      </c>
      <c r="M32" s="48">
        <f t="shared" si="7"/>
        <v>16257.65</v>
      </c>
      <c r="N32" s="19">
        <f>M32/M35*100</f>
        <v>8.970291243344002</v>
      </c>
      <c r="O32" s="14"/>
      <c r="P32" s="72"/>
      <c r="Q32" s="72"/>
      <c r="R32" s="14"/>
      <c r="S32" s="45"/>
      <c r="T32" s="73"/>
      <c r="U32" s="45"/>
      <c r="V32" s="73"/>
      <c r="W32" s="14"/>
      <c r="X32" s="14"/>
      <c r="Y32" s="14"/>
      <c r="Z32" s="14"/>
      <c r="AA32" s="14"/>
      <c r="AB32" s="14"/>
      <c r="AC32" s="14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</row>
    <row r="33" spans="1:41" ht="12" customHeight="1">
      <c r="A33" s="77"/>
      <c r="B33" s="16" t="s">
        <v>15</v>
      </c>
      <c r="C33" s="17">
        <v>0</v>
      </c>
      <c r="D33" s="18">
        <f>C33/C35*100</f>
        <v>0</v>
      </c>
      <c r="E33" s="48">
        <v>0</v>
      </c>
      <c r="F33" s="18">
        <f>E33/E35*100</f>
        <v>0</v>
      </c>
      <c r="G33" s="17">
        <v>4</v>
      </c>
      <c r="H33" s="18">
        <f>G33/G35*100</f>
        <v>18.181818181818183</v>
      </c>
      <c r="I33" s="48">
        <v>29255.63</v>
      </c>
      <c r="J33" s="18">
        <f>I33/I35*100</f>
        <v>18.265654883767567</v>
      </c>
      <c r="K33" s="17">
        <f t="shared" si="6"/>
        <v>4</v>
      </c>
      <c r="L33" s="18">
        <f>K33/K35*100</f>
        <v>2.366863905325444</v>
      </c>
      <c r="M33" s="48">
        <f t="shared" si="7"/>
        <v>29255.63</v>
      </c>
      <c r="N33" s="19">
        <f>M33/M35*100</f>
        <v>16.142032926499965</v>
      </c>
      <c r="O33" s="14"/>
      <c r="P33" s="72"/>
      <c r="Q33" s="72"/>
      <c r="R33" s="14"/>
      <c r="S33" s="45"/>
      <c r="T33" s="73"/>
      <c r="U33" s="45"/>
      <c r="V33" s="73"/>
      <c r="W33" s="14"/>
      <c r="X33" s="14"/>
      <c r="Y33" s="14"/>
      <c r="Z33" s="14"/>
      <c r="AA33" s="14"/>
      <c r="AB33" s="14"/>
      <c r="AC33" s="14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</row>
    <row r="34" spans="1:41" ht="12" customHeight="1">
      <c r="A34" s="77"/>
      <c r="B34" s="16" t="s">
        <v>16</v>
      </c>
      <c r="C34" s="20">
        <v>0</v>
      </c>
      <c r="D34" s="18">
        <f>C34/C35*100</f>
        <v>0</v>
      </c>
      <c r="E34" s="49">
        <v>0</v>
      </c>
      <c r="F34" s="18">
        <f>E34/E35*100</f>
        <v>0</v>
      </c>
      <c r="G34" s="20">
        <v>4</v>
      </c>
      <c r="H34" s="18">
        <f>G34/G35*100</f>
        <v>18.181818181818183</v>
      </c>
      <c r="I34" s="49">
        <v>125117.04</v>
      </c>
      <c r="J34" s="18">
        <f>I34/I35*100</f>
        <v>78.1164060633301</v>
      </c>
      <c r="K34" s="17">
        <f t="shared" si="6"/>
        <v>4</v>
      </c>
      <c r="L34" s="18">
        <f>K34/K35*100</f>
        <v>2.366863905325444</v>
      </c>
      <c r="M34" s="49">
        <f t="shared" si="7"/>
        <v>125117.04</v>
      </c>
      <c r="N34" s="19">
        <f>M34/M35*100</f>
        <v>69.03434926358491</v>
      </c>
      <c r="O34" s="14"/>
      <c r="P34" s="72"/>
      <c r="Q34" s="72"/>
      <c r="R34" s="14"/>
      <c r="S34" s="45"/>
      <c r="T34" s="73"/>
      <c r="U34" s="45"/>
      <c r="V34" s="73"/>
      <c r="W34" s="14"/>
      <c r="X34" s="14"/>
      <c r="Y34" s="14"/>
      <c r="Z34" s="14"/>
      <c r="AA34" s="14"/>
      <c r="AB34" s="14"/>
      <c r="AC34" s="14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</row>
    <row r="35" spans="1:41" ht="12" customHeight="1">
      <c r="A35" s="78"/>
      <c r="B35" s="7" t="s">
        <v>17</v>
      </c>
      <c r="C35" s="11">
        <f aca="true" t="shared" si="8" ref="C35:N35">SUM(C26:C34)</f>
        <v>147</v>
      </c>
      <c r="D35" s="12">
        <f t="shared" si="8"/>
        <v>100.00000000000001</v>
      </c>
      <c r="E35" s="47">
        <f t="shared" si="8"/>
        <v>21071.39</v>
      </c>
      <c r="F35" s="12">
        <f t="shared" si="8"/>
        <v>100</v>
      </c>
      <c r="G35" s="11">
        <f t="shared" si="8"/>
        <v>22</v>
      </c>
      <c r="H35" s="12">
        <f t="shared" si="8"/>
        <v>100.00000000000001</v>
      </c>
      <c r="I35" s="47">
        <f t="shared" si="8"/>
        <v>160167.43</v>
      </c>
      <c r="J35" s="12">
        <f t="shared" si="8"/>
        <v>100</v>
      </c>
      <c r="K35" s="11">
        <f t="shared" si="8"/>
        <v>169</v>
      </c>
      <c r="L35" s="12">
        <f t="shared" si="8"/>
        <v>99.99999999999999</v>
      </c>
      <c r="M35" s="47">
        <f t="shared" si="8"/>
        <v>181238.82</v>
      </c>
      <c r="N35" s="25">
        <f t="shared" si="8"/>
        <v>100</v>
      </c>
      <c r="O35" s="22"/>
      <c r="P35" s="72"/>
      <c r="Q35" s="72"/>
      <c r="R35" s="14"/>
      <c r="S35" s="71"/>
      <c r="T35" s="71"/>
      <c r="U35" s="71"/>
      <c r="V35" s="71"/>
      <c r="W35" s="14"/>
      <c r="X35" s="14"/>
      <c r="Y35" s="14"/>
      <c r="Z35" s="14"/>
      <c r="AA35" s="14"/>
      <c r="AB35" s="14"/>
      <c r="AC35" s="14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</row>
    <row r="36" spans="1:41" ht="12" customHeight="1">
      <c r="A36" s="76" t="s">
        <v>20</v>
      </c>
      <c r="B36" s="10" t="s">
        <v>8</v>
      </c>
      <c r="C36" s="11">
        <v>73</v>
      </c>
      <c r="D36" s="12">
        <f>C36/C45*100</f>
        <v>64.03508771929825</v>
      </c>
      <c r="E36" s="47">
        <v>2149.46</v>
      </c>
      <c r="F36" s="12">
        <f>E36/E45*100</f>
        <v>9.849277362553172</v>
      </c>
      <c r="G36" s="11">
        <v>9</v>
      </c>
      <c r="H36" s="12">
        <f>G36/G45*100</f>
        <v>60</v>
      </c>
      <c r="I36" s="47">
        <v>233.84</v>
      </c>
      <c r="J36" s="12">
        <f>I36/I45*100</f>
        <v>0.2539225848850041</v>
      </c>
      <c r="K36" s="11">
        <f>C36+G36</f>
        <v>82</v>
      </c>
      <c r="L36" s="12">
        <f>K36/K45*100</f>
        <v>63.565891472868216</v>
      </c>
      <c r="M36" s="47">
        <f>E36+I36</f>
        <v>2383.3</v>
      </c>
      <c r="N36" s="13">
        <f>M36/M45*100</f>
        <v>2.0921815195050963</v>
      </c>
      <c r="O36" s="14"/>
      <c r="P36" s="72"/>
      <c r="Q36" s="72"/>
      <c r="R36" s="14"/>
      <c r="S36" s="71"/>
      <c r="T36" s="73"/>
      <c r="U36" s="71"/>
      <c r="V36" s="73"/>
      <c r="W36" s="14"/>
      <c r="X36" s="14"/>
      <c r="Y36" s="14"/>
      <c r="Z36" s="14"/>
      <c r="AA36" s="14"/>
      <c r="AB36" s="14"/>
      <c r="AC36" s="14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</row>
    <row r="37" spans="1:41" ht="12" customHeight="1">
      <c r="A37" s="77"/>
      <c r="B37" s="16" t="s">
        <v>9</v>
      </c>
      <c r="C37" s="17">
        <v>20</v>
      </c>
      <c r="D37" s="18">
        <f>C37/C45*100</f>
        <v>17.543859649122805</v>
      </c>
      <c r="E37" s="48">
        <v>2705.96</v>
      </c>
      <c r="F37" s="18">
        <f>E37/E45*100</f>
        <v>12.39927729382002</v>
      </c>
      <c r="G37" s="17">
        <v>1</v>
      </c>
      <c r="H37" s="18">
        <f>G37/G45*100</f>
        <v>6.666666666666667</v>
      </c>
      <c r="I37" s="48">
        <v>165</v>
      </c>
      <c r="J37" s="18">
        <f>I37/I45*100</f>
        <v>0.17917048625566914</v>
      </c>
      <c r="K37" s="17">
        <f>C37+G37</f>
        <v>21</v>
      </c>
      <c r="L37" s="18">
        <f>K37/K45*100</f>
        <v>16.27906976744186</v>
      </c>
      <c r="M37" s="48">
        <f>E37+I37</f>
        <v>2870.96</v>
      </c>
      <c r="N37" s="19">
        <f>M37/M45*100</f>
        <v>2.5202741808577813</v>
      </c>
      <c r="O37" s="14"/>
      <c r="P37" s="72"/>
      <c r="Q37" s="72"/>
      <c r="R37" s="14"/>
      <c r="S37" s="71"/>
      <c r="T37" s="73"/>
      <c r="U37" s="71"/>
      <c r="V37" s="73"/>
      <c r="W37" s="14"/>
      <c r="X37" s="14"/>
      <c r="Y37" s="14"/>
      <c r="Z37" s="14"/>
      <c r="AA37" s="14"/>
      <c r="AB37" s="14"/>
      <c r="AC37" s="14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</row>
    <row r="38" spans="1:41" ht="12" customHeight="1">
      <c r="A38" s="77"/>
      <c r="B38" s="16" t="s">
        <v>10</v>
      </c>
      <c r="C38" s="17">
        <v>6</v>
      </c>
      <c r="D38" s="18">
        <f>C38/C45*100</f>
        <v>5.263157894736842</v>
      </c>
      <c r="E38" s="48">
        <v>1432.24</v>
      </c>
      <c r="F38" s="18">
        <f>E38/E45*100</f>
        <v>6.562824620948124</v>
      </c>
      <c r="G38" s="17">
        <v>0</v>
      </c>
      <c r="H38" s="18">
        <f>G38/G45*100</f>
        <v>0</v>
      </c>
      <c r="I38" s="48">
        <v>0</v>
      </c>
      <c r="J38" s="18">
        <f>I38/I45*100</f>
        <v>0</v>
      </c>
      <c r="K38" s="17">
        <f aca="true" t="shared" si="9" ref="K38:K44">C38+G38</f>
        <v>6</v>
      </c>
      <c r="L38" s="18">
        <f>K38/K45*100</f>
        <v>4.651162790697675</v>
      </c>
      <c r="M38" s="48">
        <f aca="true" t="shared" si="10" ref="M38:M44">E38+I38</f>
        <v>1432.24</v>
      </c>
      <c r="N38" s="19">
        <f>M38/M45*100</f>
        <v>1.2572928542340363</v>
      </c>
      <c r="O38" s="14"/>
      <c r="P38" s="72"/>
      <c r="Q38" s="72"/>
      <c r="R38" s="14"/>
      <c r="S38" s="71"/>
      <c r="T38" s="73"/>
      <c r="U38" s="71"/>
      <c r="V38" s="73"/>
      <c r="W38" s="14"/>
      <c r="X38" s="14"/>
      <c r="Y38" s="14"/>
      <c r="Z38" s="14"/>
      <c r="AA38" s="14"/>
      <c r="AB38" s="14"/>
      <c r="AC38" s="14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</row>
    <row r="39" spans="1:41" ht="12" customHeight="1">
      <c r="A39" s="77"/>
      <c r="B39" s="16" t="s">
        <v>11</v>
      </c>
      <c r="C39" s="17">
        <v>8</v>
      </c>
      <c r="D39" s="18">
        <f>C39/C45*100</f>
        <v>7.017543859649122</v>
      </c>
      <c r="E39" s="48">
        <v>2937.44</v>
      </c>
      <c r="F39" s="18">
        <f>E39/E45*100</f>
        <v>13.45996729218417</v>
      </c>
      <c r="G39" s="17">
        <v>1</v>
      </c>
      <c r="H39" s="18">
        <f>G39/G45*100</f>
        <v>6.666666666666667</v>
      </c>
      <c r="I39" s="48">
        <v>346.58</v>
      </c>
      <c r="J39" s="18">
        <f>I39/I45*100</f>
        <v>0.37634489167569574</v>
      </c>
      <c r="K39" s="17">
        <f t="shared" si="9"/>
        <v>9</v>
      </c>
      <c r="L39" s="18">
        <f>K39/K45*100</f>
        <v>6.976744186046512</v>
      </c>
      <c r="M39" s="48">
        <f t="shared" si="10"/>
        <v>3284.02</v>
      </c>
      <c r="N39" s="19">
        <f>M39/M45*100</f>
        <v>2.8828791816746215</v>
      </c>
      <c r="O39" s="14"/>
      <c r="P39" s="72"/>
      <c r="Q39" s="72"/>
      <c r="R39" s="14"/>
      <c r="S39" s="71"/>
      <c r="T39" s="73"/>
      <c r="U39" s="71"/>
      <c r="V39" s="73"/>
      <c r="W39" s="14"/>
      <c r="X39" s="14"/>
      <c r="Y39" s="14"/>
      <c r="Z39" s="14"/>
      <c r="AA39" s="14"/>
      <c r="AB39" s="14"/>
      <c r="AC39" s="14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</row>
    <row r="40" spans="1:41" ht="12" customHeight="1">
      <c r="A40" s="77"/>
      <c r="B40" s="16" t="s">
        <v>12</v>
      </c>
      <c r="C40" s="17">
        <v>4</v>
      </c>
      <c r="D40" s="18">
        <f>C40/C45*100</f>
        <v>3.508771929824561</v>
      </c>
      <c r="E40" s="48">
        <v>2780.75</v>
      </c>
      <c r="F40" s="18">
        <f>E40/E45*100</f>
        <v>12.741980788625856</v>
      </c>
      <c r="G40" s="17">
        <v>1</v>
      </c>
      <c r="H40" s="18">
        <f>G40/G45*100</f>
        <v>6.666666666666667</v>
      </c>
      <c r="I40" s="48">
        <v>504.85</v>
      </c>
      <c r="J40" s="18">
        <f>I40/I45*100</f>
        <v>0.5482073938556034</v>
      </c>
      <c r="K40" s="17">
        <f t="shared" si="9"/>
        <v>5</v>
      </c>
      <c r="L40" s="18">
        <f>K40/K45*100</f>
        <v>3.875968992248062</v>
      </c>
      <c r="M40" s="48">
        <f t="shared" si="10"/>
        <v>3285.6</v>
      </c>
      <c r="N40" s="19">
        <f>M40/M45*100</f>
        <v>2.8842661857449516</v>
      </c>
      <c r="O40" s="14"/>
      <c r="P40" s="72"/>
      <c r="Q40" s="72"/>
      <c r="R40" s="14"/>
      <c r="S40" s="71"/>
      <c r="T40" s="73"/>
      <c r="U40" s="71"/>
      <c r="V40" s="73"/>
      <c r="W40" s="14"/>
      <c r="X40" s="14"/>
      <c r="Y40" s="14"/>
      <c r="Z40" s="14"/>
      <c r="AA40" s="14"/>
      <c r="AB40" s="14"/>
      <c r="AC40" s="14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</row>
    <row r="41" spans="1:41" ht="12" customHeight="1">
      <c r="A41" s="77"/>
      <c r="B41" s="16" t="s">
        <v>13</v>
      </c>
      <c r="C41" s="17">
        <v>1</v>
      </c>
      <c r="D41" s="18">
        <f>C41/C45*100</f>
        <v>0.8771929824561403</v>
      </c>
      <c r="E41" s="48">
        <v>1690.99</v>
      </c>
      <c r="F41" s="18">
        <f>E41/E45*100</f>
        <v>7.748471489259528</v>
      </c>
      <c r="G41" s="17">
        <v>0</v>
      </c>
      <c r="H41" s="18">
        <f>G41/G45*100</f>
        <v>0</v>
      </c>
      <c r="I41" s="48">
        <v>0</v>
      </c>
      <c r="J41" s="18">
        <f>I41/I45*100</f>
        <v>0</v>
      </c>
      <c r="K41" s="17">
        <f t="shared" si="9"/>
        <v>1</v>
      </c>
      <c r="L41" s="18">
        <f>K41/K45*100</f>
        <v>0.7751937984496124</v>
      </c>
      <c r="M41" s="48">
        <f t="shared" si="10"/>
        <v>1690.99</v>
      </c>
      <c r="N41" s="19">
        <f>M41/M45*100</f>
        <v>1.484436717017548</v>
      </c>
      <c r="O41" s="14"/>
      <c r="P41" s="72"/>
      <c r="Q41" s="72"/>
      <c r="R41" s="14"/>
      <c r="S41" s="71"/>
      <c r="T41" s="73"/>
      <c r="U41" s="71"/>
      <c r="V41" s="73"/>
      <c r="W41" s="14"/>
      <c r="X41" s="14"/>
      <c r="Y41" s="14"/>
      <c r="Z41" s="14"/>
      <c r="AA41" s="14"/>
      <c r="AB41" s="14"/>
      <c r="AC41" s="14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</row>
    <row r="42" spans="1:41" ht="12" customHeight="1">
      <c r="A42" s="77"/>
      <c r="B42" s="16" t="s">
        <v>14</v>
      </c>
      <c r="C42" s="17">
        <v>2</v>
      </c>
      <c r="D42" s="18">
        <f>C42/C45*100</f>
        <v>1.7543859649122806</v>
      </c>
      <c r="E42" s="48">
        <v>8126.69</v>
      </c>
      <c r="F42" s="18">
        <f>E42/E45*100</f>
        <v>37.238201152609136</v>
      </c>
      <c r="G42" s="17">
        <v>0</v>
      </c>
      <c r="H42" s="18">
        <f>G42/G45*100</f>
        <v>0</v>
      </c>
      <c r="I42" s="48">
        <v>0</v>
      </c>
      <c r="J42" s="18">
        <f>I42/I45*100</f>
        <v>0</v>
      </c>
      <c r="K42" s="17">
        <f t="shared" si="9"/>
        <v>2</v>
      </c>
      <c r="L42" s="18">
        <f>K42/K45*100</f>
        <v>1.550387596899225</v>
      </c>
      <c r="M42" s="48">
        <f t="shared" si="10"/>
        <v>8126.69</v>
      </c>
      <c r="N42" s="19">
        <f>M42/M45*100</f>
        <v>7.134020321716472</v>
      </c>
      <c r="O42" s="14"/>
      <c r="P42" s="72"/>
      <c r="Q42" s="72"/>
      <c r="R42" s="14"/>
      <c r="S42" s="71"/>
      <c r="T42" s="73"/>
      <c r="U42" s="71"/>
      <c r="V42" s="73"/>
      <c r="W42" s="14"/>
      <c r="X42" s="14"/>
      <c r="Y42" s="14"/>
      <c r="Z42" s="14"/>
      <c r="AA42" s="14"/>
      <c r="AB42" s="14"/>
      <c r="AC42" s="14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</row>
    <row r="43" spans="1:41" ht="12" customHeight="1">
      <c r="A43" s="77"/>
      <c r="B43" s="16" t="s">
        <v>15</v>
      </c>
      <c r="C43" s="17">
        <v>0</v>
      </c>
      <c r="D43" s="18">
        <f>C43/C45*100</f>
        <v>0</v>
      </c>
      <c r="E43" s="48">
        <v>0</v>
      </c>
      <c r="F43" s="18">
        <f>E43/E45*100</f>
        <v>0</v>
      </c>
      <c r="G43" s="17">
        <v>1</v>
      </c>
      <c r="H43" s="18">
        <f>G43/G45*100</f>
        <v>6.666666666666667</v>
      </c>
      <c r="I43" s="48">
        <v>7380.45</v>
      </c>
      <c r="J43" s="18">
        <f>I43/I45*100</f>
        <v>8.01429585021608</v>
      </c>
      <c r="K43" s="17">
        <f t="shared" si="9"/>
        <v>1</v>
      </c>
      <c r="L43" s="18">
        <f>K43/K45*100</f>
        <v>0.7751937984496124</v>
      </c>
      <c r="M43" s="48">
        <f t="shared" si="10"/>
        <v>7380.45</v>
      </c>
      <c r="N43" s="19">
        <f>M43/M45*100</f>
        <v>6.478933032195437</v>
      </c>
      <c r="O43" s="14"/>
      <c r="P43" s="72"/>
      <c r="Q43" s="72"/>
      <c r="R43" s="14"/>
      <c r="S43" s="71"/>
      <c r="T43" s="73"/>
      <c r="U43" s="71"/>
      <c r="V43" s="73"/>
      <c r="W43" s="14"/>
      <c r="X43" s="14"/>
      <c r="Y43" s="14"/>
      <c r="Z43" s="14"/>
      <c r="AA43" s="14"/>
      <c r="AB43" s="14"/>
      <c r="AC43" s="14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</row>
    <row r="44" spans="1:41" ht="12" customHeight="1">
      <c r="A44" s="77"/>
      <c r="B44" s="16" t="s">
        <v>16</v>
      </c>
      <c r="C44" s="20">
        <v>0</v>
      </c>
      <c r="D44" s="18">
        <f>C44/C45*100</f>
        <v>0</v>
      </c>
      <c r="E44" s="49">
        <v>0</v>
      </c>
      <c r="F44" s="18">
        <f>E44/E45*100</f>
        <v>0</v>
      </c>
      <c r="G44" s="20">
        <v>2</v>
      </c>
      <c r="H44" s="18">
        <f>G44/G45*100</f>
        <v>13.333333333333334</v>
      </c>
      <c r="I44" s="49">
        <v>83460.34</v>
      </c>
      <c r="J44" s="18">
        <f>I44/I45*100</f>
        <v>90.62805879311195</v>
      </c>
      <c r="K44" s="17">
        <f t="shared" si="9"/>
        <v>2</v>
      </c>
      <c r="L44" s="18">
        <f>K44/K45*100</f>
        <v>1.550387596899225</v>
      </c>
      <c r="M44" s="49">
        <f t="shared" si="10"/>
        <v>83460.34</v>
      </c>
      <c r="N44" s="19">
        <f>M44/M45*100</f>
        <v>73.26571600705407</v>
      </c>
      <c r="O44" s="14"/>
      <c r="P44" s="72"/>
      <c r="Q44" s="72"/>
      <c r="R44" s="14"/>
      <c r="S44" s="71"/>
      <c r="T44" s="73"/>
      <c r="U44" s="71"/>
      <c r="V44" s="73"/>
      <c r="W44" s="14"/>
      <c r="X44" s="14"/>
      <c r="Y44" s="14"/>
      <c r="Z44" s="14"/>
      <c r="AA44" s="14"/>
      <c r="AB44" s="14"/>
      <c r="AC44" s="14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</row>
    <row r="45" spans="1:41" ht="12" customHeight="1">
      <c r="A45" s="78"/>
      <c r="B45" s="7" t="s">
        <v>17</v>
      </c>
      <c r="C45" s="11">
        <f aca="true" t="shared" si="11" ref="C45:N45">SUM(C36:C44)</f>
        <v>114</v>
      </c>
      <c r="D45" s="12">
        <f t="shared" si="11"/>
        <v>99.99999999999999</v>
      </c>
      <c r="E45" s="47">
        <f t="shared" si="11"/>
        <v>21823.53</v>
      </c>
      <c r="F45" s="12">
        <f t="shared" si="11"/>
        <v>100.00000000000001</v>
      </c>
      <c r="G45" s="11">
        <f t="shared" si="11"/>
        <v>15</v>
      </c>
      <c r="H45" s="12">
        <f t="shared" si="11"/>
        <v>100.00000000000001</v>
      </c>
      <c r="I45" s="47">
        <f t="shared" si="11"/>
        <v>92091.06</v>
      </c>
      <c r="J45" s="12">
        <f t="shared" si="11"/>
        <v>100</v>
      </c>
      <c r="K45" s="11">
        <f t="shared" si="11"/>
        <v>129</v>
      </c>
      <c r="L45" s="12">
        <f t="shared" si="11"/>
        <v>100</v>
      </c>
      <c r="M45" s="50">
        <f t="shared" si="11"/>
        <v>113914.59</v>
      </c>
      <c r="N45" s="25">
        <f t="shared" si="11"/>
        <v>100</v>
      </c>
      <c r="O45" s="22"/>
      <c r="P45" s="72"/>
      <c r="Q45" s="72"/>
      <c r="R45" s="14"/>
      <c r="S45" s="71"/>
      <c r="T45" s="71"/>
      <c r="U45" s="71"/>
      <c r="V45" s="71"/>
      <c r="W45" s="14"/>
      <c r="X45" s="14"/>
      <c r="Y45" s="14"/>
      <c r="Z45" s="14"/>
      <c r="AA45" s="14"/>
      <c r="AB45" s="14"/>
      <c r="AC45" s="14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</row>
    <row r="46" spans="1:41" ht="12" customHeight="1">
      <c r="A46" s="76" t="s">
        <v>21</v>
      </c>
      <c r="B46" s="10" t="s">
        <v>8</v>
      </c>
      <c r="C46" s="11">
        <v>793</v>
      </c>
      <c r="D46" s="12">
        <f>C46/C55*100</f>
        <v>28.514922689679974</v>
      </c>
      <c r="E46" s="47">
        <v>33190.04999999998</v>
      </c>
      <c r="F46" s="12">
        <f>E46/E55*100</f>
        <v>1.283182368514706</v>
      </c>
      <c r="G46" s="51">
        <v>105</v>
      </c>
      <c r="H46" s="12">
        <f>G46/G55*100</f>
        <v>29.247910863509752</v>
      </c>
      <c r="I46" s="47">
        <v>3994.65</v>
      </c>
      <c r="J46" s="12">
        <f>I46/I55*100</f>
        <v>0.061840871904076715</v>
      </c>
      <c r="K46" s="11">
        <f>C46+G46</f>
        <v>898</v>
      </c>
      <c r="L46" s="12">
        <f>K46/K55*100</f>
        <v>28.59872611464968</v>
      </c>
      <c r="M46" s="48">
        <f>E46+I46</f>
        <v>37184.69999999998</v>
      </c>
      <c r="N46" s="13">
        <f>M46/M55*100</f>
        <v>0.4110575858020128</v>
      </c>
      <c r="O46" s="14"/>
      <c r="P46" s="72"/>
      <c r="Q46" s="72"/>
      <c r="R46" s="14"/>
      <c r="S46" s="71"/>
      <c r="T46" s="73"/>
      <c r="U46" s="73"/>
      <c r="V46" s="73"/>
      <c r="W46" s="14"/>
      <c r="X46" s="14"/>
      <c r="Y46" s="14"/>
      <c r="Z46" s="14"/>
      <c r="AA46" s="14"/>
      <c r="AB46" s="14"/>
      <c r="AC46" s="14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</row>
    <row r="47" spans="1:41" ht="12" customHeight="1">
      <c r="A47" s="77"/>
      <c r="B47" s="16" t="s">
        <v>9</v>
      </c>
      <c r="C47" s="17">
        <v>462</v>
      </c>
      <c r="D47" s="18">
        <f>C47/C55*100</f>
        <v>16.61272923408846</v>
      </c>
      <c r="E47" s="48">
        <v>67744.75</v>
      </c>
      <c r="F47" s="18">
        <f>E47/E55*100</f>
        <v>2.6191243688827424</v>
      </c>
      <c r="G47" s="52">
        <v>32</v>
      </c>
      <c r="H47" s="18">
        <f>G47/G55*100</f>
        <v>8.913649025069638</v>
      </c>
      <c r="I47" s="48">
        <v>4968.79</v>
      </c>
      <c r="J47" s="18">
        <f>I47/I55*100</f>
        <v>0.07692145892838104</v>
      </c>
      <c r="K47" s="17">
        <f>C47+G47</f>
        <v>494</v>
      </c>
      <c r="L47" s="18">
        <f>K47/K55*100</f>
        <v>15.73248407643312</v>
      </c>
      <c r="M47" s="48">
        <f>E47+I47</f>
        <v>72713.54</v>
      </c>
      <c r="N47" s="19">
        <f>M47/M55*100</f>
        <v>0.8038104975303847</v>
      </c>
      <c r="O47" s="14"/>
      <c r="P47" s="72"/>
      <c r="Q47" s="72"/>
      <c r="R47" s="14"/>
      <c r="S47" s="71"/>
      <c r="T47" s="73"/>
      <c r="U47" s="73"/>
      <c r="V47" s="73"/>
      <c r="W47" s="14"/>
      <c r="X47" s="14"/>
      <c r="Y47" s="14"/>
      <c r="Z47" s="14"/>
      <c r="AA47" s="14"/>
      <c r="AB47" s="14"/>
      <c r="AC47" s="14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</row>
    <row r="48" spans="1:41" ht="12" customHeight="1">
      <c r="A48" s="77"/>
      <c r="B48" s="16" t="s">
        <v>10</v>
      </c>
      <c r="C48" s="17">
        <v>250</v>
      </c>
      <c r="D48" s="18">
        <f>C48/C55*100</f>
        <v>8.989572096368214</v>
      </c>
      <c r="E48" s="48">
        <v>62281.859999999986</v>
      </c>
      <c r="F48" s="18">
        <f>E48/E55*100</f>
        <v>2.407919982955776</v>
      </c>
      <c r="G48" s="52">
        <v>19</v>
      </c>
      <c r="H48" s="18">
        <f>G48/G55*100</f>
        <v>5.2924791086350975</v>
      </c>
      <c r="I48" s="48">
        <v>4812.619999999999</v>
      </c>
      <c r="J48" s="18">
        <f>I48/I55*100</f>
        <v>0.07450380307235867</v>
      </c>
      <c r="K48" s="17">
        <f aca="true" t="shared" si="12" ref="K48:K54">C48+G48</f>
        <v>269</v>
      </c>
      <c r="L48" s="18">
        <f>K48/K55*100</f>
        <v>8.566878980891719</v>
      </c>
      <c r="M48" s="48">
        <f aca="true" t="shared" si="13" ref="M48:M54">E48+I48</f>
        <v>67094.47999999998</v>
      </c>
      <c r="N48" s="19">
        <f>M48/M55*100</f>
        <v>0.7416947015692323</v>
      </c>
      <c r="O48" s="14"/>
      <c r="P48" s="72"/>
      <c r="Q48" s="72"/>
      <c r="R48" s="14"/>
      <c r="S48" s="71"/>
      <c r="T48" s="73"/>
      <c r="U48" s="73"/>
      <c r="V48" s="73"/>
      <c r="W48" s="14"/>
      <c r="X48" s="14"/>
      <c r="Y48" s="14"/>
      <c r="Z48" s="14"/>
      <c r="AA48" s="14"/>
      <c r="AB48" s="14"/>
      <c r="AC48" s="14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</row>
    <row r="49" spans="1:41" ht="12" customHeight="1">
      <c r="A49" s="77"/>
      <c r="B49" s="16" t="s">
        <v>11</v>
      </c>
      <c r="C49" s="17">
        <v>357</v>
      </c>
      <c r="D49" s="18">
        <f>C49/C55*100</f>
        <v>12.837108953613807</v>
      </c>
      <c r="E49" s="48">
        <v>141776.86000000007</v>
      </c>
      <c r="F49" s="18">
        <f>E49/E55*100</f>
        <v>5.481328501022989</v>
      </c>
      <c r="G49" s="52">
        <v>23</v>
      </c>
      <c r="H49" s="18">
        <f>G49/G55*100</f>
        <v>6.406685236768802</v>
      </c>
      <c r="I49" s="48">
        <v>9687.75</v>
      </c>
      <c r="J49" s="18">
        <f>I49/I55*100</f>
        <v>0.1499753186859222</v>
      </c>
      <c r="K49" s="17">
        <f t="shared" si="12"/>
        <v>380</v>
      </c>
      <c r="L49" s="18">
        <f>K49/K55*100</f>
        <v>12.101910828025478</v>
      </c>
      <c r="M49" s="48">
        <f t="shared" si="13"/>
        <v>151464.61000000007</v>
      </c>
      <c r="N49" s="19">
        <f>M49/M55*100</f>
        <v>1.6743627599804074</v>
      </c>
      <c r="O49" s="14"/>
      <c r="P49" s="72"/>
      <c r="Q49" s="72"/>
      <c r="R49" s="14"/>
      <c r="S49" s="71"/>
      <c r="T49" s="73"/>
      <c r="U49" s="73"/>
      <c r="V49" s="73"/>
      <c r="W49" s="14"/>
      <c r="X49" s="14"/>
      <c r="Y49" s="14"/>
      <c r="Z49" s="14"/>
      <c r="AA49" s="14"/>
      <c r="AB49" s="14"/>
      <c r="AC49" s="14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</row>
    <row r="50" spans="1:41" ht="12" customHeight="1">
      <c r="A50" s="77"/>
      <c r="B50" s="16" t="s">
        <v>12</v>
      </c>
      <c r="C50" s="17">
        <v>358</v>
      </c>
      <c r="D50" s="18">
        <f>C50/C55*100</f>
        <v>12.87306724199928</v>
      </c>
      <c r="E50" s="48">
        <v>254037.51000000007</v>
      </c>
      <c r="F50" s="18">
        <f>E50/E55*100</f>
        <v>9.821511379867717</v>
      </c>
      <c r="G50" s="52">
        <v>47</v>
      </c>
      <c r="H50" s="18">
        <f>G50/G55*100</f>
        <v>13.09192200557103</v>
      </c>
      <c r="I50" s="48">
        <v>35244.10000000001</v>
      </c>
      <c r="J50" s="18">
        <f>I50/I55*100</f>
        <v>0.5456112233798883</v>
      </c>
      <c r="K50" s="17">
        <f t="shared" si="12"/>
        <v>405</v>
      </c>
      <c r="L50" s="18">
        <f>K50/K55*100</f>
        <v>12.898089171974522</v>
      </c>
      <c r="M50" s="48">
        <f t="shared" si="13"/>
        <v>289281.6100000001</v>
      </c>
      <c r="N50" s="19">
        <f>M50/M55*100</f>
        <v>3.1978582649186222</v>
      </c>
      <c r="O50" s="14"/>
      <c r="P50" s="72"/>
      <c r="Q50" s="72"/>
      <c r="R50" s="14"/>
      <c r="S50" s="71"/>
      <c r="T50" s="73"/>
      <c r="U50" s="73"/>
      <c r="V50" s="73"/>
      <c r="W50" s="14"/>
      <c r="X50" s="14"/>
      <c r="Y50" s="14"/>
      <c r="Z50" s="14"/>
      <c r="AA50" s="14"/>
      <c r="AB50" s="14"/>
      <c r="AC50" s="14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</row>
    <row r="51" spans="1:41" ht="12" customHeight="1">
      <c r="A51" s="77"/>
      <c r="B51" s="16" t="s">
        <v>13</v>
      </c>
      <c r="C51" s="17">
        <v>266</v>
      </c>
      <c r="D51" s="18">
        <f>C51/C55*100</f>
        <v>9.564904710535778</v>
      </c>
      <c r="E51" s="48">
        <v>365106.8599999999</v>
      </c>
      <c r="F51" s="18">
        <f>E51/E55*100</f>
        <v>14.115636625306902</v>
      </c>
      <c r="G51" s="52">
        <v>34</v>
      </c>
      <c r="H51" s="18">
        <f>G51/G55*100</f>
        <v>9.47075208913649</v>
      </c>
      <c r="I51" s="48">
        <v>48073.12</v>
      </c>
      <c r="J51" s="18">
        <f>I51/I55*100</f>
        <v>0.7442163032929814</v>
      </c>
      <c r="K51" s="17">
        <f t="shared" si="12"/>
        <v>300</v>
      </c>
      <c r="L51" s="18">
        <f>K51/K55*100</f>
        <v>9.554140127388536</v>
      </c>
      <c r="M51" s="48">
        <f t="shared" si="13"/>
        <v>413179.9799999999</v>
      </c>
      <c r="N51" s="19">
        <f>M51/M55*100</f>
        <v>4.567490529183346</v>
      </c>
      <c r="O51" s="14"/>
      <c r="P51" s="72"/>
      <c r="Q51" s="72"/>
      <c r="R51" s="14"/>
      <c r="S51" s="71"/>
      <c r="T51" s="73"/>
      <c r="U51" s="73"/>
      <c r="V51" s="73"/>
      <c r="W51" s="14"/>
      <c r="X51" s="14"/>
      <c r="Y51" s="14"/>
      <c r="Z51" s="14"/>
      <c r="AA51" s="14"/>
      <c r="AB51" s="14"/>
      <c r="AC51" s="14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</row>
    <row r="52" spans="1:41" ht="12" customHeight="1">
      <c r="A52" s="77"/>
      <c r="B52" s="16" t="s">
        <v>14</v>
      </c>
      <c r="C52" s="17">
        <v>203</v>
      </c>
      <c r="D52" s="18">
        <f>C52/C55*100</f>
        <v>7.299532542250989</v>
      </c>
      <c r="E52" s="48">
        <v>625278.39</v>
      </c>
      <c r="F52" s="18">
        <f>E52/E55*100</f>
        <v>24.174299389764776</v>
      </c>
      <c r="G52" s="52">
        <v>32</v>
      </c>
      <c r="H52" s="18">
        <f>G52/G55*100</f>
        <v>8.913649025069638</v>
      </c>
      <c r="I52" s="48">
        <v>101412.54000000001</v>
      </c>
      <c r="J52" s="18">
        <f>I52/I55*100</f>
        <v>1.5699597951277473</v>
      </c>
      <c r="K52" s="17">
        <f t="shared" si="12"/>
        <v>235</v>
      </c>
      <c r="L52" s="18">
        <f>K52/K55*100</f>
        <v>7.484076433121019</v>
      </c>
      <c r="M52" s="48">
        <f t="shared" si="13"/>
        <v>726690.93</v>
      </c>
      <c r="N52" s="19">
        <f>M52/M55*100</f>
        <v>8.033191589821072</v>
      </c>
      <c r="O52" s="14"/>
      <c r="P52" s="72"/>
      <c r="Q52" s="72"/>
      <c r="R52" s="14"/>
      <c r="S52" s="71"/>
      <c r="T52" s="73"/>
      <c r="U52" s="73"/>
      <c r="V52" s="73"/>
      <c r="W52" s="14"/>
      <c r="X52" s="14"/>
      <c r="Y52" s="14"/>
      <c r="Z52" s="14"/>
      <c r="AA52" s="14"/>
      <c r="AB52" s="14"/>
      <c r="AC52" s="14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</row>
    <row r="53" spans="1:41" ht="12" customHeight="1">
      <c r="A53" s="77"/>
      <c r="B53" s="16" t="s">
        <v>15</v>
      </c>
      <c r="C53" s="17">
        <v>58</v>
      </c>
      <c r="D53" s="18">
        <f>C53/C55*100</f>
        <v>2.0855807263574255</v>
      </c>
      <c r="E53" s="48">
        <v>415209.26</v>
      </c>
      <c r="F53" s="18">
        <f>E53/E55*100</f>
        <v>16.052678488765114</v>
      </c>
      <c r="G53" s="52">
        <v>12</v>
      </c>
      <c r="H53" s="18">
        <f>G53/G55*100</f>
        <v>3.3426183844011144</v>
      </c>
      <c r="I53" s="48">
        <v>82435.43</v>
      </c>
      <c r="J53" s="18">
        <f>I53/I55*100</f>
        <v>1.2761766029533206</v>
      </c>
      <c r="K53" s="17">
        <f t="shared" si="12"/>
        <v>70</v>
      </c>
      <c r="L53" s="18">
        <f>K53/K55*100</f>
        <v>2.229299363057325</v>
      </c>
      <c r="M53" s="48">
        <f t="shared" si="13"/>
        <v>497644.69</v>
      </c>
      <c r="N53" s="19">
        <f>M53/M55*100</f>
        <v>5.501204120474043</v>
      </c>
      <c r="O53" s="14"/>
      <c r="P53" s="72"/>
      <c r="Q53" s="72"/>
      <c r="R53" s="14"/>
      <c r="S53" s="71"/>
      <c r="T53" s="73"/>
      <c r="U53" s="73"/>
      <c r="V53" s="73"/>
      <c r="W53" s="14"/>
      <c r="X53" s="14"/>
      <c r="Y53" s="14"/>
      <c r="Z53" s="14"/>
      <c r="AA53" s="14"/>
      <c r="AB53" s="14"/>
      <c r="AC53" s="14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</row>
    <row r="54" spans="1:41" ht="12" customHeight="1">
      <c r="A54" s="77"/>
      <c r="B54" s="16" t="s">
        <v>16</v>
      </c>
      <c r="C54" s="20">
        <v>34</v>
      </c>
      <c r="D54" s="18">
        <f>C54/C55*100</f>
        <v>1.222581805106077</v>
      </c>
      <c r="E54" s="49">
        <v>621916.39</v>
      </c>
      <c r="F54" s="18">
        <f>E54/E55*100</f>
        <v>24.04431889491929</v>
      </c>
      <c r="G54" s="53">
        <v>55</v>
      </c>
      <c r="H54" s="18">
        <f>G54/G55*100</f>
        <v>15.32033426183844</v>
      </c>
      <c r="I54" s="49">
        <v>6168933.869999998</v>
      </c>
      <c r="J54" s="18">
        <f>I54/I55*100</f>
        <v>95.50079462265532</v>
      </c>
      <c r="K54" s="17">
        <f t="shared" si="12"/>
        <v>89</v>
      </c>
      <c r="L54" s="18">
        <f>K54/K55*100</f>
        <v>2.8343949044585988</v>
      </c>
      <c r="M54" s="49">
        <f t="shared" si="13"/>
        <v>6790850.259999998</v>
      </c>
      <c r="N54" s="19">
        <f>M54/M55*100</f>
        <v>75.06932995072088</v>
      </c>
      <c r="O54" s="14"/>
      <c r="P54" s="72"/>
      <c r="Q54" s="72"/>
      <c r="R54" s="14"/>
      <c r="S54" s="71"/>
      <c r="T54" s="73"/>
      <c r="U54" s="73"/>
      <c r="V54" s="73"/>
      <c r="W54" s="14"/>
      <c r="X54" s="14"/>
      <c r="Y54" s="14"/>
      <c r="Z54" s="14"/>
      <c r="AA54" s="14"/>
      <c r="AB54" s="14"/>
      <c r="AC54" s="14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</row>
    <row r="55" spans="1:41" ht="12" customHeight="1">
      <c r="A55" s="78"/>
      <c r="B55" s="7" t="s">
        <v>17</v>
      </c>
      <c r="C55" s="11">
        <f aca="true" t="shared" si="14" ref="C55:N55">SUM(C46:C54)</f>
        <v>2781</v>
      </c>
      <c r="D55" s="12">
        <f t="shared" si="14"/>
        <v>99.99999999999999</v>
      </c>
      <c r="E55" s="47">
        <f t="shared" si="14"/>
        <v>2586541.9299999997</v>
      </c>
      <c r="F55" s="12">
        <f t="shared" si="14"/>
        <v>100.00000000000001</v>
      </c>
      <c r="G55" s="51">
        <f>SUM(G46:G54)</f>
        <v>359</v>
      </c>
      <c r="H55" s="12">
        <f t="shared" si="14"/>
        <v>100.00000000000001</v>
      </c>
      <c r="I55" s="47">
        <f t="shared" si="14"/>
        <v>6459562.869999998</v>
      </c>
      <c r="J55" s="12">
        <f t="shared" si="14"/>
        <v>100</v>
      </c>
      <c r="K55" s="11">
        <f t="shared" si="14"/>
        <v>3140</v>
      </c>
      <c r="L55" s="12">
        <f t="shared" si="14"/>
        <v>100</v>
      </c>
      <c r="M55" s="50">
        <f t="shared" si="14"/>
        <v>9046104.799999997</v>
      </c>
      <c r="N55" s="25">
        <f t="shared" si="14"/>
        <v>100</v>
      </c>
      <c r="O55" s="22"/>
      <c r="P55" s="72"/>
      <c r="Q55" s="72"/>
      <c r="R55" s="14"/>
      <c r="S55" s="71"/>
      <c r="T55" s="71"/>
      <c r="U55" s="71"/>
      <c r="V55" s="71"/>
      <c r="W55" s="14"/>
      <c r="X55" s="14"/>
      <c r="Y55" s="14"/>
      <c r="Z55" s="14"/>
      <c r="AA55" s="14"/>
      <c r="AB55" s="14"/>
      <c r="AC55" s="14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</row>
    <row r="56" spans="1:41" ht="12" customHeight="1">
      <c r="A56" s="76" t="s">
        <v>22</v>
      </c>
      <c r="B56" s="10" t="s">
        <v>8</v>
      </c>
      <c r="C56" s="11">
        <v>1511</v>
      </c>
      <c r="D56" s="12">
        <f>C56/C65*100</f>
        <v>93.32921556516368</v>
      </c>
      <c r="E56" s="47">
        <v>28283.92</v>
      </c>
      <c r="F56" s="12">
        <f>E56/E65*100</f>
        <v>42.72137950993225</v>
      </c>
      <c r="G56" s="11">
        <v>117</v>
      </c>
      <c r="H56" s="12">
        <f>G56/G65*100</f>
        <v>74.0506329113924</v>
      </c>
      <c r="I56" s="47">
        <v>1834.32</v>
      </c>
      <c r="J56" s="12">
        <f>I56/I65*100</f>
        <v>0.21094430073192494</v>
      </c>
      <c r="K56" s="11">
        <f>C56+G56</f>
        <v>1628</v>
      </c>
      <c r="L56" s="12">
        <f>K56/K65*100</f>
        <v>91.61508159819921</v>
      </c>
      <c r="M56" s="47">
        <f>E56+I56</f>
        <v>30118.239999999998</v>
      </c>
      <c r="N56" s="13">
        <f>M56/M65*100</f>
        <v>3.2185135270850638</v>
      </c>
      <c r="O56" s="14"/>
      <c r="P56" s="72"/>
      <c r="Q56" s="72"/>
      <c r="R56" s="14"/>
      <c r="S56" s="46"/>
      <c r="T56" s="73"/>
      <c r="U56" s="71"/>
      <c r="V56" s="73"/>
      <c r="W56" s="14"/>
      <c r="X56" s="14"/>
      <c r="Y56" s="14"/>
      <c r="Z56" s="14"/>
      <c r="AA56" s="14"/>
      <c r="AB56" s="14"/>
      <c r="AC56" s="14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</row>
    <row r="57" spans="1:41" ht="12" customHeight="1">
      <c r="A57" s="77"/>
      <c r="B57" s="16" t="s">
        <v>9</v>
      </c>
      <c r="C57" s="17">
        <v>58</v>
      </c>
      <c r="D57" s="18">
        <f>C57/C65*100</f>
        <v>3.5824583075972827</v>
      </c>
      <c r="E57" s="48">
        <v>8181.74</v>
      </c>
      <c r="F57" s="18">
        <f>E57/E65*100</f>
        <v>12.358089670441478</v>
      </c>
      <c r="G57" s="17">
        <v>8</v>
      </c>
      <c r="H57" s="18">
        <f>G57/G65*100</f>
        <v>5.063291139240507</v>
      </c>
      <c r="I57" s="48">
        <v>1157.63</v>
      </c>
      <c r="J57" s="18">
        <f>I57/I65*100</f>
        <v>0.13312587272465995</v>
      </c>
      <c r="K57" s="17">
        <f>C57+G57</f>
        <v>66</v>
      </c>
      <c r="L57" s="18">
        <f>K57/K65*100</f>
        <v>3.714124929656725</v>
      </c>
      <c r="M57" s="48">
        <f>E57+I57</f>
        <v>9339.369999999999</v>
      </c>
      <c r="N57" s="19">
        <f>M57/M65*100</f>
        <v>0.9980293894813386</v>
      </c>
      <c r="O57" s="14"/>
      <c r="P57" s="72"/>
      <c r="Q57" s="72"/>
      <c r="R57" s="14"/>
      <c r="S57" s="46"/>
      <c r="T57" s="73"/>
      <c r="U57" s="71"/>
      <c r="V57" s="73"/>
      <c r="W57" s="14"/>
      <c r="X57" s="14"/>
      <c r="Y57" s="14"/>
      <c r="Z57" s="14"/>
      <c r="AA57" s="14"/>
      <c r="AB57" s="14"/>
      <c r="AC57" s="14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</row>
    <row r="58" spans="1:41" ht="12" customHeight="1">
      <c r="A58" s="77"/>
      <c r="B58" s="16" t="s">
        <v>10</v>
      </c>
      <c r="C58" s="17">
        <v>22</v>
      </c>
      <c r="D58" s="18">
        <f>C58/C65*100</f>
        <v>1.3588634959851762</v>
      </c>
      <c r="E58" s="48">
        <v>5079.08</v>
      </c>
      <c r="F58" s="18">
        <f>E58/E65*100</f>
        <v>7.671684272947552</v>
      </c>
      <c r="G58" s="17">
        <v>4</v>
      </c>
      <c r="H58" s="18">
        <f>G58/G65*100</f>
        <v>2.5316455696202533</v>
      </c>
      <c r="I58" s="48">
        <v>1012.37</v>
      </c>
      <c r="J58" s="18">
        <f>I58/I65*100</f>
        <v>0.11642117064197023</v>
      </c>
      <c r="K58" s="17">
        <f aca="true" t="shared" si="15" ref="K58:K64">C58+G58</f>
        <v>26</v>
      </c>
      <c r="L58" s="18">
        <f>K58/K65*100</f>
        <v>1.4631401238041641</v>
      </c>
      <c r="M58" s="48">
        <f aca="true" t="shared" si="16" ref="M58:M64">E58+I58</f>
        <v>6091.45</v>
      </c>
      <c r="N58" s="19">
        <f>M58/M65*100</f>
        <v>0.6509482036321615</v>
      </c>
      <c r="O58" s="14"/>
      <c r="P58" s="72"/>
      <c r="Q58" s="72"/>
      <c r="R58" s="14"/>
      <c r="S58" s="46"/>
      <c r="T58" s="73"/>
      <c r="U58" s="71"/>
      <c r="V58" s="73"/>
      <c r="W58" s="14"/>
      <c r="X58" s="14"/>
      <c r="Y58" s="14"/>
      <c r="Z58" s="14"/>
      <c r="AA58" s="14"/>
      <c r="AB58" s="14"/>
      <c r="AC58" s="14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</row>
    <row r="59" spans="1:41" ht="12" customHeight="1">
      <c r="A59" s="77"/>
      <c r="B59" s="16" t="s">
        <v>11</v>
      </c>
      <c r="C59" s="17">
        <v>13</v>
      </c>
      <c r="D59" s="18">
        <f>C59/C65*100</f>
        <v>0.8029647930821495</v>
      </c>
      <c r="E59" s="48">
        <v>5012.65</v>
      </c>
      <c r="F59" s="18">
        <f>E59/E65*100</f>
        <v>7.571345237875864</v>
      </c>
      <c r="G59" s="17">
        <v>3</v>
      </c>
      <c r="H59" s="18">
        <f>G59/G65*100</f>
        <v>1.89873417721519</v>
      </c>
      <c r="I59" s="48">
        <v>1166.01</v>
      </c>
      <c r="J59" s="18">
        <f>I59/I65*100</f>
        <v>0.13408956130687763</v>
      </c>
      <c r="K59" s="17">
        <f t="shared" si="15"/>
        <v>16</v>
      </c>
      <c r="L59" s="18">
        <f>K59/K65*100</f>
        <v>0.9003939223410242</v>
      </c>
      <c r="M59" s="48">
        <f t="shared" si="16"/>
        <v>6178.66</v>
      </c>
      <c r="N59" s="19">
        <f>M59/M65*100</f>
        <v>0.6602676912482071</v>
      </c>
      <c r="O59" s="14"/>
      <c r="P59" s="72"/>
      <c r="Q59" s="72"/>
      <c r="R59" s="14"/>
      <c r="S59" s="46"/>
      <c r="T59" s="73"/>
      <c r="U59" s="71"/>
      <c r="V59" s="73"/>
      <c r="W59" s="14"/>
      <c r="X59" s="14"/>
      <c r="Y59" s="14"/>
      <c r="Z59" s="14"/>
      <c r="AA59" s="14"/>
      <c r="AB59" s="14"/>
      <c r="AC59" s="14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</row>
    <row r="60" spans="1:41" ht="12" customHeight="1">
      <c r="A60" s="77"/>
      <c r="B60" s="16" t="s">
        <v>12</v>
      </c>
      <c r="C60" s="17">
        <v>11</v>
      </c>
      <c r="D60" s="18">
        <f>C60/C65*100</f>
        <v>0.6794317479925881</v>
      </c>
      <c r="E60" s="48">
        <v>8096.81</v>
      </c>
      <c r="F60" s="18">
        <f>E60/E65*100</f>
        <v>12.229807354490276</v>
      </c>
      <c r="G60" s="17">
        <v>4</v>
      </c>
      <c r="H60" s="18">
        <f>G60/G65*100</f>
        <v>2.5316455696202533</v>
      </c>
      <c r="I60" s="48">
        <v>2936.79</v>
      </c>
      <c r="J60" s="18">
        <f>I60/I65*100</f>
        <v>0.3377268486122976</v>
      </c>
      <c r="K60" s="17">
        <f t="shared" si="15"/>
        <v>15</v>
      </c>
      <c r="L60" s="18">
        <f>K60/K65*100</f>
        <v>0.8441193021947102</v>
      </c>
      <c r="M60" s="48">
        <f t="shared" si="16"/>
        <v>11033.6</v>
      </c>
      <c r="N60" s="19">
        <f>M60/M65*100</f>
        <v>1.1790792175255183</v>
      </c>
      <c r="O60" s="14"/>
      <c r="P60" s="72"/>
      <c r="Q60" s="72"/>
      <c r="R60" s="14"/>
      <c r="S60" s="46"/>
      <c r="T60" s="73"/>
      <c r="U60" s="71"/>
      <c r="V60" s="73"/>
      <c r="W60" s="14"/>
      <c r="X60" s="14"/>
      <c r="Y60" s="14"/>
      <c r="Z60" s="14"/>
      <c r="AA60" s="14"/>
      <c r="AB60" s="14"/>
      <c r="AC60" s="14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</row>
    <row r="61" spans="1:41" ht="12" customHeight="1">
      <c r="A61" s="77"/>
      <c r="B61" s="16" t="s">
        <v>13</v>
      </c>
      <c r="C61" s="17">
        <v>0</v>
      </c>
      <c r="D61" s="18">
        <f>C61/C65*100</f>
        <v>0</v>
      </c>
      <c r="E61" s="48">
        <v>0</v>
      </c>
      <c r="F61" s="18">
        <f>E61/E65*100</f>
        <v>0</v>
      </c>
      <c r="G61" s="17">
        <v>5</v>
      </c>
      <c r="H61" s="18">
        <f>G61/G65*100</f>
        <v>3.1645569620253164</v>
      </c>
      <c r="I61" s="48">
        <v>7570</v>
      </c>
      <c r="J61" s="18">
        <f>I61/I65*100</f>
        <v>0.8705396858458021</v>
      </c>
      <c r="K61" s="17">
        <f t="shared" si="15"/>
        <v>5</v>
      </c>
      <c r="L61" s="18">
        <f>K61/K65*100</f>
        <v>0.28137310073157007</v>
      </c>
      <c r="M61" s="48">
        <f t="shared" si="16"/>
        <v>7570</v>
      </c>
      <c r="N61" s="19">
        <f>M61/M65*100</f>
        <v>0.8089499054404883</v>
      </c>
      <c r="O61" s="14"/>
      <c r="P61" s="72"/>
      <c r="Q61" s="72"/>
      <c r="R61" s="14"/>
      <c r="S61" s="46"/>
      <c r="T61" s="73"/>
      <c r="U61" s="71"/>
      <c r="V61" s="73"/>
      <c r="W61" s="14"/>
      <c r="X61" s="14"/>
      <c r="Y61" s="14"/>
      <c r="Z61" s="14"/>
      <c r="AA61" s="14"/>
      <c r="AB61" s="14"/>
      <c r="AC61" s="14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</row>
    <row r="62" spans="1:41" ht="12" customHeight="1">
      <c r="A62" s="77"/>
      <c r="B62" s="16" t="s">
        <v>14</v>
      </c>
      <c r="C62" s="17">
        <v>4</v>
      </c>
      <c r="D62" s="18">
        <f>C62/C65*100</f>
        <v>0.24706609017912293</v>
      </c>
      <c r="E62" s="48">
        <v>11551.34</v>
      </c>
      <c r="F62" s="18">
        <f>E62/E65*100</f>
        <v>17.447693954312587</v>
      </c>
      <c r="G62" s="17">
        <v>4</v>
      </c>
      <c r="H62" s="18">
        <f>G62/G65*100</f>
        <v>2.5316455696202533</v>
      </c>
      <c r="I62" s="48">
        <v>12610.71</v>
      </c>
      <c r="J62" s="18">
        <f>I62/I65*100</f>
        <v>1.4502144678589848</v>
      </c>
      <c r="K62" s="17">
        <f t="shared" si="15"/>
        <v>8</v>
      </c>
      <c r="L62" s="18">
        <f>K62/K65*100</f>
        <v>0.4501969611705121</v>
      </c>
      <c r="M62" s="48">
        <f t="shared" si="16"/>
        <v>24162.05</v>
      </c>
      <c r="N62" s="19">
        <f>M62/M65*100</f>
        <v>2.5820195591477346</v>
      </c>
      <c r="O62" s="14"/>
      <c r="P62" s="72"/>
      <c r="Q62" s="72"/>
      <c r="R62" s="14"/>
      <c r="S62" s="46"/>
      <c r="T62" s="73"/>
      <c r="U62" s="71"/>
      <c r="V62" s="73"/>
      <c r="W62" s="14"/>
      <c r="X62" s="14"/>
      <c r="Y62" s="14"/>
      <c r="Z62" s="14"/>
      <c r="AA62" s="14"/>
      <c r="AB62" s="14"/>
      <c r="AC62" s="14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</row>
    <row r="63" spans="1:41" ht="12" customHeight="1">
      <c r="A63" s="77"/>
      <c r="B63" s="16" t="s">
        <v>15</v>
      </c>
      <c r="C63" s="17">
        <v>0</v>
      </c>
      <c r="D63" s="18">
        <f>C63/C65*100</f>
        <v>0</v>
      </c>
      <c r="E63" s="48">
        <v>0</v>
      </c>
      <c r="F63" s="18">
        <f>E63/E65*100</f>
        <v>0</v>
      </c>
      <c r="G63" s="17">
        <v>2</v>
      </c>
      <c r="H63" s="18">
        <f>G63/G65*100</f>
        <v>1.2658227848101267</v>
      </c>
      <c r="I63" s="48">
        <v>14279.57</v>
      </c>
      <c r="J63" s="18">
        <f>I63/I65*100</f>
        <v>1.6421310940307978</v>
      </c>
      <c r="K63" s="17">
        <f t="shared" si="15"/>
        <v>2</v>
      </c>
      <c r="L63" s="18">
        <f>K63/K65*100</f>
        <v>0.11254924029262803</v>
      </c>
      <c r="M63" s="48">
        <f t="shared" si="16"/>
        <v>14279.57</v>
      </c>
      <c r="N63" s="19">
        <f>M63/M65*100</f>
        <v>1.5259520212986573</v>
      </c>
      <c r="O63" s="14"/>
      <c r="P63" s="72"/>
      <c r="Q63" s="72"/>
      <c r="R63" s="14"/>
      <c r="S63" s="46"/>
      <c r="T63" s="73"/>
      <c r="U63" s="71"/>
      <c r="V63" s="73"/>
      <c r="W63" s="14"/>
      <c r="X63" s="14"/>
      <c r="Y63" s="14"/>
      <c r="Z63" s="14"/>
      <c r="AA63" s="14"/>
      <c r="AB63" s="14"/>
      <c r="AC63" s="14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</row>
    <row r="64" spans="1:41" ht="12" customHeight="1">
      <c r="A64" s="77"/>
      <c r="B64" s="16" t="s">
        <v>16</v>
      </c>
      <c r="C64" s="20">
        <v>0</v>
      </c>
      <c r="D64" s="18">
        <f>C64/C65*100</f>
        <v>0</v>
      </c>
      <c r="E64" s="49">
        <v>0</v>
      </c>
      <c r="F64" s="18">
        <f>E64/E65*100</f>
        <v>0</v>
      </c>
      <c r="G64" s="20">
        <v>11</v>
      </c>
      <c r="H64" s="18">
        <f>G64/G65*100</f>
        <v>6.962025316455696</v>
      </c>
      <c r="I64" s="49">
        <v>827008.12</v>
      </c>
      <c r="J64" s="18">
        <f>I64/I65*100</f>
        <v>95.10480699824669</v>
      </c>
      <c r="K64" s="17">
        <f t="shared" si="15"/>
        <v>11</v>
      </c>
      <c r="L64" s="18">
        <f>K64/K65*100</f>
        <v>0.6190208216094542</v>
      </c>
      <c r="M64" s="49">
        <f t="shared" si="16"/>
        <v>827008.12</v>
      </c>
      <c r="N64" s="19">
        <f>M64/M65*100</f>
        <v>88.37624048514083</v>
      </c>
      <c r="O64" s="14"/>
      <c r="P64" s="72"/>
      <c r="Q64" s="72"/>
      <c r="R64" s="14"/>
      <c r="S64" s="46"/>
      <c r="T64" s="73"/>
      <c r="U64" s="71"/>
      <c r="V64" s="73"/>
      <c r="W64" s="14"/>
      <c r="X64" s="14"/>
      <c r="Y64" s="14"/>
      <c r="Z64" s="14"/>
      <c r="AA64" s="14"/>
      <c r="AB64" s="14"/>
      <c r="AC64" s="14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</row>
    <row r="65" spans="1:41" ht="12" customHeight="1">
      <c r="A65" s="78"/>
      <c r="B65" s="7" t="s">
        <v>17</v>
      </c>
      <c r="C65" s="23">
        <f aca="true" t="shared" si="17" ref="C65:N65">SUM(C56:C64)</f>
        <v>1619</v>
      </c>
      <c r="D65" s="24">
        <f t="shared" si="17"/>
        <v>100</v>
      </c>
      <c r="E65" s="50">
        <f t="shared" si="17"/>
        <v>66205.54</v>
      </c>
      <c r="F65" s="24">
        <f t="shared" si="17"/>
        <v>100</v>
      </c>
      <c r="G65" s="23">
        <f t="shared" si="17"/>
        <v>158</v>
      </c>
      <c r="H65" s="24">
        <f t="shared" si="17"/>
        <v>99.99999999999999</v>
      </c>
      <c r="I65" s="50">
        <f t="shared" si="17"/>
        <v>869575.52</v>
      </c>
      <c r="J65" s="24">
        <f t="shared" si="17"/>
        <v>100</v>
      </c>
      <c r="K65" s="23">
        <f t="shared" si="17"/>
        <v>1777</v>
      </c>
      <c r="L65" s="24">
        <f t="shared" si="17"/>
        <v>99.99999999999999</v>
      </c>
      <c r="M65" s="50">
        <f t="shared" si="17"/>
        <v>935781.06</v>
      </c>
      <c r="N65" s="25">
        <f t="shared" si="17"/>
        <v>100</v>
      </c>
      <c r="O65" s="22"/>
      <c r="P65" s="72"/>
      <c r="Q65" s="72"/>
      <c r="R65" s="14"/>
      <c r="S65" s="71"/>
      <c r="T65" s="71"/>
      <c r="U65" s="71"/>
      <c r="V65" s="71"/>
      <c r="W65" s="14"/>
      <c r="X65" s="14"/>
      <c r="Y65" s="14"/>
      <c r="Z65" s="14"/>
      <c r="AA65" s="14"/>
      <c r="AB65" s="14"/>
      <c r="AC65" s="14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</row>
    <row r="66" spans="1:41" ht="12" customHeight="1">
      <c r="A66" s="76" t="s">
        <v>23</v>
      </c>
      <c r="B66" s="10" t="s">
        <v>8</v>
      </c>
      <c r="C66" s="11">
        <v>74</v>
      </c>
      <c r="D66" s="12">
        <f>C66/C75*100</f>
        <v>67.88990825688074</v>
      </c>
      <c r="E66" s="47">
        <v>1310.63</v>
      </c>
      <c r="F66" s="12">
        <f>E66/E75*100</f>
        <v>8.444851664350281</v>
      </c>
      <c r="G66" s="11">
        <v>30</v>
      </c>
      <c r="H66" s="12">
        <f>G66/G75*100</f>
        <v>71.42857142857143</v>
      </c>
      <c r="I66" s="47">
        <v>532.32</v>
      </c>
      <c r="J66" s="12">
        <f>I66/I75*100</f>
        <v>0.07562241887637407</v>
      </c>
      <c r="K66" s="11">
        <f>C66+G66</f>
        <v>104</v>
      </c>
      <c r="L66" s="12">
        <f>K66/K75*100</f>
        <v>68.87417218543047</v>
      </c>
      <c r="M66" s="47">
        <f>E66+I66</f>
        <v>1842.9500000000003</v>
      </c>
      <c r="N66" s="13">
        <f>M66/M75*100</f>
        <v>0.2561651898034704</v>
      </c>
      <c r="O66" s="14"/>
      <c r="P66" s="72"/>
      <c r="Q66" s="72"/>
      <c r="R66" s="14"/>
      <c r="S66" s="71"/>
      <c r="T66" s="73"/>
      <c r="U66" s="71"/>
      <c r="V66" s="73"/>
      <c r="W66" s="14"/>
      <c r="X66" s="14"/>
      <c r="Y66" s="14"/>
      <c r="Z66" s="14"/>
      <c r="AA66" s="14"/>
      <c r="AB66" s="14"/>
      <c r="AC66" s="14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</row>
    <row r="67" spans="1:41" ht="12" customHeight="1">
      <c r="A67" s="77"/>
      <c r="B67" s="16" t="s">
        <v>9</v>
      </c>
      <c r="C67" s="17">
        <v>11</v>
      </c>
      <c r="D67" s="18">
        <f>C67/C75*100</f>
        <v>10.091743119266056</v>
      </c>
      <c r="E67" s="48">
        <v>1633</v>
      </c>
      <c r="F67" s="18">
        <f>E67/E75*100</f>
        <v>10.52199535176519</v>
      </c>
      <c r="G67" s="17">
        <v>3</v>
      </c>
      <c r="H67" s="18">
        <f>G67/G75*100</f>
        <v>7.142857142857142</v>
      </c>
      <c r="I67" s="48">
        <v>487.79</v>
      </c>
      <c r="J67" s="18">
        <f>I67/I75*100</f>
        <v>0.06929640010464852</v>
      </c>
      <c r="K67" s="17">
        <f>C67+G67</f>
        <v>14</v>
      </c>
      <c r="L67" s="18">
        <f>K67/K75*100</f>
        <v>9.271523178807946</v>
      </c>
      <c r="M67" s="48">
        <f>E67+I67</f>
        <v>2120.79</v>
      </c>
      <c r="N67" s="19">
        <f>M67/M75*100</f>
        <v>0.2947842170885276</v>
      </c>
      <c r="O67" s="14"/>
      <c r="P67" s="72"/>
      <c r="Q67" s="72"/>
      <c r="R67" s="14"/>
      <c r="S67" s="71"/>
      <c r="T67" s="73"/>
      <c r="U67" s="71"/>
      <c r="V67" s="73"/>
      <c r="W67" s="14"/>
      <c r="X67" s="14"/>
      <c r="Y67" s="14"/>
      <c r="Z67" s="14"/>
      <c r="AA67" s="14"/>
      <c r="AB67" s="14"/>
      <c r="AC67" s="14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</row>
    <row r="68" spans="1:41" ht="12" customHeight="1">
      <c r="A68" s="77"/>
      <c r="B68" s="16" t="s">
        <v>10</v>
      </c>
      <c r="C68" s="17">
        <v>5</v>
      </c>
      <c r="D68" s="18">
        <f>C68/C75*100</f>
        <v>4.587155963302752</v>
      </c>
      <c r="E68" s="48">
        <v>1162</v>
      </c>
      <c r="F68" s="18">
        <f>E68/E75*100</f>
        <v>7.487176116810257</v>
      </c>
      <c r="G68" s="17">
        <v>2</v>
      </c>
      <c r="H68" s="18">
        <f>G68/G75*100</f>
        <v>4.761904761904762</v>
      </c>
      <c r="I68" s="48">
        <v>480.17</v>
      </c>
      <c r="J68" s="18">
        <f>I68/I75*100</f>
        <v>0.06821388802199528</v>
      </c>
      <c r="K68" s="17">
        <f aca="true" t="shared" si="18" ref="K68:K74">C68+G68</f>
        <v>7</v>
      </c>
      <c r="L68" s="18">
        <f>K68/K75*100</f>
        <v>4.635761589403973</v>
      </c>
      <c r="M68" s="48">
        <f aca="true" t="shared" si="19" ref="M68:M74">E68+I68</f>
        <v>1642.17</v>
      </c>
      <c r="N68" s="19">
        <f>M68/M75*100</f>
        <v>0.22825729929708619</v>
      </c>
      <c r="O68" s="14"/>
      <c r="P68" s="72"/>
      <c r="Q68" s="72"/>
      <c r="R68" s="14"/>
      <c r="S68" s="71"/>
      <c r="T68" s="73"/>
      <c r="U68" s="71"/>
      <c r="V68" s="73"/>
      <c r="W68" s="14"/>
      <c r="X68" s="14"/>
      <c r="Y68" s="14"/>
      <c r="Z68" s="14"/>
      <c r="AA68" s="14"/>
      <c r="AB68" s="14"/>
      <c r="AC68" s="14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</row>
    <row r="69" spans="1:41" ht="12" customHeight="1">
      <c r="A69" s="77"/>
      <c r="B69" s="16" t="s">
        <v>11</v>
      </c>
      <c r="C69" s="17">
        <v>11</v>
      </c>
      <c r="D69" s="18">
        <f>C69/C75*100</f>
        <v>10.091743119266056</v>
      </c>
      <c r="E69" s="48">
        <v>4044.74</v>
      </c>
      <c r="F69" s="18">
        <f>E69/E75*100</f>
        <v>26.061687372381343</v>
      </c>
      <c r="G69" s="17">
        <v>2</v>
      </c>
      <c r="H69" s="18">
        <f>G69/G75*100</f>
        <v>4.761904761904762</v>
      </c>
      <c r="I69" s="48">
        <v>706</v>
      </c>
      <c r="J69" s="18">
        <f>I69/I75*100</f>
        <v>0.10029573889149399</v>
      </c>
      <c r="K69" s="17">
        <f t="shared" si="18"/>
        <v>13</v>
      </c>
      <c r="L69" s="18">
        <f>K69/K75*100</f>
        <v>8.609271523178808</v>
      </c>
      <c r="M69" s="48">
        <f t="shared" si="19"/>
        <v>4750.74</v>
      </c>
      <c r="N69" s="19">
        <f>M69/M75*100</f>
        <v>0.6603403314289259</v>
      </c>
      <c r="O69" s="14"/>
      <c r="P69" s="72"/>
      <c r="Q69" s="72"/>
      <c r="R69" s="14"/>
      <c r="S69" s="71"/>
      <c r="T69" s="73"/>
      <c r="U69" s="71"/>
      <c r="V69" s="73"/>
      <c r="W69" s="14"/>
      <c r="X69" s="14"/>
      <c r="Y69" s="14"/>
      <c r="Z69" s="14"/>
      <c r="AA69" s="14"/>
      <c r="AB69" s="14"/>
      <c r="AC69" s="14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</row>
    <row r="70" spans="1:41" ht="12" customHeight="1">
      <c r="A70" s="77"/>
      <c r="B70" s="16" t="s">
        <v>12</v>
      </c>
      <c r="C70" s="17">
        <v>6</v>
      </c>
      <c r="D70" s="18">
        <f>C70/C75*100</f>
        <v>5.5045871559633035</v>
      </c>
      <c r="E70" s="48">
        <v>4264.5</v>
      </c>
      <c r="F70" s="18">
        <f>E70/E75*100</f>
        <v>27.477678614576025</v>
      </c>
      <c r="G70" s="17">
        <v>1</v>
      </c>
      <c r="H70" s="18">
        <f>G70/G75*100</f>
        <v>2.380952380952381</v>
      </c>
      <c r="I70" s="48">
        <v>940</v>
      </c>
      <c r="J70" s="18">
        <f>I70/I75*100</f>
        <v>0.1335382359178532</v>
      </c>
      <c r="K70" s="17">
        <f t="shared" si="18"/>
        <v>7</v>
      </c>
      <c r="L70" s="18">
        <f>K70/K75*100</f>
        <v>4.635761589403973</v>
      </c>
      <c r="M70" s="48">
        <f t="shared" si="19"/>
        <v>5204.5</v>
      </c>
      <c r="N70" s="19">
        <f>M70/M75*100</f>
        <v>0.7234117747807383</v>
      </c>
      <c r="O70" s="14"/>
      <c r="P70" s="72"/>
      <c r="Q70" s="72"/>
      <c r="R70" s="14"/>
      <c r="S70" s="71"/>
      <c r="T70" s="73"/>
      <c r="U70" s="71"/>
      <c r="V70" s="73"/>
      <c r="W70" s="14"/>
      <c r="X70" s="14"/>
      <c r="Y70" s="14"/>
      <c r="Z70" s="14"/>
      <c r="AA70" s="14"/>
      <c r="AB70" s="14"/>
      <c r="AC70" s="14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</row>
    <row r="71" spans="1:41" ht="12" customHeight="1">
      <c r="A71" s="77"/>
      <c r="B71" s="16" t="s">
        <v>13</v>
      </c>
      <c r="C71" s="17">
        <v>2</v>
      </c>
      <c r="D71" s="18">
        <f>C71/C75*100</f>
        <v>1.834862385321101</v>
      </c>
      <c r="E71" s="48">
        <v>3105</v>
      </c>
      <c r="F71" s="18">
        <f>E71/E75*100</f>
        <v>20.00661088011691</v>
      </c>
      <c r="G71" s="17">
        <v>1</v>
      </c>
      <c r="H71" s="18">
        <f>G71/G75*100</f>
        <v>2.380952380952381</v>
      </c>
      <c r="I71" s="48">
        <v>1934</v>
      </c>
      <c r="J71" s="18">
        <f>I71/I75*100</f>
        <v>0.2747478173033277</v>
      </c>
      <c r="K71" s="17">
        <f t="shared" si="18"/>
        <v>3</v>
      </c>
      <c r="L71" s="18">
        <f>K71/K75*100</f>
        <v>1.9867549668874174</v>
      </c>
      <c r="M71" s="48">
        <f t="shared" si="19"/>
        <v>5039</v>
      </c>
      <c r="N71" s="19">
        <f>M71/M75*100</f>
        <v>0.7004077112345355</v>
      </c>
      <c r="O71" s="14"/>
      <c r="P71" s="72"/>
      <c r="Q71" s="72"/>
      <c r="R71" s="14"/>
      <c r="S71" s="71"/>
      <c r="T71" s="73"/>
      <c r="U71" s="71"/>
      <c r="V71" s="73"/>
      <c r="W71" s="14"/>
      <c r="X71" s="14"/>
      <c r="Y71" s="14"/>
      <c r="Z71" s="14"/>
      <c r="AA71" s="14"/>
      <c r="AB71" s="14"/>
      <c r="AC71" s="14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</row>
    <row r="72" spans="1:41" ht="12" customHeight="1">
      <c r="A72" s="77"/>
      <c r="B72" s="16" t="s">
        <v>14</v>
      </c>
      <c r="C72" s="17">
        <v>0</v>
      </c>
      <c r="D72" s="18">
        <f>C72/C75*100</f>
        <v>0</v>
      </c>
      <c r="E72" s="48">
        <v>0</v>
      </c>
      <c r="F72" s="18">
        <f>E72/E75*100</f>
        <v>0</v>
      </c>
      <c r="G72" s="17">
        <v>0</v>
      </c>
      <c r="H72" s="18">
        <f>G72/G75*100</f>
        <v>0</v>
      </c>
      <c r="I72" s="48">
        <v>0</v>
      </c>
      <c r="J72" s="18">
        <f>I72/I75*100</f>
        <v>0</v>
      </c>
      <c r="K72" s="17">
        <f t="shared" si="18"/>
        <v>0</v>
      </c>
      <c r="L72" s="18">
        <f>K72/K75*100</f>
        <v>0</v>
      </c>
      <c r="M72" s="48">
        <f t="shared" si="19"/>
        <v>0</v>
      </c>
      <c r="N72" s="19">
        <f>M72/M75*100</f>
        <v>0</v>
      </c>
      <c r="O72" s="14"/>
      <c r="P72" s="72"/>
      <c r="Q72" s="72"/>
      <c r="R72" s="14"/>
      <c r="S72" s="71"/>
      <c r="T72" s="73"/>
      <c r="U72" s="71"/>
      <c r="V72" s="73"/>
      <c r="W72" s="14"/>
      <c r="X72" s="14"/>
      <c r="Y72" s="14"/>
      <c r="Z72" s="14"/>
      <c r="AA72" s="14"/>
      <c r="AB72" s="14"/>
      <c r="AC72" s="14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</row>
    <row r="73" spans="1:41" ht="12" customHeight="1">
      <c r="A73" s="77"/>
      <c r="B73" s="16" t="s">
        <v>15</v>
      </c>
      <c r="C73" s="17">
        <v>0</v>
      </c>
      <c r="D73" s="18">
        <f>C73/C75*100</f>
        <v>0</v>
      </c>
      <c r="E73" s="48">
        <v>0</v>
      </c>
      <c r="F73" s="18">
        <f>E73/E75*100</f>
        <v>0</v>
      </c>
      <c r="G73" s="17">
        <v>0</v>
      </c>
      <c r="H73" s="18">
        <f>G73/G75*100</f>
        <v>0</v>
      </c>
      <c r="I73" s="48">
        <v>0</v>
      </c>
      <c r="J73" s="18">
        <f>I73/I75*100</f>
        <v>0</v>
      </c>
      <c r="K73" s="17">
        <f t="shared" si="18"/>
        <v>0</v>
      </c>
      <c r="L73" s="18">
        <f>K73/K75*100</f>
        <v>0</v>
      </c>
      <c r="M73" s="48">
        <f t="shared" si="19"/>
        <v>0</v>
      </c>
      <c r="N73" s="19">
        <f>M73/M75*100</f>
        <v>0</v>
      </c>
      <c r="O73" s="14"/>
      <c r="P73" s="72"/>
      <c r="Q73" s="72"/>
      <c r="R73" s="14"/>
      <c r="S73" s="71"/>
      <c r="T73" s="73"/>
      <c r="U73" s="71"/>
      <c r="V73" s="73"/>
      <c r="W73" s="14"/>
      <c r="X73" s="14"/>
      <c r="Y73" s="14"/>
      <c r="Z73" s="14"/>
      <c r="AA73" s="14"/>
      <c r="AB73" s="14"/>
      <c r="AC73" s="14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</row>
    <row r="74" spans="1:41" ht="12" customHeight="1">
      <c r="A74" s="77"/>
      <c r="B74" s="16" t="s">
        <v>16</v>
      </c>
      <c r="C74" s="20">
        <v>0</v>
      </c>
      <c r="D74" s="18">
        <f>C74/C75*100</f>
        <v>0</v>
      </c>
      <c r="E74" s="49">
        <v>0</v>
      </c>
      <c r="F74" s="18">
        <f>E74/E75*100</f>
        <v>0</v>
      </c>
      <c r="G74" s="20">
        <v>3</v>
      </c>
      <c r="H74" s="18">
        <f>G74/G75*100</f>
        <v>7.142857142857142</v>
      </c>
      <c r="I74" s="49">
        <v>698837.96</v>
      </c>
      <c r="J74" s="18">
        <f>I74/I75*100</f>
        <v>99.2782855008843</v>
      </c>
      <c r="K74" s="17">
        <f t="shared" si="18"/>
        <v>3</v>
      </c>
      <c r="L74" s="18">
        <f>K74/K75*100</f>
        <v>1.9867549668874174</v>
      </c>
      <c r="M74" s="49">
        <f t="shared" si="19"/>
        <v>698837.96</v>
      </c>
      <c r="N74" s="19">
        <f>M74/M75*100</f>
        <v>97.13663347636671</v>
      </c>
      <c r="O74" s="14"/>
      <c r="P74" s="72"/>
      <c r="Q74" s="72"/>
      <c r="R74" s="14"/>
      <c r="S74" s="71"/>
      <c r="T74" s="73"/>
      <c r="U74" s="71"/>
      <c r="V74" s="73"/>
      <c r="W74" s="14"/>
      <c r="X74" s="14"/>
      <c r="Y74" s="14"/>
      <c r="Z74" s="14"/>
      <c r="AA74" s="14"/>
      <c r="AB74" s="14"/>
      <c r="AC74" s="14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</row>
    <row r="75" spans="1:41" ht="12" customHeight="1">
      <c r="A75" s="78"/>
      <c r="B75" s="7" t="s">
        <v>17</v>
      </c>
      <c r="C75" s="23">
        <f aca="true" t="shared" si="20" ref="C75:N75">SUM(C66:C74)</f>
        <v>109</v>
      </c>
      <c r="D75" s="24">
        <f t="shared" si="20"/>
        <v>100.00000000000001</v>
      </c>
      <c r="E75" s="50">
        <f t="shared" si="20"/>
        <v>15519.869999999999</v>
      </c>
      <c r="F75" s="24">
        <f t="shared" si="20"/>
        <v>100</v>
      </c>
      <c r="G75" s="23">
        <f t="shared" si="20"/>
        <v>42</v>
      </c>
      <c r="H75" s="24">
        <f t="shared" si="20"/>
        <v>99.99999999999999</v>
      </c>
      <c r="I75" s="50">
        <f t="shared" si="20"/>
        <v>703918.24</v>
      </c>
      <c r="J75" s="24">
        <f t="shared" si="20"/>
        <v>99.99999999999999</v>
      </c>
      <c r="K75" s="23">
        <f t="shared" si="20"/>
        <v>151</v>
      </c>
      <c r="L75" s="24">
        <f t="shared" si="20"/>
        <v>99.99999999999999</v>
      </c>
      <c r="M75" s="50">
        <f>SUM(M66:M74)</f>
        <v>719438.11</v>
      </c>
      <c r="N75" s="25">
        <f t="shared" si="20"/>
        <v>100</v>
      </c>
      <c r="O75" s="22"/>
      <c r="P75" s="72"/>
      <c r="Q75" s="72"/>
      <c r="R75" s="14"/>
      <c r="S75" s="71"/>
      <c r="T75" s="71"/>
      <c r="U75" s="71"/>
      <c r="V75" s="71"/>
      <c r="W75" s="14"/>
      <c r="X75" s="14"/>
      <c r="Y75" s="14"/>
      <c r="Z75" s="14"/>
      <c r="AA75" s="14"/>
      <c r="AB75" s="14"/>
      <c r="AC75" s="14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</row>
    <row r="76" spans="1:41" ht="12" customHeight="1">
      <c r="A76" s="76" t="s">
        <v>24</v>
      </c>
      <c r="B76" s="10" t="s">
        <v>8</v>
      </c>
      <c r="C76" s="11">
        <v>137</v>
      </c>
      <c r="D76" s="12">
        <f>C76/C85*100</f>
        <v>39.825581395348834</v>
      </c>
      <c r="E76" s="47">
        <v>5018.55</v>
      </c>
      <c r="F76" s="12">
        <f>E76/E85*100</f>
        <v>4.871978003362248</v>
      </c>
      <c r="G76" s="11">
        <v>17</v>
      </c>
      <c r="H76" s="12">
        <f>G76/G85*100</f>
        <v>37.77777777777778</v>
      </c>
      <c r="I76" s="47">
        <v>497.09</v>
      </c>
      <c r="J76" s="12">
        <f>I76/I85*100</f>
        <v>0.16752264676413103</v>
      </c>
      <c r="K76" s="11">
        <f>C76+G76</f>
        <v>154</v>
      </c>
      <c r="L76" s="12">
        <f>K76/K85*100</f>
        <v>39.588688946015424</v>
      </c>
      <c r="M76" s="47">
        <f>E76+I76</f>
        <v>5515.64</v>
      </c>
      <c r="N76" s="13">
        <f>M76/M85*100</f>
        <v>1.3798120521290793</v>
      </c>
      <c r="O76" s="14"/>
      <c r="P76" s="72"/>
      <c r="Q76" s="72"/>
      <c r="R76" s="14"/>
      <c r="S76" s="71"/>
      <c r="T76" s="73"/>
      <c r="U76" s="71"/>
      <c r="V76" s="73"/>
      <c r="W76" s="14"/>
      <c r="X76" s="14"/>
      <c r="Y76" s="14"/>
      <c r="Z76" s="14"/>
      <c r="AA76" s="14"/>
      <c r="AB76" s="14"/>
      <c r="AC76" s="14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</row>
    <row r="77" spans="1:41" ht="12" customHeight="1">
      <c r="A77" s="77"/>
      <c r="B77" s="16" t="s">
        <v>9</v>
      </c>
      <c r="C77" s="17">
        <v>67</v>
      </c>
      <c r="D77" s="18">
        <f>C77/C85*100</f>
        <v>19.476744186046513</v>
      </c>
      <c r="E77" s="48">
        <v>9685.82</v>
      </c>
      <c r="F77" s="18">
        <f>E77/E85*100</f>
        <v>9.402935506177307</v>
      </c>
      <c r="G77" s="17">
        <v>8</v>
      </c>
      <c r="H77" s="18">
        <f>G77/G85*100</f>
        <v>17.77777777777778</v>
      </c>
      <c r="I77" s="48">
        <v>1196.98</v>
      </c>
      <c r="J77" s="18">
        <f>I77/I85*100</f>
        <v>0.40339024668315504</v>
      </c>
      <c r="K77" s="17">
        <f>C77+G77</f>
        <v>75</v>
      </c>
      <c r="L77" s="18">
        <f>K77/K85*100</f>
        <v>19.28020565552699</v>
      </c>
      <c r="M77" s="48">
        <f>E77+I77</f>
        <v>10882.8</v>
      </c>
      <c r="N77" s="19">
        <f>M77/M85*100</f>
        <v>2.7224798211830983</v>
      </c>
      <c r="O77" s="14"/>
      <c r="P77" s="72"/>
      <c r="Q77" s="72"/>
      <c r="R77" s="14"/>
      <c r="S77" s="71"/>
      <c r="T77" s="73"/>
      <c r="U77" s="71"/>
      <c r="V77" s="73"/>
      <c r="W77" s="14"/>
      <c r="X77" s="14"/>
      <c r="Y77" s="14"/>
      <c r="Z77" s="14"/>
      <c r="AA77" s="14"/>
      <c r="AB77" s="14"/>
      <c r="AC77" s="14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</row>
    <row r="78" spans="1:41" ht="12" customHeight="1">
      <c r="A78" s="77"/>
      <c r="B78" s="16" t="s">
        <v>10</v>
      </c>
      <c r="C78" s="17">
        <v>43</v>
      </c>
      <c r="D78" s="18">
        <f>C78/C85*100</f>
        <v>12.5</v>
      </c>
      <c r="E78" s="48">
        <v>10629.42</v>
      </c>
      <c r="F78" s="18">
        <f>E78/E85*100</f>
        <v>10.318976682208755</v>
      </c>
      <c r="G78" s="17">
        <v>2</v>
      </c>
      <c r="H78" s="18">
        <f>G78/G85*100</f>
        <v>4.444444444444445</v>
      </c>
      <c r="I78" s="48">
        <v>485</v>
      </c>
      <c r="J78" s="18">
        <f>I78/I85*100</f>
        <v>0.16344823609528164</v>
      </c>
      <c r="K78" s="17">
        <f aca="true" t="shared" si="21" ref="K78:K84">C78+G78</f>
        <v>45</v>
      </c>
      <c r="L78" s="18">
        <f>K78/K85*100</f>
        <v>11.568123393316196</v>
      </c>
      <c r="M78" s="48">
        <f aca="true" t="shared" si="22" ref="M78:M84">E78+I78</f>
        <v>11114.42</v>
      </c>
      <c r="N78" s="19">
        <f>M78/M85*100</f>
        <v>2.780422701341002</v>
      </c>
      <c r="O78" s="14"/>
      <c r="P78" s="72"/>
      <c r="Q78" s="72"/>
      <c r="R78" s="14"/>
      <c r="S78" s="71"/>
      <c r="T78" s="73"/>
      <c r="U78" s="71"/>
      <c r="V78" s="73"/>
      <c r="W78" s="14"/>
      <c r="X78" s="14"/>
      <c r="Y78" s="14"/>
      <c r="Z78" s="14"/>
      <c r="AA78" s="14"/>
      <c r="AB78" s="14"/>
      <c r="AC78" s="14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</row>
    <row r="79" spans="1:41" ht="12" customHeight="1">
      <c r="A79" s="77"/>
      <c r="B79" s="16" t="s">
        <v>11</v>
      </c>
      <c r="C79" s="17">
        <v>37</v>
      </c>
      <c r="D79" s="18">
        <f>C79/C85*100</f>
        <v>10.755813953488373</v>
      </c>
      <c r="E79" s="48">
        <v>14105.27</v>
      </c>
      <c r="F79" s="18">
        <f>E79/E85*100</f>
        <v>13.693310851039724</v>
      </c>
      <c r="G79" s="17">
        <v>2</v>
      </c>
      <c r="H79" s="18">
        <f>G79/G85*100</f>
        <v>4.444444444444445</v>
      </c>
      <c r="I79" s="48">
        <v>793</v>
      </c>
      <c r="J79" s="18">
        <f>I79/I85*100</f>
        <v>0.2672462911825945</v>
      </c>
      <c r="K79" s="17">
        <f t="shared" si="21"/>
        <v>39</v>
      </c>
      <c r="L79" s="18">
        <f>K79/K85*100</f>
        <v>10.025706940874036</v>
      </c>
      <c r="M79" s="48">
        <f t="shared" si="22"/>
        <v>14898.27</v>
      </c>
      <c r="N79" s="19">
        <f>M79/M85*100</f>
        <v>3.7270040288838833</v>
      </c>
      <c r="O79" s="14"/>
      <c r="P79" s="72"/>
      <c r="Q79" s="72"/>
      <c r="R79" s="14"/>
      <c r="S79" s="71"/>
      <c r="T79" s="73"/>
      <c r="U79" s="71"/>
      <c r="V79" s="73"/>
      <c r="W79" s="14"/>
      <c r="X79" s="14"/>
      <c r="Y79" s="14"/>
      <c r="Z79" s="14"/>
      <c r="AA79" s="14"/>
      <c r="AB79" s="14"/>
      <c r="AC79" s="14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</row>
    <row r="80" spans="1:41" ht="12" customHeight="1">
      <c r="A80" s="77"/>
      <c r="B80" s="16" t="s">
        <v>12</v>
      </c>
      <c r="C80" s="17">
        <v>33</v>
      </c>
      <c r="D80" s="18">
        <f>C80/C85*100</f>
        <v>9.593023255813954</v>
      </c>
      <c r="E80" s="48">
        <v>22996.43</v>
      </c>
      <c r="F80" s="18">
        <f>E80/E85*100</f>
        <v>22.324795232858037</v>
      </c>
      <c r="G80" s="17">
        <v>3</v>
      </c>
      <c r="H80" s="18">
        <f>G80/G85*100</f>
        <v>6.666666666666667</v>
      </c>
      <c r="I80" s="48">
        <v>2272</v>
      </c>
      <c r="J80" s="18">
        <f>I80/I85*100</f>
        <v>0.7656791596051131</v>
      </c>
      <c r="K80" s="17">
        <f t="shared" si="21"/>
        <v>36</v>
      </c>
      <c r="L80" s="18">
        <f>K80/K85*100</f>
        <v>9.254498714652955</v>
      </c>
      <c r="M80" s="48">
        <f t="shared" si="22"/>
        <v>25268.43</v>
      </c>
      <c r="N80" s="19">
        <f>M80/M85*100</f>
        <v>6.321240010656967</v>
      </c>
      <c r="O80" s="14"/>
      <c r="P80" s="72"/>
      <c r="Q80" s="72"/>
      <c r="R80" s="14"/>
      <c r="S80" s="71"/>
      <c r="T80" s="73"/>
      <c r="U80" s="71"/>
      <c r="V80" s="73"/>
      <c r="W80" s="14"/>
      <c r="X80" s="14"/>
      <c r="Y80" s="14"/>
      <c r="Z80" s="14"/>
      <c r="AA80" s="14"/>
      <c r="AB80" s="14"/>
      <c r="AC80" s="14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</row>
    <row r="81" spans="1:41" ht="12" customHeight="1">
      <c r="A81" s="77"/>
      <c r="B81" s="16" t="s">
        <v>13</v>
      </c>
      <c r="C81" s="17">
        <v>25</v>
      </c>
      <c r="D81" s="18">
        <f>C81/C85*100</f>
        <v>7.267441860465117</v>
      </c>
      <c r="E81" s="48">
        <v>34442.37</v>
      </c>
      <c r="F81" s="18">
        <f>E81/E85*100</f>
        <v>33.43644459528426</v>
      </c>
      <c r="G81" s="17">
        <v>2</v>
      </c>
      <c r="H81" s="18">
        <f>G81/G85*100</f>
        <v>4.444444444444445</v>
      </c>
      <c r="I81" s="48">
        <v>2334</v>
      </c>
      <c r="J81" s="18">
        <f>I81/I85*100</f>
        <v>0.7865735732915203</v>
      </c>
      <c r="K81" s="17">
        <f t="shared" si="21"/>
        <v>27</v>
      </c>
      <c r="L81" s="18">
        <f>K81/K85*100</f>
        <v>6.940874035989718</v>
      </c>
      <c r="M81" s="48">
        <f t="shared" si="22"/>
        <v>36776.37</v>
      </c>
      <c r="N81" s="19">
        <f>M81/M85*100</f>
        <v>9.200107069997012</v>
      </c>
      <c r="O81" s="14"/>
      <c r="P81" s="72"/>
      <c r="Q81" s="72"/>
      <c r="R81" s="14"/>
      <c r="S81" s="71"/>
      <c r="T81" s="73"/>
      <c r="U81" s="71"/>
      <c r="V81" s="73"/>
      <c r="W81" s="14"/>
      <c r="X81" s="14"/>
      <c r="Y81" s="14"/>
      <c r="Z81" s="14"/>
      <c r="AA81" s="14"/>
      <c r="AB81" s="14"/>
      <c r="AC81" s="14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</row>
    <row r="82" spans="1:41" ht="12" customHeight="1">
      <c r="A82" s="77"/>
      <c r="B82" s="16" t="s">
        <v>14</v>
      </c>
      <c r="C82" s="17">
        <v>2</v>
      </c>
      <c r="D82" s="18">
        <f>C82/C85*100</f>
        <v>0.5813953488372093</v>
      </c>
      <c r="E82" s="48">
        <v>6130.61</v>
      </c>
      <c r="F82" s="18">
        <f>E82/E85*100</f>
        <v>5.951559129069677</v>
      </c>
      <c r="G82" s="17">
        <v>7</v>
      </c>
      <c r="H82" s="18">
        <f>G82/G85*100</f>
        <v>15.555555555555555</v>
      </c>
      <c r="I82" s="48">
        <v>21616.99</v>
      </c>
      <c r="J82" s="18">
        <f>I82/I85*100</f>
        <v>7.285069866369779</v>
      </c>
      <c r="K82" s="17">
        <f t="shared" si="21"/>
        <v>9</v>
      </c>
      <c r="L82" s="18">
        <f>K82/K85*100</f>
        <v>2.313624678663239</v>
      </c>
      <c r="M82" s="48">
        <f t="shared" si="22"/>
        <v>27747.600000000002</v>
      </c>
      <c r="N82" s="19">
        <f>M82/M85*100</f>
        <v>6.941437965069665</v>
      </c>
      <c r="O82" s="14"/>
      <c r="P82" s="72"/>
      <c r="Q82" s="72"/>
      <c r="R82" s="14"/>
      <c r="S82" s="71"/>
      <c r="T82" s="73"/>
      <c r="U82" s="71"/>
      <c r="V82" s="73"/>
      <c r="W82" s="14"/>
      <c r="X82" s="14"/>
      <c r="Y82" s="14"/>
      <c r="Z82" s="14"/>
      <c r="AA82" s="14"/>
      <c r="AB82" s="14"/>
      <c r="AC82" s="14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</row>
    <row r="83" spans="1:41" ht="12" customHeight="1">
      <c r="A83" s="77"/>
      <c r="B83" s="16" t="s">
        <v>15</v>
      </c>
      <c r="C83" s="17">
        <v>0</v>
      </c>
      <c r="D83" s="18">
        <f>C83/C85*100</f>
        <v>0</v>
      </c>
      <c r="E83" s="48">
        <v>0</v>
      </c>
      <c r="F83" s="18">
        <f>E83/E85*100</f>
        <v>0</v>
      </c>
      <c r="G83" s="17">
        <v>0</v>
      </c>
      <c r="H83" s="18">
        <f>G83/G85*100</f>
        <v>0</v>
      </c>
      <c r="I83" s="48">
        <v>0</v>
      </c>
      <c r="J83" s="18">
        <f>I83/I85*100</f>
        <v>0</v>
      </c>
      <c r="K83" s="17">
        <f t="shared" si="21"/>
        <v>0</v>
      </c>
      <c r="L83" s="18">
        <f>K83/K85*100</f>
        <v>0</v>
      </c>
      <c r="M83" s="48">
        <f t="shared" si="22"/>
        <v>0</v>
      </c>
      <c r="N83" s="19">
        <f>M83/M85*100</f>
        <v>0</v>
      </c>
      <c r="O83" s="14"/>
      <c r="P83" s="72"/>
      <c r="Q83" s="72"/>
      <c r="R83" s="14"/>
      <c r="S83" s="71"/>
      <c r="T83" s="73"/>
      <c r="U83" s="71"/>
      <c r="V83" s="73"/>
      <c r="W83" s="14"/>
      <c r="X83" s="14"/>
      <c r="Y83" s="14"/>
      <c r="Z83" s="14"/>
      <c r="AA83" s="14"/>
      <c r="AB83" s="14"/>
      <c r="AC83" s="14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</row>
    <row r="84" spans="1:41" ht="12" customHeight="1">
      <c r="A84" s="77"/>
      <c r="B84" s="16" t="s">
        <v>16</v>
      </c>
      <c r="C84" s="20">
        <v>0</v>
      </c>
      <c r="D84" s="18">
        <f>C84/C85*100</f>
        <v>0</v>
      </c>
      <c r="E84" s="49">
        <v>0</v>
      </c>
      <c r="F84" s="18">
        <f>E84/E85*100</f>
        <v>0</v>
      </c>
      <c r="G84" s="20">
        <v>4</v>
      </c>
      <c r="H84" s="18">
        <f>G84/G85*100</f>
        <v>8.88888888888889</v>
      </c>
      <c r="I84" s="49">
        <v>267534.97</v>
      </c>
      <c r="J84" s="18">
        <f>I84/I85*100</f>
        <v>90.16106998000842</v>
      </c>
      <c r="K84" s="17">
        <f t="shared" si="21"/>
        <v>4</v>
      </c>
      <c r="L84" s="18">
        <f>K84/K85*100</f>
        <v>1.0282776349614395</v>
      </c>
      <c r="M84" s="49">
        <f t="shared" si="22"/>
        <v>267534.97</v>
      </c>
      <c r="N84" s="19">
        <f>M84/M85*100</f>
        <v>66.92749635073929</v>
      </c>
      <c r="O84" s="14"/>
      <c r="P84" s="72"/>
      <c r="Q84" s="72"/>
      <c r="R84" s="14"/>
      <c r="S84" s="71"/>
      <c r="T84" s="73"/>
      <c r="U84" s="71"/>
      <c r="V84" s="73"/>
      <c r="W84" s="14"/>
      <c r="X84" s="14"/>
      <c r="Y84" s="14"/>
      <c r="Z84" s="14"/>
      <c r="AA84" s="14"/>
      <c r="AB84" s="14"/>
      <c r="AC84" s="14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</row>
    <row r="85" spans="1:41" ht="12" customHeight="1">
      <c r="A85" s="78"/>
      <c r="B85" s="7" t="s">
        <v>17</v>
      </c>
      <c r="C85" s="11">
        <f aca="true" t="shared" si="23" ref="C85:N85">SUM(C76:C84)</f>
        <v>344</v>
      </c>
      <c r="D85" s="12">
        <f t="shared" si="23"/>
        <v>99.99999999999999</v>
      </c>
      <c r="E85" s="47">
        <f t="shared" si="23"/>
        <v>103008.47</v>
      </c>
      <c r="F85" s="12">
        <f t="shared" si="23"/>
        <v>100.00000000000001</v>
      </c>
      <c r="G85" s="11">
        <f t="shared" si="23"/>
        <v>45</v>
      </c>
      <c r="H85" s="12">
        <f t="shared" si="23"/>
        <v>100</v>
      </c>
      <c r="I85" s="47">
        <f t="shared" si="23"/>
        <v>296730.02999999997</v>
      </c>
      <c r="J85" s="12">
        <f t="shared" si="23"/>
        <v>100</v>
      </c>
      <c r="K85" s="11">
        <f t="shared" si="23"/>
        <v>389</v>
      </c>
      <c r="L85" s="12">
        <f t="shared" si="23"/>
        <v>100</v>
      </c>
      <c r="M85" s="47">
        <f t="shared" si="23"/>
        <v>399738.5</v>
      </c>
      <c r="N85" s="25">
        <f t="shared" si="23"/>
        <v>100</v>
      </c>
      <c r="O85" s="22"/>
      <c r="P85" s="72"/>
      <c r="Q85" s="72"/>
      <c r="R85" s="14"/>
      <c r="S85" s="71"/>
      <c r="T85" s="71"/>
      <c r="U85" s="71"/>
      <c r="V85" s="71"/>
      <c r="W85" s="14"/>
      <c r="X85" s="14"/>
      <c r="Y85" s="14"/>
      <c r="Z85" s="14"/>
      <c r="AA85" s="14"/>
      <c r="AB85" s="14"/>
      <c r="AC85" s="14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</row>
    <row r="86" spans="1:41" ht="12" customHeight="1">
      <c r="A86" s="76" t="s">
        <v>25</v>
      </c>
      <c r="B86" s="10" t="s">
        <v>8</v>
      </c>
      <c r="C86" s="11">
        <v>1092</v>
      </c>
      <c r="D86" s="12">
        <f>C86/C95*100</f>
        <v>47.02842377260982</v>
      </c>
      <c r="E86" s="47">
        <v>33201.57</v>
      </c>
      <c r="F86" s="12">
        <f>E86/E95*100</f>
        <v>3.691231850017844</v>
      </c>
      <c r="G86" s="11">
        <v>239</v>
      </c>
      <c r="H86" s="12">
        <f>G86/G95*100</f>
        <v>45.35104364326376</v>
      </c>
      <c r="I86" s="47">
        <v>5557.27</v>
      </c>
      <c r="J86" s="12">
        <f>I86/I95*100</f>
        <v>0.28872161397734164</v>
      </c>
      <c r="K86" s="11">
        <f>C86+G86</f>
        <v>1331</v>
      </c>
      <c r="L86" s="12">
        <f>K86/K95*100</f>
        <v>46.71814671814672</v>
      </c>
      <c r="M86" s="47">
        <f>E86+I86</f>
        <v>38758.84</v>
      </c>
      <c r="N86" s="13">
        <f>M86/M95*100</f>
        <v>1.3723556860366375</v>
      </c>
      <c r="O86" s="14"/>
      <c r="P86" s="72"/>
      <c r="Q86" s="72"/>
      <c r="R86" s="14"/>
      <c r="S86" s="71"/>
      <c r="T86" s="73"/>
      <c r="U86" s="71"/>
      <c r="V86" s="73"/>
      <c r="W86" s="14"/>
      <c r="X86" s="14"/>
      <c r="Y86" s="14"/>
      <c r="Z86" s="14"/>
      <c r="AA86" s="14"/>
      <c r="AB86" s="14"/>
      <c r="AC86" s="14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</row>
    <row r="87" spans="1:41" ht="12" customHeight="1">
      <c r="A87" s="77"/>
      <c r="B87" s="16" t="s">
        <v>9</v>
      </c>
      <c r="C87" s="17">
        <v>426</v>
      </c>
      <c r="D87" s="18">
        <f>C87/C95*100</f>
        <v>18.34625322997416</v>
      </c>
      <c r="E87" s="48">
        <v>62188.54</v>
      </c>
      <c r="F87" s="18">
        <f>E87/E95*100</f>
        <v>6.913899540115384</v>
      </c>
      <c r="G87" s="17">
        <v>52</v>
      </c>
      <c r="H87" s="18">
        <f>G87/G95*100</f>
        <v>9.867172675521822</v>
      </c>
      <c r="I87" s="48">
        <v>7640.03</v>
      </c>
      <c r="J87" s="18">
        <f>I87/I95*100</f>
        <v>0.39692903033959287</v>
      </c>
      <c r="K87" s="17">
        <f>C87+G87</f>
        <v>478</v>
      </c>
      <c r="L87" s="18">
        <f>K87/K95*100</f>
        <v>16.777816777816778</v>
      </c>
      <c r="M87" s="48">
        <f>E87+I87</f>
        <v>69828.57</v>
      </c>
      <c r="N87" s="19">
        <f>M87/M95*100</f>
        <v>2.4724588013291258</v>
      </c>
      <c r="O87" s="14"/>
      <c r="P87" s="72"/>
      <c r="Q87" s="72"/>
      <c r="R87" s="14"/>
      <c r="S87" s="71"/>
      <c r="T87" s="73"/>
      <c r="U87" s="71"/>
      <c r="V87" s="73"/>
      <c r="W87" s="14"/>
      <c r="X87" s="14"/>
      <c r="Y87" s="14"/>
      <c r="Z87" s="14"/>
      <c r="AA87" s="14"/>
      <c r="AB87" s="14"/>
      <c r="AC87" s="14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</row>
    <row r="88" spans="1:41" ht="12" customHeight="1">
      <c r="A88" s="77"/>
      <c r="B88" s="16" t="s">
        <v>10</v>
      </c>
      <c r="C88" s="17">
        <v>204</v>
      </c>
      <c r="D88" s="18">
        <f>C88/C95*100</f>
        <v>8.785529715762273</v>
      </c>
      <c r="E88" s="48">
        <v>50198.46</v>
      </c>
      <c r="F88" s="18">
        <f>E88/E95*100</f>
        <v>5.580885312768244</v>
      </c>
      <c r="G88" s="17">
        <v>32</v>
      </c>
      <c r="H88" s="18">
        <f>G88/G95*100</f>
        <v>6.072106261859583</v>
      </c>
      <c r="I88" s="48">
        <v>7751.54</v>
      </c>
      <c r="J88" s="18">
        <f>I88/I95*100</f>
        <v>0.40272240499560447</v>
      </c>
      <c r="K88" s="17">
        <f aca="true" t="shared" si="24" ref="K88:K94">C88+G88</f>
        <v>236</v>
      </c>
      <c r="L88" s="18">
        <f>K88/K95*100</f>
        <v>8.283608283608283</v>
      </c>
      <c r="M88" s="48">
        <f aca="true" t="shared" si="25" ref="M88:M94">E88+I88</f>
        <v>57950</v>
      </c>
      <c r="N88" s="19">
        <f>M88/M95*100</f>
        <v>2.051867703105231</v>
      </c>
      <c r="O88" s="14"/>
      <c r="P88" s="72"/>
      <c r="Q88" s="72"/>
      <c r="R88" s="14"/>
      <c r="S88" s="71"/>
      <c r="T88" s="73"/>
      <c r="U88" s="71"/>
      <c r="V88" s="73"/>
      <c r="W88" s="14"/>
      <c r="X88" s="14"/>
      <c r="Y88" s="14"/>
      <c r="Z88" s="14"/>
      <c r="AA88" s="14"/>
      <c r="AB88" s="14"/>
      <c r="AC88" s="14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</row>
    <row r="89" spans="1:41" ht="12" customHeight="1">
      <c r="A89" s="77"/>
      <c r="B89" s="16" t="s">
        <v>11</v>
      </c>
      <c r="C89" s="17">
        <v>198</v>
      </c>
      <c r="D89" s="18">
        <f>C89/C95*100</f>
        <v>8.527131782945736</v>
      </c>
      <c r="E89" s="48">
        <v>75667.53</v>
      </c>
      <c r="F89" s="18">
        <f>E89/E95*100</f>
        <v>8.412445458096734</v>
      </c>
      <c r="G89" s="17">
        <v>45</v>
      </c>
      <c r="H89" s="18">
        <f>G89/G95*100</f>
        <v>8.538899430740038</v>
      </c>
      <c r="I89" s="48">
        <v>17322.97</v>
      </c>
      <c r="J89" s="18">
        <f>I89/I95*100</f>
        <v>0.8999951158178513</v>
      </c>
      <c r="K89" s="17">
        <f t="shared" si="24"/>
        <v>243</v>
      </c>
      <c r="L89" s="18">
        <f>K89/K95*100</f>
        <v>8.52930852930853</v>
      </c>
      <c r="M89" s="48">
        <f t="shared" si="25"/>
        <v>92990.5</v>
      </c>
      <c r="N89" s="19">
        <f>M89/M95*100</f>
        <v>3.292566068086402</v>
      </c>
      <c r="O89" s="14"/>
      <c r="P89" s="72"/>
      <c r="Q89" s="72"/>
      <c r="R89" s="14"/>
      <c r="S89" s="71"/>
      <c r="T89" s="73"/>
      <c r="U89" s="71"/>
      <c r="V89" s="73"/>
      <c r="W89" s="14"/>
      <c r="X89" s="14"/>
      <c r="Y89" s="14"/>
      <c r="Z89" s="14"/>
      <c r="AA89" s="14"/>
      <c r="AB89" s="14"/>
      <c r="AC89" s="14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</row>
    <row r="90" spans="1:41" ht="12" customHeight="1">
      <c r="A90" s="77"/>
      <c r="B90" s="16" t="s">
        <v>12</v>
      </c>
      <c r="C90" s="17">
        <v>184</v>
      </c>
      <c r="D90" s="18">
        <f>C90/C95*100</f>
        <v>7.924203273040482</v>
      </c>
      <c r="E90" s="48">
        <v>127712.32</v>
      </c>
      <c r="F90" s="18">
        <f>E90/E95*100</f>
        <v>14.198599139247662</v>
      </c>
      <c r="G90" s="17">
        <v>56</v>
      </c>
      <c r="H90" s="18">
        <f>G90/G95*100</f>
        <v>10.62618595825427</v>
      </c>
      <c r="I90" s="48">
        <v>39706.31</v>
      </c>
      <c r="J90" s="18">
        <f>I90/I95*100</f>
        <v>2.062895973793726</v>
      </c>
      <c r="K90" s="17">
        <f t="shared" si="24"/>
        <v>240</v>
      </c>
      <c r="L90" s="18">
        <f>K90/K95*100</f>
        <v>8.424008424008424</v>
      </c>
      <c r="M90" s="48">
        <f t="shared" si="25"/>
        <v>167418.63</v>
      </c>
      <c r="N90" s="19">
        <f>M90/M95*100</f>
        <v>5.927884034428378</v>
      </c>
      <c r="O90" s="14"/>
      <c r="P90" s="72"/>
      <c r="Q90" s="72"/>
      <c r="R90" s="14"/>
      <c r="S90" s="71"/>
      <c r="T90" s="73"/>
      <c r="U90" s="71"/>
      <c r="V90" s="73"/>
      <c r="W90" s="14"/>
      <c r="X90" s="14"/>
      <c r="Y90" s="14"/>
      <c r="Z90" s="14"/>
      <c r="AA90" s="14"/>
      <c r="AB90" s="14"/>
      <c r="AC90" s="14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</row>
    <row r="91" spans="1:41" ht="12" customHeight="1">
      <c r="A91" s="77"/>
      <c r="B91" s="16" t="s">
        <v>13</v>
      </c>
      <c r="C91" s="17">
        <v>124</v>
      </c>
      <c r="D91" s="18">
        <f>C91/C95*100</f>
        <v>5.340223944875108</v>
      </c>
      <c r="E91" s="48">
        <v>171455.25</v>
      </c>
      <c r="F91" s="18">
        <f>E91/E95*100</f>
        <v>19.061781706490745</v>
      </c>
      <c r="G91" s="17">
        <v>43</v>
      </c>
      <c r="H91" s="18">
        <f>G91/G95*100</f>
        <v>8.159392789373813</v>
      </c>
      <c r="I91" s="48">
        <v>61138.88</v>
      </c>
      <c r="J91" s="18">
        <f>I91/I95*100</f>
        <v>3.1764006626215773</v>
      </c>
      <c r="K91" s="17">
        <f t="shared" si="24"/>
        <v>167</v>
      </c>
      <c r="L91" s="18">
        <f>K91/K95*100</f>
        <v>5.861705861705862</v>
      </c>
      <c r="M91" s="48">
        <f t="shared" si="25"/>
        <v>232594.13</v>
      </c>
      <c r="N91" s="19">
        <f>M91/M95*100</f>
        <v>8.235589012577387</v>
      </c>
      <c r="O91" s="14"/>
      <c r="P91" s="72"/>
      <c r="Q91" s="72"/>
      <c r="R91" s="14"/>
      <c r="S91" s="71"/>
      <c r="T91" s="73"/>
      <c r="U91" s="71"/>
      <c r="V91" s="73"/>
      <c r="W91" s="14"/>
      <c r="X91" s="14"/>
      <c r="Y91" s="14"/>
      <c r="Z91" s="14"/>
      <c r="AA91" s="14"/>
      <c r="AB91" s="14"/>
      <c r="AC91" s="14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</row>
    <row r="92" spans="1:41" ht="12" customHeight="1">
      <c r="A92" s="77"/>
      <c r="B92" s="16" t="s">
        <v>14</v>
      </c>
      <c r="C92" s="17">
        <v>79</v>
      </c>
      <c r="D92" s="18">
        <f>C92/C95*100</f>
        <v>3.4022394487510765</v>
      </c>
      <c r="E92" s="48">
        <v>242250.36</v>
      </c>
      <c r="F92" s="18">
        <f>E92/E95*100</f>
        <v>26.932528928911758</v>
      </c>
      <c r="G92" s="17">
        <v>28</v>
      </c>
      <c r="H92" s="18">
        <f>G92/G95*100</f>
        <v>5.313092979127135</v>
      </c>
      <c r="I92" s="48">
        <v>81309.99</v>
      </c>
      <c r="J92" s="18">
        <f>I92/I95*100</f>
        <v>4.224367638297493</v>
      </c>
      <c r="K92" s="17">
        <f t="shared" si="24"/>
        <v>107</v>
      </c>
      <c r="L92" s="18">
        <f>K92/K95*100</f>
        <v>3.7557037557037556</v>
      </c>
      <c r="M92" s="48">
        <f t="shared" si="25"/>
        <v>323560.35</v>
      </c>
      <c r="N92" s="19">
        <f>M92/M95*100</f>
        <v>11.456480279040976</v>
      </c>
      <c r="O92" s="14"/>
      <c r="P92" s="72"/>
      <c r="Q92" s="72"/>
      <c r="R92" s="14"/>
      <c r="S92" s="71"/>
      <c r="T92" s="73"/>
      <c r="U92" s="71"/>
      <c r="V92" s="73"/>
      <c r="W92" s="14"/>
      <c r="X92" s="14"/>
      <c r="Y92" s="14"/>
      <c r="Z92" s="14"/>
      <c r="AA92" s="14"/>
      <c r="AB92" s="14"/>
      <c r="AC92" s="14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</row>
    <row r="93" spans="1:41" ht="12" customHeight="1">
      <c r="A93" s="77"/>
      <c r="B93" s="16" t="s">
        <v>15</v>
      </c>
      <c r="C93" s="17">
        <v>12</v>
      </c>
      <c r="D93" s="18">
        <f>C93/C95*100</f>
        <v>0.516795865633075</v>
      </c>
      <c r="E93" s="48">
        <v>85240.94</v>
      </c>
      <c r="F93" s="18">
        <f>E93/E95*100</f>
        <v>9.47678295494641</v>
      </c>
      <c r="G93" s="17">
        <v>10</v>
      </c>
      <c r="H93" s="18">
        <f>G93/G95*100</f>
        <v>1.8975332068311195</v>
      </c>
      <c r="I93" s="48">
        <v>71531.79</v>
      </c>
      <c r="J93" s="18">
        <f>I93/I95*100</f>
        <v>3.716352428348499</v>
      </c>
      <c r="K93" s="17">
        <f t="shared" si="24"/>
        <v>22</v>
      </c>
      <c r="L93" s="18">
        <f>K93/K95*100</f>
        <v>0.7722007722007722</v>
      </c>
      <c r="M93" s="48">
        <f t="shared" si="25"/>
        <v>156772.72999999998</v>
      </c>
      <c r="N93" s="19">
        <f>M93/M95*100</f>
        <v>5.550938764704685</v>
      </c>
      <c r="O93" s="14"/>
      <c r="P93" s="72"/>
      <c r="Q93" s="72"/>
      <c r="R93" s="14"/>
      <c r="S93" s="71"/>
      <c r="T93" s="73"/>
      <c r="U93" s="71"/>
      <c r="V93" s="73"/>
      <c r="W93" s="14"/>
      <c r="X93" s="14"/>
      <c r="Y93" s="14"/>
      <c r="Z93" s="14"/>
      <c r="AA93" s="14"/>
      <c r="AB93" s="14"/>
      <c r="AC93" s="14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</row>
    <row r="94" spans="1:41" ht="12" customHeight="1">
      <c r="A94" s="77"/>
      <c r="B94" s="16" t="s">
        <v>16</v>
      </c>
      <c r="C94" s="20">
        <v>3</v>
      </c>
      <c r="D94" s="18">
        <f>C94/C95*100</f>
        <v>0.12919896640826875</v>
      </c>
      <c r="E94" s="49">
        <v>51556.3</v>
      </c>
      <c r="F94" s="18">
        <f>E94/E95*100</f>
        <v>5.731845109405217</v>
      </c>
      <c r="G94" s="20">
        <v>22</v>
      </c>
      <c r="H94" s="18">
        <f>G94/G95*100</f>
        <v>4.174573055028463</v>
      </c>
      <c r="I94" s="49">
        <v>1632826.11</v>
      </c>
      <c r="J94" s="18">
        <f>I94/I95*100</f>
        <v>84.83161513180832</v>
      </c>
      <c r="K94" s="17">
        <f t="shared" si="24"/>
        <v>25</v>
      </c>
      <c r="L94" s="18">
        <f>K94/K95*100</f>
        <v>0.8775008775008775</v>
      </c>
      <c r="M94" s="49">
        <f t="shared" si="25"/>
        <v>1684382.4100000001</v>
      </c>
      <c r="N94" s="19">
        <f>M94/M95*100</f>
        <v>59.63985965069117</v>
      </c>
      <c r="O94" s="14"/>
      <c r="P94" s="72"/>
      <c r="Q94" s="72"/>
      <c r="R94" s="14"/>
      <c r="S94" s="71"/>
      <c r="T94" s="73"/>
      <c r="U94" s="71"/>
      <c r="V94" s="73"/>
      <c r="W94" s="14"/>
      <c r="X94" s="14"/>
      <c r="Y94" s="14"/>
      <c r="Z94" s="14"/>
      <c r="AA94" s="14"/>
      <c r="AB94" s="14"/>
      <c r="AC94" s="14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</row>
    <row r="95" spans="1:41" ht="12" customHeight="1">
      <c r="A95" s="78"/>
      <c r="B95" s="7" t="s">
        <v>17</v>
      </c>
      <c r="C95" s="11">
        <f aca="true" t="shared" si="26" ref="C95:N95">SUM(C86:C94)</f>
        <v>2322</v>
      </c>
      <c r="D95" s="12">
        <f t="shared" si="26"/>
        <v>99.99999999999997</v>
      </c>
      <c r="E95" s="47">
        <f t="shared" si="26"/>
        <v>899471.27</v>
      </c>
      <c r="F95" s="12">
        <f t="shared" si="26"/>
        <v>99.99999999999999</v>
      </c>
      <c r="G95" s="11">
        <f t="shared" si="26"/>
        <v>527</v>
      </c>
      <c r="H95" s="12">
        <f t="shared" si="26"/>
        <v>99.99999999999999</v>
      </c>
      <c r="I95" s="47">
        <f t="shared" si="26"/>
        <v>1924784.8900000001</v>
      </c>
      <c r="J95" s="12">
        <f t="shared" si="26"/>
        <v>100</v>
      </c>
      <c r="K95" s="11">
        <f t="shared" si="26"/>
        <v>2849</v>
      </c>
      <c r="L95" s="12">
        <f t="shared" si="26"/>
        <v>99.99999999999999</v>
      </c>
      <c r="M95" s="47">
        <f t="shared" si="26"/>
        <v>2824256.16</v>
      </c>
      <c r="N95" s="25">
        <f t="shared" si="26"/>
        <v>99.99999999999999</v>
      </c>
      <c r="O95" s="22"/>
      <c r="P95" s="72"/>
      <c r="Q95" s="72"/>
      <c r="R95" s="14"/>
      <c r="S95" s="71"/>
      <c r="T95" s="71"/>
      <c r="U95" s="71"/>
      <c r="V95" s="71"/>
      <c r="W95" s="14"/>
      <c r="X95" s="14"/>
      <c r="Y95" s="14"/>
      <c r="Z95" s="14"/>
      <c r="AA95" s="14"/>
      <c r="AB95" s="14"/>
      <c r="AC95" s="14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</row>
    <row r="96" spans="1:41" ht="12" customHeight="1">
      <c r="A96" s="76" t="s">
        <v>26</v>
      </c>
      <c r="B96" s="10" t="s">
        <v>8</v>
      </c>
      <c r="C96" s="11">
        <v>88</v>
      </c>
      <c r="D96" s="12">
        <f>C96/C105*100</f>
        <v>78.57142857142857</v>
      </c>
      <c r="E96" s="47">
        <v>1752.19</v>
      </c>
      <c r="F96" s="12">
        <f>E96/E105*100</f>
        <v>21.113114015322214</v>
      </c>
      <c r="G96" s="11">
        <v>22</v>
      </c>
      <c r="H96" s="12">
        <f>G96/G105*100</f>
        <v>59.45945945945946</v>
      </c>
      <c r="I96" s="47">
        <v>183.7</v>
      </c>
      <c r="J96" s="12">
        <f>I96/I105*100</f>
        <v>0.08556088959105435</v>
      </c>
      <c r="K96" s="11">
        <f>C96+G96</f>
        <v>110</v>
      </c>
      <c r="L96" s="12">
        <f>K96/K105*100</f>
        <v>73.8255033557047</v>
      </c>
      <c r="M96" s="47">
        <f>E96+I96</f>
        <v>1935.89</v>
      </c>
      <c r="N96" s="13">
        <f>M96/M105*100</f>
        <v>0.8681122633385225</v>
      </c>
      <c r="O96" s="14"/>
      <c r="P96" s="72"/>
      <c r="Q96" s="72"/>
      <c r="R96" s="14"/>
      <c r="S96" s="71"/>
      <c r="T96" s="73"/>
      <c r="U96" s="71"/>
      <c r="V96" s="73"/>
      <c r="W96" s="14"/>
      <c r="X96" s="14"/>
      <c r="Y96" s="14"/>
      <c r="Z96" s="14"/>
      <c r="AA96" s="14"/>
      <c r="AB96" s="14"/>
      <c r="AC96" s="14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</row>
    <row r="97" spans="1:41" ht="12" customHeight="1">
      <c r="A97" s="77"/>
      <c r="B97" s="16" t="s">
        <v>9</v>
      </c>
      <c r="C97" s="17">
        <v>9</v>
      </c>
      <c r="D97" s="18">
        <f>C97/C105*100</f>
        <v>8.035714285714286</v>
      </c>
      <c r="E97" s="48">
        <v>1300.15</v>
      </c>
      <c r="F97" s="18">
        <f>E97/E105*100</f>
        <v>15.666232079295725</v>
      </c>
      <c r="G97" s="17">
        <v>0</v>
      </c>
      <c r="H97" s="18">
        <f>G97/G105*100</f>
        <v>0</v>
      </c>
      <c r="I97" s="48">
        <v>0</v>
      </c>
      <c r="J97" s="18">
        <f>I97/I105*100</f>
        <v>0</v>
      </c>
      <c r="K97" s="17">
        <f>C97+G97</f>
        <v>9</v>
      </c>
      <c r="L97" s="18">
        <f>K97/K105*100</f>
        <v>6.0402684563758395</v>
      </c>
      <c r="M97" s="48">
        <f>E97+I97</f>
        <v>1300.15</v>
      </c>
      <c r="N97" s="19">
        <f>M97/M105*100</f>
        <v>0.5830270104084324</v>
      </c>
      <c r="O97" s="14"/>
      <c r="P97" s="72"/>
      <c r="Q97" s="72"/>
      <c r="R97" s="14"/>
      <c r="S97" s="71"/>
      <c r="T97" s="73"/>
      <c r="U97" s="71"/>
      <c r="V97" s="73"/>
      <c r="W97" s="14"/>
      <c r="X97" s="14"/>
      <c r="Y97" s="14"/>
      <c r="Z97" s="14"/>
      <c r="AA97" s="14"/>
      <c r="AB97" s="14"/>
      <c r="AC97" s="14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</row>
    <row r="98" spans="1:41" ht="12" customHeight="1">
      <c r="A98" s="77"/>
      <c r="B98" s="16" t="s">
        <v>10</v>
      </c>
      <c r="C98" s="17">
        <v>7</v>
      </c>
      <c r="D98" s="18">
        <f>C98/C105*100</f>
        <v>6.25</v>
      </c>
      <c r="E98" s="48">
        <v>1683.01</v>
      </c>
      <c r="F98" s="18">
        <f>E98/E105*100</f>
        <v>20.279525633023496</v>
      </c>
      <c r="G98" s="17">
        <v>1</v>
      </c>
      <c r="H98" s="18">
        <f>G98/G105*100</f>
        <v>2.7027027027027026</v>
      </c>
      <c r="I98" s="48">
        <v>238.72</v>
      </c>
      <c r="J98" s="18">
        <f>I98/I105*100</f>
        <v>0.11118723768740607</v>
      </c>
      <c r="K98" s="17">
        <f aca="true" t="shared" si="27" ref="K98:K104">C98+G98</f>
        <v>8</v>
      </c>
      <c r="L98" s="18">
        <f>K98/K105*100</f>
        <v>5.369127516778524</v>
      </c>
      <c r="M98" s="48">
        <f aca="true" t="shared" si="28" ref="M98:M104">E98+I98</f>
        <v>1921.73</v>
      </c>
      <c r="N98" s="19">
        <f>M98/M105*100</f>
        <v>0.8617624864147959</v>
      </c>
      <c r="O98" s="14"/>
      <c r="P98" s="72"/>
      <c r="Q98" s="72"/>
      <c r="R98" s="14"/>
      <c r="S98" s="71"/>
      <c r="T98" s="73"/>
      <c r="U98" s="71"/>
      <c r="V98" s="73"/>
      <c r="W98" s="14"/>
      <c r="X98" s="14"/>
      <c r="Y98" s="14"/>
      <c r="Z98" s="14"/>
      <c r="AA98" s="14"/>
      <c r="AB98" s="14"/>
      <c r="AC98" s="14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</row>
    <row r="99" spans="1:41" ht="12" customHeight="1">
      <c r="A99" s="77"/>
      <c r="B99" s="16" t="s">
        <v>11</v>
      </c>
      <c r="C99" s="17">
        <v>7</v>
      </c>
      <c r="D99" s="18">
        <f>C99/C105*100</f>
        <v>6.25</v>
      </c>
      <c r="E99" s="48">
        <v>2882.71</v>
      </c>
      <c r="F99" s="18">
        <f>E99/E105*100</f>
        <v>34.73537966950474</v>
      </c>
      <c r="G99" s="17">
        <v>2</v>
      </c>
      <c r="H99" s="18">
        <f>G99/G105*100</f>
        <v>5.405405405405405</v>
      </c>
      <c r="I99" s="48">
        <v>705.03</v>
      </c>
      <c r="J99" s="18">
        <f>I99/I105*100</f>
        <v>0.32837775714959744</v>
      </c>
      <c r="K99" s="17">
        <f t="shared" si="27"/>
        <v>9</v>
      </c>
      <c r="L99" s="18">
        <f>K99/K105*100</f>
        <v>6.0402684563758395</v>
      </c>
      <c r="M99" s="48">
        <f t="shared" si="28"/>
        <v>3587.74</v>
      </c>
      <c r="N99" s="19">
        <f>M99/M105*100</f>
        <v>1.608852306520593</v>
      </c>
      <c r="O99" s="14"/>
      <c r="P99" s="72"/>
      <c r="Q99" s="72"/>
      <c r="R99" s="14"/>
      <c r="S99" s="71"/>
      <c r="T99" s="73"/>
      <c r="U99" s="71"/>
      <c r="V99" s="73"/>
      <c r="W99" s="14"/>
      <c r="X99" s="14"/>
      <c r="Y99" s="14"/>
      <c r="Z99" s="14"/>
      <c r="AA99" s="14"/>
      <c r="AB99" s="14"/>
      <c r="AC99" s="14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</row>
    <row r="100" spans="1:41" ht="12" customHeight="1">
      <c r="A100" s="77"/>
      <c r="B100" s="16" t="s">
        <v>12</v>
      </c>
      <c r="C100" s="17">
        <v>1</v>
      </c>
      <c r="D100" s="18">
        <f>C100/C105*100</f>
        <v>0.8928571428571428</v>
      </c>
      <c r="E100" s="48">
        <v>681</v>
      </c>
      <c r="F100" s="18">
        <f>E100/E105*100</f>
        <v>8.205748602853816</v>
      </c>
      <c r="G100" s="17">
        <v>4</v>
      </c>
      <c r="H100" s="18">
        <f>G100/G105*100</f>
        <v>10.81081081081081</v>
      </c>
      <c r="I100" s="48">
        <v>2251.54</v>
      </c>
      <c r="J100" s="18">
        <f>I100/I105*100</f>
        <v>1.0486868010334378</v>
      </c>
      <c r="K100" s="17">
        <f t="shared" si="27"/>
        <v>5</v>
      </c>
      <c r="L100" s="18">
        <f>K100/K105*100</f>
        <v>3.3557046979865772</v>
      </c>
      <c r="M100" s="48">
        <f t="shared" si="28"/>
        <v>2932.54</v>
      </c>
      <c r="N100" s="19">
        <f>M100/M105*100</f>
        <v>1.3150405946261157</v>
      </c>
      <c r="O100" s="14"/>
      <c r="P100" s="72"/>
      <c r="Q100" s="72"/>
      <c r="R100" s="14"/>
      <c r="S100" s="71"/>
      <c r="T100" s="73"/>
      <c r="U100" s="71"/>
      <c r="V100" s="73"/>
      <c r="W100" s="14"/>
      <c r="X100" s="14"/>
      <c r="Y100" s="14"/>
      <c r="Z100" s="14"/>
      <c r="AA100" s="14"/>
      <c r="AB100" s="14"/>
      <c r="AC100" s="14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</row>
    <row r="101" spans="1:41" ht="12" customHeight="1">
      <c r="A101" s="77"/>
      <c r="B101" s="16" t="s">
        <v>13</v>
      </c>
      <c r="C101" s="17">
        <v>0</v>
      </c>
      <c r="D101" s="18">
        <f>C101/C105*100</f>
        <v>0</v>
      </c>
      <c r="E101" s="48">
        <v>0</v>
      </c>
      <c r="F101" s="18">
        <f>E101/E105*100</f>
        <v>0</v>
      </c>
      <c r="G101" s="17">
        <v>0</v>
      </c>
      <c r="H101" s="18">
        <f>G101/G105*100</f>
        <v>0</v>
      </c>
      <c r="I101" s="48">
        <v>0</v>
      </c>
      <c r="J101" s="18">
        <f>I101/I105*100</f>
        <v>0</v>
      </c>
      <c r="K101" s="17">
        <f t="shared" si="27"/>
        <v>0</v>
      </c>
      <c r="L101" s="18">
        <f>K101/K105*100</f>
        <v>0</v>
      </c>
      <c r="M101" s="48">
        <f t="shared" si="28"/>
        <v>0</v>
      </c>
      <c r="N101" s="19">
        <f>M101/M105*100</f>
        <v>0</v>
      </c>
      <c r="O101" s="14"/>
      <c r="P101" s="72"/>
      <c r="Q101" s="72"/>
      <c r="R101" s="14"/>
      <c r="S101" s="71"/>
      <c r="T101" s="73"/>
      <c r="U101" s="71"/>
      <c r="V101" s="73"/>
      <c r="W101" s="14"/>
      <c r="X101" s="14"/>
      <c r="Y101" s="14"/>
      <c r="Z101" s="14"/>
      <c r="AA101" s="14"/>
      <c r="AB101" s="14"/>
      <c r="AC101" s="14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</row>
    <row r="102" spans="1:41" ht="12" customHeight="1">
      <c r="A102" s="77"/>
      <c r="B102" s="16" t="s">
        <v>14</v>
      </c>
      <c r="C102" s="17">
        <v>0</v>
      </c>
      <c r="D102" s="18">
        <f>C102/C105*100</f>
        <v>0</v>
      </c>
      <c r="E102" s="48">
        <v>0</v>
      </c>
      <c r="F102" s="18">
        <f>E102/E105*100</f>
        <v>0</v>
      </c>
      <c r="G102" s="17">
        <v>4</v>
      </c>
      <c r="H102" s="18">
        <f>G102/G105*100</f>
        <v>10.81081081081081</v>
      </c>
      <c r="I102" s="48">
        <v>9695.17</v>
      </c>
      <c r="J102" s="18">
        <f>I102/I105*100</f>
        <v>4.515663418271652</v>
      </c>
      <c r="K102" s="17">
        <f t="shared" si="27"/>
        <v>4</v>
      </c>
      <c r="L102" s="18">
        <f>K102/K105*100</f>
        <v>2.684563758389262</v>
      </c>
      <c r="M102" s="48">
        <f t="shared" si="28"/>
        <v>9695.17</v>
      </c>
      <c r="N102" s="19">
        <f>M102/M105*100</f>
        <v>4.347610645311327</v>
      </c>
      <c r="O102" s="14"/>
      <c r="P102" s="72"/>
      <c r="Q102" s="72"/>
      <c r="R102" s="14"/>
      <c r="S102" s="71"/>
      <c r="T102" s="73"/>
      <c r="U102" s="71"/>
      <c r="V102" s="73"/>
      <c r="W102" s="14"/>
      <c r="X102" s="14"/>
      <c r="Y102" s="14"/>
      <c r="Z102" s="14"/>
      <c r="AA102" s="14"/>
      <c r="AB102" s="14"/>
      <c r="AC102" s="14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</row>
    <row r="103" spans="1:41" ht="12" customHeight="1">
      <c r="A103" s="77"/>
      <c r="B103" s="16" t="s">
        <v>15</v>
      </c>
      <c r="C103" s="17">
        <v>0</v>
      </c>
      <c r="D103" s="18">
        <f>C103/C105*100</f>
        <v>0</v>
      </c>
      <c r="E103" s="48">
        <v>0</v>
      </c>
      <c r="F103" s="18">
        <f>E103/E105*100</f>
        <v>0</v>
      </c>
      <c r="G103" s="17">
        <v>0</v>
      </c>
      <c r="H103" s="18">
        <f>G103/G105*100</f>
        <v>0</v>
      </c>
      <c r="I103" s="48">
        <v>0</v>
      </c>
      <c r="J103" s="18">
        <f>I103/I105*100</f>
        <v>0</v>
      </c>
      <c r="K103" s="17">
        <f t="shared" si="27"/>
        <v>0</v>
      </c>
      <c r="L103" s="18">
        <f>K103/K105*100</f>
        <v>0</v>
      </c>
      <c r="M103" s="48">
        <f t="shared" si="28"/>
        <v>0</v>
      </c>
      <c r="N103" s="19">
        <f>M103/M105*100</f>
        <v>0</v>
      </c>
      <c r="O103" s="14"/>
      <c r="P103" s="72"/>
      <c r="Q103" s="72"/>
      <c r="R103" s="14"/>
      <c r="S103" s="71"/>
      <c r="T103" s="73"/>
      <c r="U103" s="71"/>
      <c r="V103" s="73"/>
      <c r="W103" s="14"/>
      <c r="X103" s="14"/>
      <c r="Y103" s="14"/>
      <c r="Z103" s="14"/>
      <c r="AA103" s="14"/>
      <c r="AB103" s="14"/>
      <c r="AC103" s="14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</row>
    <row r="104" spans="1:41" ht="12" customHeight="1">
      <c r="A104" s="77"/>
      <c r="B104" s="16" t="s">
        <v>16</v>
      </c>
      <c r="C104" s="20">
        <v>0</v>
      </c>
      <c r="D104" s="18">
        <f>C104/C105*100</f>
        <v>0</v>
      </c>
      <c r="E104" s="49">
        <v>0</v>
      </c>
      <c r="F104" s="18">
        <f>E104/E105*100</f>
        <v>0</v>
      </c>
      <c r="G104" s="20">
        <v>4</v>
      </c>
      <c r="H104" s="18">
        <f>G104/G105*100</f>
        <v>10.81081081081081</v>
      </c>
      <c r="I104" s="49">
        <v>201626.74</v>
      </c>
      <c r="J104" s="18">
        <f>I104/I105*100</f>
        <v>93.91052389626685</v>
      </c>
      <c r="K104" s="17">
        <f t="shared" si="27"/>
        <v>4</v>
      </c>
      <c r="L104" s="18">
        <f>K104/K105*100</f>
        <v>2.684563758389262</v>
      </c>
      <c r="M104" s="49">
        <f t="shared" si="28"/>
        <v>201626.74</v>
      </c>
      <c r="N104" s="19">
        <f>M104/M105*100</f>
        <v>90.41559469338021</v>
      </c>
      <c r="O104" s="14"/>
      <c r="P104" s="72"/>
      <c r="Q104" s="72"/>
      <c r="R104" s="14"/>
      <c r="S104" s="71"/>
      <c r="T104" s="73"/>
      <c r="U104" s="71"/>
      <c r="V104" s="73"/>
      <c r="W104" s="14"/>
      <c r="X104" s="14"/>
      <c r="Y104" s="14"/>
      <c r="Z104" s="14"/>
      <c r="AA104" s="14"/>
      <c r="AB104" s="14"/>
      <c r="AC104" s="14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</row>
    <row r="105" spans="1:41" ht="12" customHeight="1">
      <c r="A105" s="78"/>
      <c r="B105" s="7" t="s">
        <v>17</v>
      </c>
      <c r="C105" s="11">
        <f>SUM(C96:C104)</f>
        <v>112</v>
      </c>
      <c r="D105" s="12">
        <f aca="true" t="shared" si="29" ref="D105:N105">SUM(D96:D104)</f>
        <v>100</v>
      </c>
      <c r="E105" s="47">
        <f>SUM(E96:E104)</f>
        <v>8299.060000000001</v>
      </c>
      <c r="F105" s="12">
        <f t="shared" si="29"/>
        <v>99.99999999999999</v>
      </c>
      <c r="G105" s="11">
        <f>SUM(G96:G104)</f>
        <v>37</v>
      </c>
      <c r="H105" s="12">
        <f t="shared" si="29"/>
        <v>99.99999999999999</v>
      </c>
      <c r="I105" s="47">
        <f>SUM(I96:I104)</f>
        <v>214700.9</v>
      </c>
      <c r="J105" s="12">
        <f t="shared" si="29"/>
        <v>100</v>
      </c>
      <c r="K105" s="11">
        <f>SUM(K96:K104)</f>
        <v>149</v>
      </c>
      <c r="L105" s="12">
        <f t="shared" si="29"/>
        <v>100</v>
      </c>
      <c r="M105" s="47">
        <f>SUM(M96:M104)</f>
        <v>222999.96</v>
      </c>
      <c r="N105" s="25">
        <f t="shared" si="29"/>
        <v>100</v>
      </c>
      <c r="O105" s="22"/>
      <c r="P105" s="72"/>
      <c r="Q105" s="72"/>
      <c r="R105" s="14"/>
      <c r="S105" s="71"/>
      <c r="T105" s="71"/>
      <c r="U105" s="71"/>
      <c r="V105" s="71"/>
      <c r="W105" s="14"/>
      <c r="X105" s="14"/>
      <c r="Y105" s="14"/>
      <c r="Z105" s="14"/>
      <c r="AA105" s="14"/>
      <c r="AB105" s="14"/>
      <c r="AC105" s="14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</row>
    <row r="106" spans="1:41" ht="12" customHeight="1">
      <c r="A106" s="76" t="s">
        <v>27</v>
      </c>
      <c r="B106" s="10" t="s">
        <v>8</v>
      </c>
      <c r="C106" s="11">
        <v>209</v>
      </c>
      <c r="D106" s="12">
        <f>C106/C115*100</f>
        <v>61.29032258064516</v>
      </c>
      <c r="E106" s="47">
        <v>5429.9</v>
      </c>
      <c r="F106" s="12">
        <f>E106/E115*100</f>
        <v>4.022649638469743</v>
      </c>
      <c r="G106" s="11">
        <v>46</v>
      </c>
      <c r="H106" s="12">
        <f>G106/G115*100</f>
        <v>30.065359477124183</v>
      </c>
      <c r="I106" s="47">
        <v>19883.06</v>
      </c>
      <c r="J106" s="12">
        <f>I106/I115*100</f>
        <v>2.1455501060351554</v>
      </c>
      <c r="K106" s="11">
        <f>C106+G106</f>
        <v>255</v>
      </c>
      <c r="L106" s="12">
        <f>K106/K115*100</f>
        <v>51.61943319838057</v>
      </c>
      <c r="M106" s="47">
        <f>E106+I106</f>
        <v>25312.96</v>
      </c>
      <c r="N106" s="13">
        <f>M106/M115*100</f>
        <v>2.3842033155501605</v>
      </c>
      <c r="O106" s="14"/>
      <c r="P106" s="72"/>
      <c r="Q106" s="72"/>
      <c r="R106" s="14"/>
      <c r="S106" s="71"/>
      <c r="T106" s="73"/>
      <c r="U106" s="71"/>
      <c r="V106" s="73"/>
      <c r="W106" s="14"/>
      <c r="X106" s="14"/>
      <c r="Y106" s="14"/>
      <c r="Z106" s="14"/>
      <c r="AA106" s="14"/>
      <c r="AB106" s="14"/>
      <c r="AC106" s="14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</row>
    <row r="107" spans="1:41" ht="12" customHeight="1">
      <c r="A107" s="77"/>
      <c r="B107" s="16" t="s">
        <v>47</v>
      </c>
      <c r="C107" s="17">
        <v>30</v>
      </c>
      <c r="D107" s="18">
        <f>C107/C115*100</f>
        <v>8.797653958944283</v>
      </c>
      <c r="E107" s="48">
        <v>4351.66</v>
      </c>
      <c r="F107" s="18">
        <f>E107/E115*100</f>
        <v>3.223853758953801</v>
      </c>
      <c r="G107" s="17">
        <v>14</v>
      </c>
      <c r="H107" s="18">
        <f>G107/G115*100</f>
        <v>9.15032679738562</v>
      </c>
      <c r="I107" s="48">
        <v>45384.88</v>
      </c>
      <c r="J107" s="18">
        <f>I107/I115*100</f>
        <v>4.8974118720354305</v>
      </c>
      <c r="K107" s="17">
        <f>C107+G107</f>
        <v>44</v>
      </c>
      <c r="L107" s="18">
        <f>K107/K115*100</f>
        <v>8.906882591093117</v>
      </c>
      <c r="M107" s="48">
        <f>E107+I107</f>
        <v>49736.53999999999</v>
      </c>
      <c r="N107" s="19">
        <f>M107/M115*100</f>
        <v>4.684636785741104</v>
      </c>
      <c r="O107" s="14"/>
      <c r="P107" s="72"/>
      <c r="Q107" s="72"/>
      <c r="R107" s="14"/>
      <c r="S107" s="71"/>
      <c r="T107" s="73"/>
      <c r="U107" s="71"/>
      <c r="V107" s="73"/>
      <c r="W107" s="14"/>
      <c r="X107" s="14"/>
      <c r="Y107" s="14"/>
      <c r="Z107" s="14"/>
      <c r="AA107" s="14"/>
      <c r="AB107" s="14"/>
      <c r="AC107" s="14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</row>
    <row r="108" spans="1:41" ht="12" customHeight="1">
      <c r="A108" s="77"/>
      <c r="B108" s="16" t="s">
        <v>10</v>
      </c>
      <c r="C108" s="17">
        <v>23</v>
      </c>
      <c r="D108" s="18">
        <f>C108/C115*100</f>
        <v>6.744868035190615</v>
      </c>
      <c r="E108" s="48">
        <v>7469.74</v>
      </c>
      <c r="F108" s="18">
        <f>E108/E115*100</f>
        <v>5.533830624958651</v>
      </c>
      <c r="G108" s="17">
        <v>18</v>
      </c>
      <c r="H108" s="18">
        <f>G108/G115*100</f>
        <v>11.76470588235294</v>
      </c>
      <c r="I108" s="48">
        <v>49476.9</v>
      </c>
      <c r="J108" s="18">
        <f>I108/I115*100</f>
        <v>5.338975391176749</v>
      </c>
      <c r="K108" s="17">
        <f aca="true" t="shared" si="30" ref="K108:K114">C108+G108</f>
        <v>41</v>
      </c>
      <c r="L108" s="18">
        <f>K108/K115*100</f>
        <v>8.299595141700406</v>
      </c>
      <c r="M108" s="48">
        <f aca="true" t="shared" si="31" ref="M108:M114">E108+I108</f>
        <v>56946.64</v>
      </c>
      <c r="N108" s="19">
        <f>M108/M115*100</f>
        <v>5.363749158432731</v>
      </c>
      <c r="O108" s="14"/>
      <c r="P108" s="72"/>
      <c r="Q108" s="72"/>
      <c r="R108" s="14"/>
      <c r="S108" s="71"/>
      <c r="T108" s="73"/>
      <c r="U108" s="71"/>
      <c r="V108" s="73"/>
      <c r="W108" s="14"/>
      <c r="X108" s="14"/>
      <c r="Y108" s="14"/>
      <c r="Z108" s="14"/>
      <c r="AA108" s="14"/>
      <c r="AB108" s="14"/>
      <c r="AC108" s="14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</row>
    <row r="109" spans="1:41" ht="12" customHeight="1">
      <c r="A109" s="77"/>
      <c r="B109" s="16" t="s">
        <v>11</v>
      </c>
      <c r="C109" s="17">
        <v>26</v>
      </c>
      <c r="D109" s="18">
        <f>C109/C115*100</f>
        <v>7.624633431085044</v>
      </c>
      <c r="E109" s="48">
        <v>11883.43</v>
      </c>
      <c r="F109" s="18">
        <f>E109/E115*100</f>
        <v>8.803638260977277</v>
      </c>
      <c r="G109" s="17">
        <v>17</v>
      </c>
      <c r="H109" s="18">
        <f>G109/G115*100</f>
        <v>11.11111111111111</v>
      </c>
      <c r="I109" s="48">
        <v>64717.9</v>
      </c>
      <c r="J109" s="18">
        <f>I109/I115*100</f>
        <v>6.983608016440758</v>
      </c>
      <c r="K109" s="17">
        <f t="shared" si="30"/>
        <v>43</v>
      </c>
      <c r="L109" s="18">
        <f>K109/K115*100</f>
        <v>8.704453441295547</v>
      </c>
      <c r="M109" s="48">
        <f t="shared" si="31"/>
        <v>76601.33</v>
      </c>
      <c r="N109" s="19">
        <f>M109/M115*100</f>
        <v>7.215005473937144</v>
      </c>
      <c r="O109" s="14"/>
      <c r="P109" s="72"/>
      <c r="Q109" s="72"/>
      <c r="R109" s="14"/>
      <c r="S109" s="71"/>
      <c r="T109" s="73"/>
      <c r="U109" s="71"/>
      <c r="V109" s="73"/>
      <c r="W109" s="14"/>
      <c r="X109" s="14"/>
      <c r="Y109" s="14"/>
      <c r="Z109" s="14"/>
      <c r="AA109" s="14"/>
      <c r="AB109" s="14"/>
      <c r="AC109" s="14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</row>
    <row r="110" spans="1:41" ht="12" customHeight="1">
      <c r="A110" s="77"/>
      <c r="B110" s="16" t="s">
        <v>12</v>
      </c>
      <c r="C110" s="17">
        <v>33</v>
      </c>
      <c r="D110" s="18">
        <f>C110/C115*100</f>
        <v>9.67741935483871</v>
      </c>
      <c r="E110" s="48">
        <v>24318.4</v>
      </c>
      <c r="F110" s="18">
        <f>E110/E115*100</f>
        <v>18.01587560878886</v>
      </c>
      <c r="G110" s="17">
        <v>21</v>
      </c>
      <c r="H110" s="18">
        <f>G110/G115*100</f>
        <v>13.725490196078432</v>
      </c>
      <c r="I110" s="48">
        <v>122078.91</v>
      </c>
      <c r="J110" s="18">
        <f>I110/I115*100</f>
        <v>13.173345465695732</v>
      </c>
      <c r="K110" s="17">
        <f t="shared" si="30"/>
        <v>54</v>
      </c>
      <c r="L110" s="18">
        <f>K110/K115*100</f>
        <v>10.931174089068826</v>
      </c>
      <c r="M110" s="48">
        <f t="shared" si="31"/>
        <v>146397.31</v>
      </c>
      <c r="N110" s="19">
        <f>M110/M115*100</f>
        <v>13.789021587741008</v>
      </c>
      <c r="O110" s="14"/>
      <c r="P110" s="72"/>
      <c r="Q110" s="72"/>
      <c r="R110" s="14"/>
      <c r="S110" s="71"/>
      <c r="T110" s="73"/>
      <c r="U110" s="71"/>
      <c r="V110" s="73"/>
      <c r="W110" s="14"/>
      <c r="X110" s="14"/>
      <c r="Y110" s="14"/>
      <c r="Z110" s="14"/>
      <c r="AA110" s="14"/>
      <c r="AB110" s="14"/>
      <c r="AC110" s="14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</row>
    <row r="111" spans="1:41" ht="12" customHeight="1">
      <c r="A111" s="77"/>
      <c r="B111" s="16" t="s">
        <v>13</v>
      </c>
      <c r="C111" s="17">
        <v>14</v>
      </c>
      <c r="D111" s="18">
        <f>C111/C115*100</f>
        <v>4.105571847507331</v>
      </c>
      <c r="E111" s="48">
        <v>27076.78</v>
      </c>
      <c r="F111" s="18">
        <f>E111/E115*100</f>
        <v>20.059374809466984</v>
      </c>
      <c r="G111" s="17">
        <v>13</v>
      </c>
      <c r="H111" s="18">
        <f>G111/G115*100</f>
        <v>8.49673202614379</v>
      </c>
      <c r="I111" s="48">
        <v>176022.79</v>
      </c>
      <c r="J111" s="18">
        <f>I111/I115*100</f>
        <v>18.9943457269205</v>
      </c>
      <c r="K111" s="17">
        <f t="shared" si="30"/>
        <v>27</v>
      </c>
      <c r="L111" s="18">
        <f>K111/K115*100</f>
        <v>5.465587044534413</v>
      </c>
      <c r="M111" s="48">
        <f t="shared" si="31"/>
        <v>203099.57</v>
      </c>
      <c r="N111" s="19">
        <f>M111/M115*100</f>
        <v>19.129752829412755</v>
      </c>
      <c r="O111" s="14"/>
      <c r="P111" s="72"/>
      <c r="Q111" s="72"/>
      <c r="R111" s="14"/>
      <c r="S111" s="71"/>
      <c r="T111" s="73"/>
      <c r="U111" s="71"/>
      <c r="V111" s="73"/>
      <c r="W111" s="14"/>
      <c r="X111" s="14"/>
      <c r="Y111" s="14"/>
      <c r="Z111" s="14"/>
      <c r="AA111" s="14"/>
      <c r="AB111" s="14"/>
      <c r="AC111" s="14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</row>
    <row r="112" spans="1:41" ht="12" customHeight="1">
      <c r="A112" s="77"/>
      <c r="B112" s="16" t="s">
        <v>14</v>
      </c>
      <c r="C112" s="17">
        <v>4</v>
      </c>
      <c r="D112" s="18">
        <f>C112/C115*100</f>
        <v>1.1730205278592376</v>
      </c>
      <c r="E112" s="48">
        <v>27386.79</v>
      </c>
      <c r="F112" s="18">
        <f>E112/E115*100</f>
        <v>20.289040478157386</v>
      </c>
      <c r="G112" s="17">
        <v>15</v>
      </c>
      <c r="H112" s="18">
        <f>G112/G115*100</f>
        <v>9.803921568627452</v>
      </c>
      <c r="I112" s="48">
        <v>268148.52</v>
      </c>
      <c r="J112" s="18">
        <f>I112/I115*100</f>
        <v>28.93549008649423</v>
      </c>
      <c r="K112" s="17">
        <f t="shared" si="30"/>
        <v>19</v>
      </c>
      <c r="L112" s="18">
        <f>K112/K115*100</f>
        <v>3.8461538461538463</v>
      </c>
      <c r="M112" s="48">
        <f t="shared" si="31"/>
        <v>295535.31</v>
      </c>
      <c r="N112" s="19">
        <f>M112/M115*100</f>
        <v>27.836186126164</v>
      </c>
      <c r="O112" s="14"/>
      <c r="P112" s="72"/>
      <c r="Q112" s="72"/>
      <c r="R112" s="14"/>
      <c r="S112" s="71"/>
      <c r="T112" s="73"/>
      <c r="U112" s="71"/>
      <c r="V112" s="73"/>
      <c r="W112" s="14"/>
      <c r="X112" s="14"/>
      <c r="Y112" s="14"/>
      <c r="Z112" s="14"/>
      <c r="AA112" s="14"/>
      <c r="AB112" s="14"/>
      <c r="AC112" s="14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</row>
    <row r="113" spans="1:41" ht="12" customHeight="1">
      <c r="A113" s="77"/>
      <c r="B113" s="16" t="s">
        <v>15</v>
      </c>
      <c r="C113" s="17">
        <v>1</v>
      </c>
      <c r="D113" s="18">
        <f>C113/C115*100</f>
        <v>0.2932551319648094</v>
      </c>
      <c r="E113" s="48">
        <v>15954</v>
      </c>
      <c r="F113" s="18">
        <f>E113/E115*100</f>
        <v>11.819251244432916</v>
      </c>
      <c r="G113" s="17">
        <v>5</v>
      </c>
      <c r="H113" s="18">
        <f>G113/G115*100</f>
        <v>3.2679738562091507</v>
      </c>
      <c r="I113" s="48">
        <v>93169.21</v>
      </c>
      <c r="J113" s="18">
        <f>I113/I115*100</f>
        <v>10.053744664790614</v>
      </c>
      <c r="K113" s="17">
        <f t="shared" si="30"/>
        <v>6</v>
      </c>
      <c r="L113" s="18">
        <f>K113/K115*100</f>
        <v>1.214574898785425</v>
      </c>
      <c r="M113" s="48">
        <f t="shared" si="31"/>
        <v>109123.21</v>
      </c>
      <c r="N113" s="19">
        <f>M113/M115*100</f>
        <v>10.278210019115757</v>
      </c>
      <c r="O113" s="14"/>
      <c r="P113" s="72"/>
      <c r="Q113" s="72"/>
      <c r="R113" s="14"/>
      <c r="S113" s="71"/>
      <c r="T113" s="73"/>
      <c r="U113" s="71"/>
      <c r="V113" s="73"/>
      <c r="W113" s="14"/>
      <c r="X113" s="14"/>
      <c r="Y113" s="14"/>
      <c r="Z113" s="14"/>
      <c r="AA113" s="14"/>
      <c r="AB113" s="14"/>
      <c r="AC113" s="14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</row>
    <row r="114" spans="1:41" ht="12" customHeight="1">
      <c r="A114" s="77"/>
      <c r="B114" s="16" t="s">
        <v>16</v>
      </c>
      <c r="C114" s="20">
        <v>1</v>
      </c>
      <c r="D114" s="18">
        <f>C114/C115*100</f>
        <v>0.2932551319648094</v>
      </c>
      <c r="E114" s="49">
        <v>11112.47</v>
      </c>
      <c r="F114" s="18">
        <f>E114/E115*100</f>
        <v>8.232485575794374</v>
      </c>
      <c r="G114" s="20">
        <v>4</v>
      </c>
      <c r="H114" s="18">
        <f>G114/G115*100</f>
        <v>2.6143790849673203</v>
      </c>
      <c r="I114" s="49">
        <v>87829.35</v>
      </c>
      <c r="J114" s="18">
        <f>I114/I115*100</f>
        <v>9.477528670410832</v>
      </c>
      <c r="K114" s="17">
        <f t="shared" si="30"/>
        <v>5</v>
      </c>
      <c r="L114" s="18">
        <f>K114/K115*100</f>
        <v>1.0121457489878543</v>
      </c>
      <c r="M114" s="49">
        <f t="shared" si="31"/>
        <v>98941.82</v>
      </c>
      <c r="N114" s="19">
        <f>M114/M115*100</f>
        <v>9.319234703905318</v>
      </c>
      <c r="O114" s="14"/>
      <c r="P114" s="72"/>
      <c r="Q114" s="72"/>
      <c r="R114" s="14"/>
      <c r="S114" s="71"/>
      <c r="T114" s="73"/>
      <c r="U114" s="71"/>
      <c r="V114" s="73"/>
      <c r="W114" s="14"/>
      <c r="X114" s="14"/>
      <c r="Y114" s="14"/>
      <c r="Z114" s="14"/>
      <c r="AA114" s="14"/>
      <c r="AB114" s="14"/>
      <c r="AC114" s="14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</row>
    <row r="115" spans="1:41" ht="12" customHeight="1">
      <c r="A115" s="78"/>
      <c r="B115" s="7" t="s">
        <v>17</v>
      </c>
      <c r="C115" s="11">
        <f aca="true" t="shared" si="32" ref="C115:N115">SUM(C106:C114)</f>
        <v>341</v>
      </c>
      <c r="D115" s="12">
        <f t="shared" si="32"/>
        <v>100.00000000000001</v>
      </c>
      <c r="E115" s="47">
        <f t="shared" si="32"/>
        <v>134983.17</v>
      </c>
      <c r="F115" s="12">
        <f t="shared" si="32"/>
        <v>100</v>
      </c>
      <c r="G115" s="11">
        <f t="shared" si="32"/>
        <v>153</v>
      </c>
      <c r="H115" s="12">
        <f t="shared" si="32"/>
        <v>100.00000000000001</v>
      </c>
      <c r="I115" s="47">
        <f t="shared" si="32"/>
        <v>926711.52</v>
      </c>
      <c r="J115" s="12">
        <f t="shared" si="32"/>
        <v>100</v>
      </c>
      <c r="K115" s="11">
        <f t="shared" si="32"/>
        <v>494</v>
      </c>
      <c r="L115" s="12">
        <f t="shared" si="32"/>
        <v>99.99999999999999</v>
      </c>
      <c r="M115" s="47">
        <f t="shared" si="32"/>
        <v>1061694.6900000002</v>
      </c>
      <c r="N115" s="25">
        <f t="shared" si="32"/>
        <v>100</v>
      </c>
      <c r="O115" s="22"/>
      <c r="P115" s="72"/>
      <c r="Q115" s="72"/>
      <c r="R115" s="14"/>
      <c r="S115" s="71"/>
      <c r="T115" s="71"/>
      <c r="U115" s="71"/>
      <c r="V115" s="71"/>
      <c r="W115" s="14"/>
      <c r="X115" s="14"/>
      <c r="Y115" s="14"/>
      <c r="Z115" s="14"/>
      <c r="AA115" s="14"/>
      <c r="AB115" s="14"/>
      <c r="AC115" s="14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</row>
    <row r="116" spans="1:41" ht="12" customHeight="1">
      <c r="A116" s="76" t="s">
        <v>28</v>
      </c>
      <c r="B116" s="10" t="s">
        <v>8</v>
      </c>
      <c r="C116" s="11">
        <v>356</v>
      </c>
      <c r="D116" s="12">
        <f>C116/C125*100</f>
        <v>31.70080142475512</v>
      </c>
      <c r="E116" s="47">
        <v>17972</v>
      </c>
      <c r="F116" s="12">
        <f>E116/E125*100</f>
        <v>3.670516753901349</v>
      </c>
      <c r="G116" s="11">
        <v>61</v>
      </c>
      <c r="H116" s="12">
        <f>G116/G125*100</f>
        <v>38.853503184713375</v>
      </c>
      <c r="I116" s="47">
        <v>1816.87</v>
      </c>
      <c r="J116" s="12">
        <f>I116/I125*100</f>
        <v>0.2691823600074902</v>
      </c>
      <c r="K116" s="11">
        <f>C116+G116</f>
        <v>417</v>
      </c>
      <c r="L116" s="12">
        <f>K116/K125*100</f>
        <v>32.578125</v>
      </c>
      <c r="M116" s="47">
        <f>E116+I116</f>
        <v>19788.87</v>
      </c>
      <c r="N116" s="13">
        <f>M116/M125*100</f>
        <v>1.699213282008609</v>
      </c>
      <c r="O116" s="14"/>
      <c r="P116" s="72"/>
      <c r="Q116" s="72"/>
      <c r="R116" s="14"/>
      <c r="S116" s="71"/>
      <c r="T116" s="73"/>
      <c r="U116" s="71"/>
      <c r="V116" s="73"/>
      <c r="W116" s="14"/>
      <c r="X116" s="14"/>
      <c r="Y116" s="14"/>
      <c r="Z116" s="14"/>
      <c r="AA116" s="14"/>
      <c r="AB116" s="14"/>
      <c r="AC116" s="14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</row>
    <row r="117" spans="1:41" ht="12" customHeight="1">
      <c r="A117" s="77"/>
      <c r="B117" s="16" t="s">
        <v>9</v>
      </c>
      <c r="C117" s="17">
        <v>246</v>
      </c>
      <c r="D117" s="18">
        <f>C117/C125*100</f>
        <v>21.90560997328584</v>
      </c>
      <c r="E117" s="48">
        <v>45359.12</v>
      </c>
      <c r="F117" s="18">
        <f>E117/E125*100</f>
        <v>9.263933335311695</v>
      </c>
      <c r="G117" s="17">
        <v>28</v>
      </c>
      <c r="H117" s="18">
        <f>G117/G125*100</f>
        <v>17.8343949044586</v>
      </c>
      <c r="I117" s="48">
        <v>5910.55</v>
      </c>
      <c r="J117" s="18">
        <f>I117/I125*100</f>
        <v>0.8756904995636845</v>
      </c>
      <c r="K117" s="17">
        <f>C117+G117</f>
        <v>274</v>
      </c>
      <c r="L117" s="18">
        <f>K117/K125*100</f>
        <v>21.40625</v>
      </c>
      <c r="M117" s="48">
        <f>E117+I117</f>
        <v>51269.670000000006</v>
      </c>
      <c r="N117" s="19">
        <f>M117/M125*100</f>
        <v>4.4023789245266824</v>
      </c>
      <c r="O117" s="14"/>
      <c r="P117" s="72"/>
      <c r="Q117" s="72"/>
      <c r="R117" s="14"/>
      <c r="S117" s="71"/>
      <c r="T117" s="73"/>
      <c r="U117" s="71"/>
      <c r="V117" s="73"/>
      <c r="W117" s="14"/>
      <c r="X117" s="14"/>
      <c r="Y117" s="14"/>
      <c r="Z117" s="14"/>
      <c r="AA117" s="14"/>
      <c r="AB117" s="14"/>
      <c r="AC117" s="14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</row>
    <row r="118" spans="1:41" ht="12" customHeight="1">
      <c r="A118" s="77"/>
      <c r="B118" s="16" t="s">
        <v>10</v>
      </c>
      <c r="C118" s="17">
        <v>156</v>
      </c>
      <c r="D118" s="18">
        <f>C118/C125*100</f>
        <v>13.891362422083706</v>
      </c>
      <c r="E118" s="48">
        <v>48854.56</v>
      </c>
      <c r="F118" s="18">
        <f>E118/E125*100</f>
        <v>9.977825561121671</v>
      </c>
      <c r="G118" s="17">
        <v>10</v>
      </c>
      <c r="H118" s="18">
        <f>G118/G125*100</f>
        <v>6.369426751592357</v>
      </c>
      <c r="I118" s="48">
        <v>2839.71</v>
      </c>
      <c r="J118" s="18">
        <f>I118/I125*100</f>
        <v>0.42072346372435565</v>
      </c>
      <c r="K118" s="17">
        <f aca="true" t="shared" si="33" ref="K118:K124">C118+G118</f>
        <v>166</v>
      </c>
      <c r="L118" s="18">
        <f>K118/K125*100</f>
        <v>12.968750000000002</v>
      </c>
      <c r="M118" s="48">
        <f aca="true" t="shared" si="34" ref="M118:M124">E118+I118</f>
        <v>51694.27</v>
      </c>
      <c r="N118" s="19">
        <f>M118/M125*100</f>
        <v>4.43883810383004</v>
      </c>
      <c r="O118" s="14"/>
      <c r="P118" s="72"/>
      <c r="Q118" s="72"/>
      <c r="R118" s="14"/>
      <c r="S118" s="71"/>
      <c r="T118" s="73"/>
      <c r="U118" s="71"/>
      <c r="V118" s="73"/>
      <c r="W118" s="14"/>
      <c r="X118" s="14"/>
      <c r="Y118" s="14"/>
      <c r="Z118" s="14"/>
      <c r="AA118" s="14"/>
      <c r="AB118" s="14"/>
      <c r="AC118" s="14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</row>
    <row r="119" spans="1:41" ht="12" customHeight="1">
      <c r="A119" s="77"/>
      <c r="B119" s="16" t="s">
        <v>11</v>
      </c>
      <c r="C119" s="17">
        <v>177</v>
      </c>
      <c r="D119" s="18">
        <f>C119/C125*100</f>
        <v>15.761353517364201</v>
      </c>
      <c r="E119" s="48">
        <v>105995.92</v>
      </c>
      <c r="F119" s="18">
        <f>E119/E125*100</f>
        <v>21.648108179678783</v>
      </c>
      <c r="G119" s="17">
        <v>19</v>
      </c>
      <c r="H119" s="18">
        <f>G119/G125*100</f>
        <v>12.101910828025478</v>
      </c>
      <c r="I119" s="48">
        <v>10952.67</v>
      </c>
      <c r="J119" s="18">
        <f>I119/I125*100</f>
        <v>1.6227168476463576</v>
      </c>
      <c r="K119" s="17">
        <f t="shared" si="33"/>
        <v>196</v>
      </c>
      <c r="L119" s="18">
        <f>K119/K125*100</f>
        <v>15.312500000000002</v>
      </c>
      <c r="M119" s="48">
        <f t="shared" si="34"/>
        <v>116948.59</v>
      </c>
      <c r="N119" s="19">
        <f>M119/M125*100</f>
        <v>10.04203865304988</v>
      </c>
      <c r="O119" s="14"/>
      <c r="P119" s="72"/>
      <c r="Q119" s="72"/>
      <c r="R119" s="14"/>
      <c r="S119" s="71"/>
      <c r="T119" s="73"/>
      <c r="U119" s="71"/>
      <c r="V119" s="73"/>
      <c r="W119" s="14"/>
      <c r="X119" s="14"/>
      <c r="Y119" s="14"/>
      <c r="Z119" s="14"/>
      <c r="AA119" s="14"/>
      <c r="AB119" s="14"/>
      <c r="AC119" s="14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</row>
    <row r="120" spans="1:41" ht="12" customHeight="1">
      <c r="A120" s="77"/>
      <c r="B120" s="16" t="s">
        <v>12</v>
      </c>
      <c r="C120" s="17">
        <v>148</v>
      </c>
      <c r="D120" s="18">
        <f>C120/C125*100</f>
        <v>13.178984861976847</v>
      </c>
      <c r="E120" s="48">
        <v>172768.11</v>
      </c>
      <c r="F120" s="18">
        <f>E120/E125*100</f>
        <v>35.285346221615356</v>
      </c>
      <c r="G120" s="17">
        <v>21</v>
      </c>
      <c r="H120" s="18">
        <f>G120/G125*100</f>
        <v>13.375796178343949</v>
      </c>
      <c r="I120" s="48">
        <v>23312.08</v>
      </c>
      <c r="J120" s="18">
        <f>I120/I125*100</f>
        <v>3.453852345563201</v>
      </c>
      <c r="K120" s="17">
        <f t="shared" si="33"/>
        <v>169</v>
      </c>
      <c r="L120" s="18">
        <f>K120/K125*100</f>
        <v>13.203124999999998</v>
      </c>
      <c r="M120" s="48">
        <f t="shared" si="34"/>
        <v>196080.19</v>
      </c>
      <c r="N120" s="19">
        <f>M120/M125*100</f>
        <v>16.836841274250204</v>
      </c>
      <c r="O120" s="14"/>
      <c r="P120" s="72"/>
      <c r="Q120" s="72"/>
      <c r="R120" s="14"/>
      <c r="S120" s="71"/>
      <c r="T120" s="73"/>
      <c r="U120" s="71"/>
      <c r="V120" s="73"/>
      <c r="W120" s="14"/>
      <c r="X120" s="14"/>
      <c r="Y120" s="14"/>
      <c r="Z120" s="14"/>
      <c r="AA120" s="14"/>
      <c r="AB120" s="14"/>
      <c r="AC120" s="14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</row>
    <row r="121" spans="1:41" ht="12" customHeight="1">
      <c r="A121" s="77"/>
      <c r="B121" s="16" t="s">
        <v>13</v>
      </c>
      <c r="C121" s="17">
        <v>32</v>
      </c>
      <c r="D121" s="18">
        <f>C121/C125*100</f>
        <v>2.8495102404274264</v>
      </c>
      <c r="E121" s="48">
        <v>68312.39</v>
      </c>
      <c r="F121" s="18">
        <f>E121/E125*100</f>
        <v>13.9518012460518</v>
      </c>
      <c r="G121" s="17">
        <v>6</v>
      </c>
      <c r="H121" s="18">
        <f>G121/G125*100</f>
        <v>3.821656050955414</v>
      </c>
      <c r="I121" s="48">
        <v>25799.67</v>
      </c>
      <c r="J121" s="18">
        <f>I121/I125*100</f>
        <v>3.8224066983407976</v>
      </c>
      <c r="K121" s="17">
        <f t="shared" si="33"/>
        <v>38</v>
      </c>
      <c r="L121" s="18">
        <f>K121/K125*100</f>
        <v>2.96875</v>
      </c>
      <c r="M121" s="48">
        <f t="shared" si="34"/>
        <v>94112.06</v>
      </c>
      <c r="N121" s="19">
        <f>M121/M125*100</f>
        <v>8.081131583015662</v>
      </c>
      <c r="O121" s="14"/>
      <c r="P121" s="72"/>
      <c r="Q121" s="72"/>
      <c r="R121" s="14"/>
      <c r="S121" s="71"/>
      <c r="T121" s="73"/>
      <c r="U121" s="71"/>
      <c r="V121" s="73"/>
      <c r="W121" s="14"/>
      <c r="X121" s="14"/>
      <c r="Y121" s="14"/>
      <c r="Z121" s="14"/>
      <c r="AA121" s="14"/>
      <c r="AB121" s="14"/>
      <c r="AC121" s="14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</row>
    <row r="122" spans="1:41" ht="12" customHeight="1">
      <c r="A122" s="77"/>
      <c r="B122" s="16" t="s">
        <v>14</v>
      </c>
      <c r="C122" s="17">
        <v>8</v>
      </c>
      <c r="D122" s="18">
        <f>C122/C125*100</f>
        <v>0.7123775601068566</v>
      </c>
      <c r="E122" s="48">
        <v>30369.23</v>
      </c>
      <c r="F122" s="18">
        <f>E122/E125*100</f>
        <v>6.202468702319356</v>
      </c>
      <c r="G122" s="17">
        <v>6</v>
      </c>
      <c r="H122" s="18">
        <f>G122/G125*100</f>
        <v>3.821656050955414</v>
      </c>
      <c r="I122" s="48">
        <v>47603.83</v>
      </c>
      <c r="J122" s="18">
        <f>I122/I125*100</f>
        <v>7.052849848803362</v>
      </c>
      <c r="K122" s="17">
        <f t="shared" si="33"/>
        <v>14</v>
      </c>
      <c r="L122" s="18">
        <f>K122/K125*100</f>
        <v>1.09375</v>
      </c>
      <c r="M122" s="48">
        <f t="shared" si="34"/>
        <v>77973.06</v>
      </c>
      <c r="N122" s="19">
        <f>M122/M125*100</f>
        <v>6.695322127582534</v>
      </c>
      <c r="O122" s="14"/>
      <c r="P122" s="72"/>
      <c r="Q122" s="72"/>
      <c r="R122" s="14"/>
      <c r="S122" s="71"/>
      <c r="T122" s="73"/>
      <c r="U122" s="71"/>
      <c r="V122" s="73"/>
      <c r="W122" s="14"/>
      <c r="X122" s="14"/>
      <c r="Y122" s="14"/>
      <c r="Z122" s="14"/>
      <c r="AA122" s="14"/>
      <c r="AB122" s="14"/>
      <c r="AC122" s="14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</row>
    <row r="123" spans="1:41" ht="12" customHeight="1">
      <c r="A123" s="77"/>
      <c r="B123" s="16" t="s">
        <v>15</v>
      </c>
      <c r="C123" s="17">
        <v>0</v>
      </c>
      <c r="D123" s="18">
        <f>C123/C125*100</f>
        <v>0</v>
      </c>
      <c r="E123" s="48">
        <v>0</v>
      </c>
      <c r="F123" s="18">
        <f>E123/E125*100</f>
        <v>0</v>
      </c>
      <c r="G123" s="17">
        <v>3</v>
      </c>
      <c r="H123" s="18">
        <f>G123/G125*100</f>
        <v>1.910828025477707</v>
      </c>
      <c r="I123" s="48">
        <v>195420.89</v>
      </c>
      <c r="J123" s="18">
        <f>I123/I125*100</f>
        <v>28.95301059787665</v>
      </c>
      <c r="K123" s="17">
        <f t="shared" si="33"/>
        <v>3</v>
      </c>
      <c r="L123" s="18">
        <f>K123/K125*100</f>
        <v>0.234375</v>
      </c>
      <c r="M123" s="48">
        <f t="shared" si="34"/>
        <v>195420.89</v>
      </c>
      <c r="N123" s="19">
        <f>M123/M125*100</f>
        <v>16.780229081799185</v>
      </c>
      <c r="O123" s="14"/>
      <c r="P123" s="72"/>
      <c r="Q123" s="72"/>
      <c r="R123" s="14"/>
      <c r="S123" s="71"/>
      <c r="T123" s="73"/>
      <c r="U123" s="71"/>
      <c r="V123" s="73"/>
      <c r="W123" s="14"/>
      <c r="X123" s="14"/>
      <c r="Y123" s="14"/>
      <c r="Z123" s="14"/>
      <c r="AA123" s="14"/>
      <c r="AB123" s="14"/>
      <c r="AC123" s="14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</row>
    <row r="124" spans="1:41" ht="12" customHeight="1">
      <c r="A124" s="77"/>
      <c r="B124" s="16" t="s">
        <v>16</v>
      </c>
      <c r="C124" s="20">
        <v>0</v>
      </c>
      <c r="D124" s="18">
        <f>C124/C125*100</f>
        <v>0</v>
      </c>
      <c r="E124" s="49">
        <v>0</v>
      </c>
      <c r="F124" s="18">
        <f>E124/E125*100</f>
        <v>0</v>
      </c>
      <c r="G124" s="20">
        <v>3</v>
      </c>
      <c r="H124" s="18">
        <f>G124/G125*100</f>
        <v>1.910828025477707</v>
      </c>
      <c r="I124" s="49">
        <v>361302.52</v>
      </c>
      <c r="J124" s="18">
        <f>I124/I125*100</f>
        <v>53.5295673384741</v>
      </c>
      <c r="K124" s="17">
        <f t="shared" si="33"/>
        <v>3</v>
      </c>
      <c r="L124" s="18">
        <f>K124/K125*100</f>
        <v>0.234375</v>
      </c>
      <c r="M124" s="49">
        <f t="shared" si="34"/>
        <v>361302.52</v>
      </c>
      <c r="N124" s="19">
        <f>M124/M125*100</f>
        <v>31.0240069699372</v>
      </c>
      <c r="O124" s="14"/>
      <c r="P124" s="72"/>
      <c r="Q124" s="72"/>
      <c r="R124" s="14"/>
      <c r="S124" s="71"/>
      <c r="T124" s="73"/>
      <c r="U124" s="71"/>
      <c r="V124" s="73"/>
      <c r="W124" s="14"/>
      <c r="X124" s="14"/>
      <c r="Y124" s="14"/>
      <c r="Z124" s="14"/>
      <c r="AA124" s="14"/>
      <c r="AB124" s="14"/>
      <c r="AC124" s="14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</row>
    <row r="125" spans="1:41" ht="12" customHeight="1">
      <c r="A125" s="78"/>
      <c r="B125" s="7" t="s">
        <v>17</v>
      </c>
      <c r="C125" s="23">
        <f aca="true" t="shared" si="35" ref="C125:N125">SUM(C116:C124)</f>
        <v>1123</v>
      </c>
      <c r="D125" s="24">
        <f t="shared" si="35"/>
        <v>99.99999999999999</v>
      </c>
      <c r="E125" s="50">
        <f t="shared" si="35"/>
        <v>489631.32999999996</v>
      </c>
      <c r="F125" s="24">
        <f t="shared" si="35"/>
        <v>100</v>
      </c>
      <c r="G125" s="23">
        <f t="shared" si="35"/>
        <v>157</v>
      </c>
      <c r="H125" s="24">
        <f t="shared" si="35"/>
        <v>100</v>
      </c>
      <c r="I125" s="50">
        <f t="shared" si="35"/>
        <v>674958.79</v>
      </c>
      <c r="J125" s="24">
        <f t="shared" si="35"/>
        <v>100</v>
      </c>
      <c r="K125" s="23">
        <f t="shared" si="35"/>
        <v>1280</v>
      </c>
      <c r="L125" s="24">
        <f t="shared" si="35"/>
        <v>100</v>
      </c>
      <c r="M125" s="50">
        <f t="shared" si="35"/>
        <v>1164590.12</v>
      </c>
      <c r="N125" s="25">
        <f t="shared" si="35"/>
        <v>100</v>
      </c>
      <c r="O125" s="22"/>
      <c r="P125" s="72"/>
      <c r="Q125" s="72"/>
      <c r="R125" s="14"/>
      <c r="S125" s="71"/>
      <c r="T125" s="71"/>
      <c r="U125" s="71"/>
      <c r="V125" s="71"/>
      <c r="W125" s="14"/>
      <c r="X125" s="14"/>
      <c r="Y125" s="14"/>
      <c r="Z125" s="14"/>
      <c r="AA125" s="14"/>
      <c r="AB125" s="14"/>
      <c r="AC125" s="14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</row>
    <row r="126" spans="1:41" ht="12" customHeight="1">
      <c r="A126" s="76" t="s">
        <v>29</v>
      </c>
      <c r="B126" s="10" t="s">
        <v>8</v>
      </c>
      <c r="C126" s="11">
        <v>118</v>
      </c>
      <c r="D126" s="12">
        <f>C126/C135*100</f>
        <v>30.971128608923888</v>
      </c>
      <c r="E126" s="47">
        <v>3272.86</v>
      </c>
      <c r="F126" s="12">
        <f>E126/E135*100</f>
        <v>1.5533030458713855</v>
      </c>
      <c r="G126" s="11">
        <v>10</v>
      </c>
      <c r="H126" s="12">
        <f>G126/G135*100</f>
        <v>20</v>
      </c>
      <c r="I126" s="47">
        <v>267.09</v>
      </c>
      <c r="J126" s="12">
        <f>I126/I135*100</f>
        <v>0.06492056934675745</v>
      </c>
      <c r="K126" s="11">
        <f>C126+G126</f>
        <v>128</v>
      </c>
      <c r="L126" s="12">
        <f>K126/K135*100</f>
        <v>29.698375870069604</v>
      </c>
      <c r="M126" s="47">
        <f>E126+I126</f>
        <v>3539.9500000000003</v>
      </c>
      <c r="N126" s="13">
        <f>M126/M135*100</f>
        <v>0.5690197880069157</v>
      </c>
      <c r="O126" s="14"/>
      <c r="P126" s="72"/>
      <c r="Q126" s="72"/>
      <c r="R126" s="14"/>
      <c r="S126" s="71"/>
      <c r="T126" s="73"/>
      <c r="U126" s="71"/>
      <c r="V126" s="73"/>
      <c r="W126" s="14"/>
      <c r="X126" s="14"/>
      <c r="Y126" s="14"/>
      <c r="Z126" s="14"/>
      <c r="AA126" s="14"/>
      <c r="AB126" s="14"/>
      <c r="AC126" s="14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</row>
    <row r="127" spans="1:41" ht="12" customHeight="1">
      <c r="A127" s="77"/>
      <c r="B127" s="16" t="s">
        <v>9</v>
      </c>
      <c r="C127" s="17">
        <v>68</v>
      </c>
      <c r="D127" s="18">
        <f>C127/C135*100</f>
        <v>17.84776902887139</v>
      </c>
      <c r="E127" s="48">
        <v>10704.22</v>
      </c>
      <c r="F127" s="18">
        <f>E127/E135*100</f>
        <v>5.080234880097957</v>
      </c>
      <c r="G127" s="17">
        <v>7</v>
      </c>
      <c r="H127" s="18">
        <f>G127/G135*100</f>
        <v>14.000000000000002</v>
      </c>
      <c r="I127" s="48">
        <v>874.06</v>
      </c>
      <c r="J127" s="18">
        <f>I127/I135*100</f>
        <v>0.2124545016407459</v>
      </c>
      <c r="K127" s="17">
        <f>C127+G127</f>
        <v>75</v>
      </c>
      <c r="L127" s="18">
        <f>K127/K135*100</f>
        <v>17.40139211136891</v>
      </c>
      <c r="M127" s="48">
        <f>E127+I127</f>
        <v>11578.279999999999</v>
      </c>
      <c r="N127" s="19">
        <f>M127/M135*100</f>
        <v>1.8611196291147363</v>
      </c>
      <c r="O127" s="14"/>
      <c r="P127" s="72"/>
      <c r="Q127" s="72"/>
      <c r="R127" s="14"/>
      <c r="S127" s="71"/>
      <c r="T127" s="73"/>
      <c r="U127" s="71"/>
      <c r="V127" s="73"/>
      <c r="W127" s="14"/>
      <c r="X127" s="14"/>
      <c r="Y127" s="14"/>
      <c r="Z127" s="14"/>
      <c r="AA127" s="14"/>
      <c r="AB127" s="14"/>
      <c r="AC127" s="14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</row>
    <row r="128" spans="1:41" ht="12" customHeight="1">
      <c r="A128" s="77"/>
      <c r="B128" s="16" t="s">
        <v>10</v>
      </c>
      <c r="C128" s="17">
        <v>39</v>
      </c>
      <c r="D128" s="18">
        <f>C128/C135*100</f>
        <v>10.236220472440944</v>
      </c>
      <c r="E128" s="48">
        <v>9433.22</v>
      </c>
      <c r="F128" s="18">
        <f>E128/E135*100</f>
        <v>4.47701684715352</v>
      </c>
      <c r="G128" s="17">
        <v>4</v>
      </c>
      <c r="H128" s="18">
        <f>G128/G135*100</f>
        <v>8</v>
      </c>
      <c r="I128" s="48">
        <v>921.36</v>
      </c>
      <c r="J128" s="18">
        <f>I128/I135*100</f>
        <v>0.22395153608644447</v>
      </c>
      <c r="K128" s="17">
        <f aca="true" t="shared" si="36" ref="K128:K134">C128+G128</f>
        <v>43</v>
      </c>
      <c r="L128" s="18">
        <f>K128/K135*100</f>
        <v>9.976798143851507</v>
      </c>
      <c r="M128" s="48">
        <f aca="true" t="shared" si="37" ref="M128:M134">E128+I128</f>
        <v>10354.58</v>
      </c>
      <c r="N128" s="19">
        <f>M128/M135*100</f>
        <v>1.6644192478709159</v>
      </c>
      <c r="O128" s="14"/>
      <c r="P128" s="72"/>
      <c r="Q128" s="72"/>
      <c r="R128" s="14"/>
      <c r="S128" s="71"/>
      <c r="T128" s="73"/>
      <c r="U128" s="71"/>
      <c r="V128" s="73"/>
      <c r="W128" s="14"/>
      <c r="X128" s="14"/>
      <c r="Y128" s="14"/>
      <c r="Z128" s="14"/>
      <c r="AA128" s="14"/>
      <c r="AB128" s="14"/>
      <c r="AC128" s="14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</row>
    <row r="129" spans="1:41" ht="12" customHeight="1">
      <c r="A129" s="77"/>
      <c r="B129" s="16" t="s">
        <v>11</v>
      </c>
      <c r="C129" s="17">
        <v>40</v>
      </c>
      <c r="D129" s="18">
        <f>C129/C135*100</f>
        <v>10.498687664041995</v>
      </c>
      <c r="E129" s="48">
        <v>15665.1</v>
      </c>
      <c r="F129" s="18">
        <f>E129/E135*100</f>
        <v>7.434674121068374</v>
      </c>
      <c r="G129" s="17">
        <v>3</v>
      </c>
      <c r="H129" s="18">
        <f>G129/G135*100</f>
        <v>6</v>
      </c>
      <c r="I129" s="48">
        <v>1192</v>
      </c>
      <c r="J129" s="18">
        <f>I129/I135*100</f>
        <v>0.2897349906822977</v>
      </c>
      <c r="K129" s="17">
        <f t="shared" si="36"/>
        <v>43</v>
      </c>
      <c r="L129" s="18">
        <f>K129/K135*100</f>
        <v>9.976798143851507</v>
      </c>
      <c r="M129" s="48">
        <f t="shared" si="37"/>
        <v>16857.1</v>
      </c>
      <c r="N129" s="19">
        <f>M129/M135*100</f>
        <v>2.7096494211532303</v>
      </c>
      <c r="O129" s="14"/>
      <c r="P129" s="72"/>
      <c r="Q129" s="72"/>
      <c r="R129" s="14"/>
      <c r="S129" s="71"/>
      <c r="T129" s="73"/>
      <c r="U129" s="71"/>
      <c r="V129" s="73"/>
      <c r="W129" s="14"/>
      <c r="X129" s="14"/>
      <c r="Y129" s="14"/>
      <c r="Z129" s="14"/>
      <c r="AA129" s="14"/>
      <c r="AB129" s="14"/>
      <c r="AC129" s="14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</row>
    <row r="130" spans="1:41" ht="12" customHeight="1">
      <c r="A130" s="77"/>
      <c r="B130" s="16" t="s">
        <v>12</v>
      </c>
      <c r="C130" s="17">
        <v>54</v>
      </c>
      <c r="D130" s="18">
        <f>C130/C135*100</f>
        <v>14.173228346456693</v>
      </c>
      <c r="E130" s="48">
        <v>40874.78</v>
      </c>
      <c r="F130" s="18">
        <f>E130/E135*100</f>
        <v>19.399216670839202</v>
      </c>
      <c r="G130" s="17">
        <v>8</v>
      </c>
      <c r="H130" s="18">
        <f>G130/G135*100</f>
        <v>16</v>
      </c>
      <c r="I130" s="48">
        <v>5738.41</v>
      </c>
      <c r="J130" s="18">
        <f>I130/I135*100</f>
        <v>1.394813899229198</v>
      </c>
      <c r="K130" s="17">
        <f t="shared" si="36"/>
        <v>62</v>
      </c>
      <c r="L130" s="18">
        <f>K130/K135*100</f>
        <v>14.385150812064964</v>
      </c>
      <c r="M130" s="48">
        <f t="shared" si="37"/>
        <v>46613.19</v>
      </c>
      <c r="N130" s="19">
        <f>M130/M135*100</f>
        <v>7.49271246546592</v>
      </c>
      <c r="O130" s="14"/>
      <c r="P130" s="72"/>
      <c r="Q130" s="72"/>
      <c r="R130" s="14"/>
      <c r="S130" s="71"/>
      <c r="T130" s="73"/>
      <c r="U130" s="71"/>
      <c r="V130" s="73"/>
      <c r="W130" s="14"/>
      <c r="X130" s="14"/>
      <c r="Y130" s="14"/>
      <c r="Z130" s="14"/>
      <c r="AA130" s="14"/>
      <c r="AB130" s="14"/>
      <c r="AC130" s="14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</row>
    <row r="131" spans="1:41" ht="12" customHeight="1">
      <c r="A131" s="77"/>
      <c r="B131" s="16" t="s">
        <v>13</v>
      </c>
      <c r="C131" s="17">
        <v>34</v>
      </c>
      <c r="D131" s="18">
        <f>C131/C135*100</f>
        <v>8.923884514435695</v>
      </c>
      <c r="E131" s="48">
        <v>48025.4</v>
      </c>
      <c r="F131" s="18">
        <f>E131/E135*100</f>
        <v>22.792908984555293</v>
      </c>
      <c r="G131" s="17">
        <v>7</v>
      </c>
      <c r="H131" s="18">
        <f>G131/G135*100</f>
        <v>14.000000000000002</v>
      </c>
      <c r="I131" s="48">
        <v>9594.37</v>
      </c>
      <c r="J131" s="18">
        <f>I131/I135*100</f>
        <v>2.332067703483655</v>
      </c>
      <c r="K131" s="17">
        <f t="shared" si="36"/>
        <v>41</v>
      </c>
      <c r="L131" s="18">
        <f>K131/K135*100</f>
        <v>9.51276102088167</v>
      </c>
      <c r="M131" s="48">
        <f t="shared" si="37"/>
        <v>57619.770000000004</v>
      </c>
      <c r="N131" s="19">
        <f>M131/M135*100</f>
        <v>9.261935708246511</v>
      </c>
      <c r="O131" s="14"/>
      <c r="P131" s="72"/>
      <c r="Q131" s="72"/>
      <c r="R131" s="14"/>
      <c r="S131" s="71"/>
      <c r="T131" s="73"/>
      <c r="U131" s="71"/>
      <c r="V131" s="73"/>
      <c r="W131" s="14"/>
      <c r="X131" s="14"/>
      <c r="Y131" s="14"/>
      <c r="Z131" s="14"/>
      <c r="AA131" s="14"/>
      <c r="AB131" s="14"/>
      <c r="AC131" s="14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</row>
    <row r="132" spans="1:41" ht="12" customHeight="1">
      <c r="A132" s="77"/>
      <c r="B132" s="16" t="s">
        <v>14</v>
      </c>
      <c r="C132" s="17">
        <v>27</v>
      </c>
      <c r="D132" s="18">
        <f>C132/C135*100</f>
        <v>7.086614173228346</v>
      </c>
      <c r="E132" s="48">
        <v>72300.67</v>
      </c>
      <c r="F132" s="18">
        <f>E132/E135*100</f>
        <v>34.31397949485829</v>
      </c>
      <c r="G132" s="17">
        <v>8</v>
      </c>
      <c r="H132" s="18">
        <f>G132/G135*100</f>
        <v>16</v>
      </c>
      <c r="I132" s="48">
        <v>27165.41</v>
      </c>
      <c r="J132" s="18">
        <f>I132/I135*100</f>
        <v>6.60299480975738</v>
      </c>
      <c r="K132" s="17">
        <f t="shared" si="36"/>
        <v>35</v>
      </c>
      <c r="L132" s="18">
        <f>K132/K135*100</f>
        <v>8.120649651972158</v>
      </c>
      <c r="M132" s="48">
        <f t="shared" si="37"/>
        <v>99466.08</v>
      </c>
      <c r="N132" s="19">
        <f>M132/M135*100</f>
        <v>15.988408806756851</v>
      </c>
      <c r="O132" s="14"/>
      <c r="P132" s="72"/>
      <c r="Q132" s="72"/>
      <c r="R132" s="14"/>
      <c r="S132" s="71"/>
      <c r="T132" s="73"/>
      <c r="U132" s="71"/>
      <c r="V132" s="73"/>
      <c r="W132" s="14"/>
      <c r="X132" s="14"/>
      <c r="Y132" s="14"/>
      <c r="Z132" s="14"/>
      <c r="AA132" s="14"/>
      <c r="AB132" s="14"/>
      <c r="AC132" s="14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</row>
    <row r="133" spans="1:41" ht="12" customHeight="1">
      <c r="A133" s="77"/>
      <c r="B133" s="16" t="s">
        <v>15</v>
      </c>
      <c r="C133" s="17">
        <v>0</v>
      </c>
      <c r="D133" s="18">
        <f>C133/C135*100</f>
        <v>0</v>
      </c>
      <c r="E133" s="48">
        <v>0</v>
      </c>
      <c r="F133" s="18">
        <f>E133/E135*100</f>
        <v>0</v>
      </c>
      <c r="G133" s="17">
        <v>0</v>
      </c>
      <c r="H133" s="18">
        <f>G133/G135*100</f>
        <v>0</v>
      </c>
      <c r="I133" s="48">
        <v>0</v>
      </c>
      <c r="J133" s="18">
        <f>I133/I135*100</f>
        <v>0</v>
      </c>
      <c r="K133" s="17">
        <f t="shared" si="36"/>
        <v>0</v>
      </c>
      <c r="L133" s="18">
        <f>K133/K135*100</f>
        <v>0</v>
      </c>
      <c r="M133" s="48">
        <f t="shared" si="37"/>
        <v>0</v>
      </c>
      <c r="N133" s="19">
        <f>M133/M135*100</f>
        <v>0</v>
      </c>
      <c r="O133" s="14"/>
      <c r="P133" s="72"/>
      <c r="Q133" s="72"/>
      <c r="R133" s="14"/>
      <c r="S133" s="71"/>
      <c r="T133" s="73"/>
      <c r="U133" s="71"/>
      <c r="V133" s="73"/>
      <c r="W133" s="14"/>
      <c r="X133" s="14"/>
      <c r="Y133" s="14"/>
      <c r="Z133" s="14"/>
      <c r="AA133" s="14"/>
      <c r="AB133" s="14"/>
      <c r="AC133" s="14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</row>
    <row r="134" spans="1:41" ht="12" customHeight="1">
      <c r="A134" s="77"/>
      <c r="B134" s="16" t="s">
        <v>16</v>
      </c>
      <c r="C134" s="20">
        <v>1</v>
      </c>
      <c r="D134" s="18">
        <f>C134/C135*100</f>
        <v>0.26246719160104987</v>
      </c>
      <c r="E134" s="49">
        <v>10427</v>
      </c>
      <c r="F134" s="18">
        <f>E134/E135*100</f>
        <v>4.9486659555559775</v>
      </c>
      <c r="G134" s="20">
        <v>3</v>
      </c>
      <c r="H134" s="18">
        <f>G134/G135*100</f>
        <v>6</v>
      </c>
      <c r="I134" s="49">
        <v>365657.74</v>
      </c>
      <c r="J134" s="18">
        <f>I134/I135*100</f>
        <v>88.87906198977352</v>
      </c>
      <c r="K134" s="17">
        <f t="shared" si="36"/>
        <v>4</v>
      </c>
      <c r="L134" s="18">
        <f>K134/K135*100</f>
        <v>0.9280742459396751</v>
      </c>
      <c r="M134" s="48">
        <f t="shared" si="37"/>
        <v>376084.74</v>
      </c>
      <c r="N134" s="19">
        <f>M134/M135*100</f>
        <v>60.45273493338493</v>
      </c>
      <c r="O134" s="14"/>
      <c r="P134" s="72"/>
      <c r="Q134" s="72"/>
      <c r="R134" s="14"/>
      <c r="S134" s="71"/>
      <c r="T134" s="73"/>
      <c r="U134" s="71"/>
      <c r="V134" s="73"/>
      <c r="W134" s="14"/>
      <c r="X134" s="14"/>
      <c r="Y134" s="14"/>
      <c r="Z134" s="14"/>
      <c r="AA134" s="14"/>
      <c r="AB134" s="14"/>
      <c r="AC134" s="14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</row>
    <row r="135" spans="1:41" ht="12" customHeight="1">
      <c r="A135" s="78"/>
      <c r="B135" s="7" t="s">
        <v>17</v>
      </c>
      <c r="C135" s="23">
        <f aca="true" t="shared" si="38" ref="C135:N135">SUM(C126:C134)</f>
        <v>381</v>
      </c>
      <c r="D135" s="24">
        <f t="shared" si="38"/>
        <v>100</v>
      </c>
      <c r="E135" s="50">
        <f t="shared" si="38"/>
        <v>210703.25</v>
      </c>
      <c r="F135" s="24">
        <f t="shared" si="38"/>
        <v>100</v>
      </c>
      <c r="G135" s="23">
        <f t="shared" si="38"/>
        <v>50</v>
      </c>
      <c r="H135" s="24">
        <f t="shared" si="38"/>
        <v>100</v>
      </c>
      <c r="I135" s="50">
        <f t="shared" si="38"/>
        <v>411410.44</v>
      </c>
      <c r="J135" s="24">
        <f t="shared" si="38"/>
        <v>100</v>
      </c>
      <c r="K135" s="23">
        <f t="shared" si="38"/>
        <v>431</v>
      </c>
      <c r="L135" s="24">
        <f t="shared" si="38"/>
        <v>100</v>
      </c>
      <c r="M135" s="50">
        <f t="shared" si="38"/>
        <v>622113.69</v>
      </c>
      <c r="N135" s="25">
        <f t="shared" si="38"/>
        <v>100.00000000000001</v>
      </c>
      <c r="O135" s="22"/>
      <c r="P135" s="72"/>
      <c r="Q135" s="72"/>
      <c r="R135" s="14"/>
      <c r="S135" s="71"/>
      <c r="T135" s="71"/>
      <c r="U135" s="71"/>
      <c r="V135" s="71"/>
      <c r="W135" s="14"/>
      <c r="X135" s="14"/>
      <c r="Y135" s="14"/>
      <c r="Z135" s="14"/>
      <c r="AA135" s="14"/>
      <c r="AB135" s="14"/>
      <c r="AC135" s="14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</row>
    <row r="136" spans="1:41" ht="12" customHeight="1">
      <c r="A136" s="76" t="s">
        <v>30</v>
      </c>
      <c r="B136" s="10" t="s">
        <v>8</v>
      </c>
      <c r="C136" s="11">
        <v>46</v>
      </c>
      <c r="D136" s="12">
        <f>C136/C145*100</f>
        <v>48.421052631578945</v>
      </c>
      <c r="E136" s="47">
        <v>1495.05</v>
      </c>
      <c r="F136" s="12">
        <f>E136/E145*100</f>
        <v>3.5232435568628957</v>
      </c>
      <c r="G136" s="11">
        <v>9</v>
      </c>
      <c r="H136" s="12">
        <f>G136/G145*100</f>
        <v>33.33333333333333</v>
      </c>
      <c r="I136" s="47">
        <v>449.43</v>
      </c>
      <c r="J136" s="12">
        <f>I136/I145*100</f>
        <v>0.2159464096573014</v>
      </c>
      <c r="K136" s="11">
        <f>C136+G136</f>
        <v>55</v>
      </c>
      <c r="L136" s="12">
        <f>K136/K145*100</f>
        <v>45.08196721311475</v>
      </c>
      <c r="M136" s="47">
        <f>E136+I136</f>
        <v>1944.48</v>
      </c>
      <c r="N136" s="13">
        <f>M136/M145*100</f>
        <v>0.7760691575130871</v>
      </c>
      <c r="O136" s="14"/>
      <c r="P136" s="72"/>
      <c r="Q136" s="72"/>
      <c r="R136" s="14"/>
      <c r="S136" s="71"/>
      <c r="T136" s="73"/>
      <c r="U136" s="71"/>
      <c r="V136" s="73"/>
      <c r="W136" s="14"/>
      <c r="X136" s="14"/>
      <c r="Y136" s="14"/>
      <c r="Z136" s="14"/>
      <c r="AA136" s="14"/>
      <c r="AB136" s="14"/>
      <c r="AC136" s="14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</row>
    <row r="137" spans="1:41" ht="12" customHeight="1">
      <c r="A137" s="77"/>
      <c r="B137" s="16" t="s">
        <v>9</v>
      </c>
      <c r="C137" s="17">
        <v>15</v>
      </c>
      <c r="D137" s="18">
        <f>C137/C145*100</f>
        <v>15.789473684210526</v>
      </c>
      <c r="E137" s="48">
        <v>2451.38</v>
      </c>
      <c r="F137" s="18">
        <f>E137/E145*100</f>
        <v>5.7769364171248885</v>
      </c>
      <c r="G137" s="17">
        <v>6</v>
      </c>
      <c r="H137" s="18">
        <f>G137/G145*100</f>
        <v>22.22222222222222</v>
      </c>
      <c r="I137" s="48">
        <v>952.52</v>
      </c>
      <c r="J137" s="18">
        <f>I137/I145*100</f>
        <v>0.4576758875170165</v>
      </c>
      <c r="K137" s="17">
        <f>C137+G137</f>
        <v>21</v>
      </c>
      <c r="L137" s="18">
        <f>K137/K145*100</f>
        <v>17.21311475409836</v>
      </c>
      <c r="M137" s="48">
        <f>E137+I137</f>
        <v>3403.9</v>
      </c>
      <c r="N137" s="19">
        <f>M137/M145*100</f>
        <v>1.3585440864698004</v>
      </c>
      <c r="O137" s="14"/>
      <c r="P137" s="72"/>
      <c r="Q137" s="72"/>
      <c r="R137" s="14"/>
      <c r="S137" s="71"/>
      <c r="T137" s="73"/>
      <c r="U137" s="71"/>
      <c r="V137" s="73"/>
      <c r="W137" s="14"/>
      <c r="X137" s="14"/>
      <c r="Y137" s="14"/>
      <c r="Z137" s="14"/>
      <c r="AA137" s="14"/>
      <c r="AB137" s="14"/>
      <c r="AC137" s="14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</row>
    <row r="138" spans="1:41" ht="12" customHeight="1">
      <c r="A138" s="77"/>
      <c r="B138" s="16" t="s">
        <v>10</v>
      </c>
      <c r="C138" s="17">
        <v>6</v>
      </c>
      <c r="D138" s="18">
        <f>C138/C145*100</f>
        <v>6.315789473684211</v>
      </c>
      <c r="E138" s="48">
        <v>1479.95</v>
      </c>
      <c r="F138" s="18">
        <f>E138/E145*100</f>
        <v>3.4876588087216094</v>
      </c>
      <c r="G138" s="17">
        <v>1</v>
      </c>
      <c r="H138" s="18">
        <f>G138/G145*100</f>
        <v>3.7037037037037033</v>
      </c>
      <c r="I138" s="48">
        <v>233.35</v>
      </c>
      <c r="J138" s="18">
        <f>I138/I145*100</f>
        <v>0.1121222319238397</v>
      </c>
      <c r="K138" s="17">
        <f aca="true" t="shared" si="39" ref="K138:K144">C138+G138</f>
        <v>7</v>
      </c>
      <c r="L138" s="18">
        <f>K138/K145*100</f>
        <v>5.737704918032787</v>
      </c>
      <c r="M138" s="48">
        <f aca="true" t="shared" si="40" ref="M138:M144">E138+I138</f>
        <v>1713.3</v>
      </c>
      <c r="N138" s="19">
        <f>M138/M145*100</f>
        <v>0.6838019869410702</v>
      </c>
      <c r="O138" s="14"/>
      <c r="P138" s="72"/>
      <c r="Q138" s="72"/>
      <c r="R138" s="14"/>
      <c r="S138" s="71"/>
      <c r="T138" s="73"/>
      <c r="U138" s="71"/>
      <c r="V138" s="73"/>
      <c r="W138" s="14"/>
      <c r="X138" s="14"/>
      <c r="Y138" s="14"/>
      <c r="Z138" s="14"/>
      <c r="AA138" s="14"/>
      <c r="AB138" s="14"/>
      <c r="AC138" s="14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</row>
    <row r="139" spans="1:41" ht="12" customHeight="1">
      <c r="A139" s="77"/>
      <c r="B139" s="16" t="s">
        <v>11</v>
      </c>
      <c r="C139" s="17">
        <v>9</v>
      </c>
      <c r="D139" s="18">
        <f>C139/C145*100</f>
        <v>9.473684210526317</v>
      </c>
      <c r="E139" s="48">
        <v>3698.05</v>
      </c>
      <c r="F139" s="18">
        <f>E139/E145*100</f>
        <v>8.714846216151187</v>
      </c>
      <c r="G139" s="17">
        <v>1</v>
      </c>
      <c r="H139" s="18">
        <f>G139/G145*100</f>
        <v>3.7037037037037033</v>
      </c>
      <c r="I139" s="48">
        <v>321.71</v>
      </c>
      <c r="J139" s="18">
        <f>I139/I145*100</f>
        <v>0.15457828683187688</v>
      </c>
      <c r="K139" s="17">
        <f t="shared" si="39"/>
        <v>10</v>
      </c>
      <c r="L139" s="18">
        <f>K139/K145*100</f>
        <v>8.19672131147541</v>
      </c>
      <c r="M139" s="48">
        <f t="shared" si="40"/>
        <v>4019.76</v>
      </c>
      <c r="N139" s="19">
        <f>M139/M145*100</f>
        <v>1.6043424239924338</v>
      </c>
      <c r="O139" s="14"/>
      <c r="P139" s="72"/>
      <c r="Q139" s="72"/>
      <c r="R139" s="14"/>
      <c r="S139" s="71"/>
      <c r="T139" s="73"/>
      <c r="U139" s="71"/>
      <c r="V139" s="73"/>
      <c r="W139" s="14"/>
      <c r="X139" s="14"/>
      <c r="Y139" s="14"/>
      <c r="Z139" s="14"/>
      <c r="AA139" s="14"/>
      <c r="AB139" s="14"/>
      <c r="AC139" s="14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</row>
    <row r="140" spans="1:41" ht="12" customHeight="1">
      <c r="A140" s="77"/>
      <c r="B140" s="16" t="s">
        <v>12</v>
      </c>
      <c r="C140" s="17">
        <v>11</v>
      </c>
      <c r="D140" s="18">
        <f>C140/C145*100</f>
        <v>11.578947368421053</v>
      </c>
      <c r="E140" s="48">
        <v>7286</v>
      </c>
      <c r="F140" s="18">
        <f>E140/E145*100</f>
        <v>17.170230129629815</v>
      </c>
      <c r="G140" s="17">
        <v>0</v>
      </c>
      <c r="H140" s="18">
        <f>G140/G145*100</f>
        <v>0</v>
      </c>
      <c r="I140" s="48">
        <v>0</v>
      </c>
      <c r="J140" s="18">
        <f>I140/I145*100</f>
        <v>0</v>
      </c>
      <c r="K140" s="17">
        <f t="shared" si="39"/>
        <v>11</v>
      </c>
      <c r="L140" s="18">
        <f>K140/K145*100</f>
        <v>9.01639344262295</v>
      </c>
      <c r="M140" s="48">
        <f t="shared" si="40"/>
        <v>7286</v>
      </c>
      <c r="N140" s="19">
        <f>M140/M145*100</f>
        <v>2.9079444795731266</v>
      </c>
      <c r="O140" s="14"/>
      <c r="P140" s="72"/>
      <c r="Q140" s="72"/>
      <c r="R140" s="14"/>
      <c r="S140" s="71"/>
      <c r="T140" s="73"/>
      <c r="U140" s="71"/>
      <c r="V140" s="73"/>
      <c r="W140" s="14"/>
      <c r="X140" s="14"/>
      <c r="Y140" s="14"/>
      <c r="Z140" s="14"/>
      <c r="AA140" s="14"/>
      <c r="AB140" s="14"/>
      <c r="AC140" s="14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</row>
    <row r="141" spans="1:41" ht="12" customHeight="1">
      <c r="A141" s="77"/>
      <c r="B141" s="16" t="s">
        <v>13</v>
      </c>
      <c r="C141" s="17">
        <v>3</v>
      </c>
      <c r="D141" s="18">
        <f>C141/C145*100</f>
        <v>3.1578947368421053</v>
      </c>
      <c r="E141" s="48">
        <v>3425.21</v>
      </c>
      <c r="F141" s="18">
        <f>E141/E145*100</f>
        <v>8.07186987953738</v>
      </c>
      <c r="G141" s="17">
        <v>4</v>
      </c>
      <c r="H141" s="18">
        <f>G141/G145*100</f>
        <v>14.814814814814813</v>
      </c>
      <c r="I141" s="48">
        <v>6096</v>
      </c>
      <c r="J141" s="18">
        <f>I141/I145*100</f>
        <v>2.929064177449012</v>
      </c>
      <c r="K141" s="17">
        <f t="shared" si="39"/>
        <v>7</v>
      </c>
      <c r="L141" s="18">
        <f>K141/K145*100</f>
        <v>5.737704918032787</v>
      </c>
      <c r="M141" s="48">
        <f t="shared" si="40"/>
        <v>9521.21</v>
      </c>
      <c r="N141" s="19">
        <f>M141/M145*100</f>
        <v>3.8000480453412635</v>
      </c>
      <c r="O141" s="14"/>
      <c r="P141" s="72"/>
      <c r="Q141" s="72"/>
      <c r="R141" s="14"/>
      <c r="S141" s="71"/>
      <c r="T141" s="73"/>
      <c r="U141" s="71"/>
      <c r="V141" s="73"/>
      <c r="W141" s="14"/>
      <c r="X141" s="14"/>
      <c r="Y141" s="14"/>
      <c r="Z141" s="14"/>
      <c r="AA141" s="14"/>
      <c r="AB141" s="14"/>
      <c r="AC141" s="14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</row>
    <row r="142" spans="1:41" ht="12" customHeight="1">
      <c r="A142" s="77"/>
      <c r="B142" s="16" t="s">
        <v>14</v>
      </c>
      <c r="C142" s="17">
        <v>3</v>
      </c>
      <c r="D142" s="18">
        <f>C142/C145*100</f>
        <v>3.1578947368421053</v>
      </c>
      <c r="E142" s="48">
        <v>11271.73</v>
      </c>
      <c r="F142" s="18">
        <f>E142/E145*100</f>
        <v>26.56302471301843</v>
      </c>
      <c r="G142" s="17">
        <v>3</v>
      </c>
      <c r="H142" s="18">
        <f>G142/G145*100</f>
        <v>11.11111111111111</v>
      </c>
      <c r="I142" s="48">
        <v>9232.59</v>
      </c>
      <c r="J142" s="18">
        <f>I142/I145*100</f>
        <v>4.436162833673551</v>
      </c>
      <c r="K142" s="17">
        <f t="shared" si="39"/>
        <v>6</v>
      </c>
      <c r="L142" s="18">
        <f>K142/K145*100</f>
        <v>4.918032786885246</v>
      </c>
      <c r="M142" s="48">
        <f t="shared" si="40"/>
        <v>20504.32</v>
      </c>
      <c r="N142" s="19">
        <f>M142/M145*100</f>
        <v>8.183560822316888</v>
      </c>
      <c r="O142" s="14"/>
      <c r="P142" s="72"/>
      <c r="Q142" s="72"/>
      <c r="R142" s="14"/>
      <c r="S142" s="71"/>
      <c r="T142" s="73"/>
      <c r="U142" s="71"/>
      <c r="V142" s="73"/>
      <c r="W142" s="14"/>
      <c r="X142" s="14"/>
      <c r="Y142" s="14"/>
      <c r="Z142" s="14"/>
      <c r="AA142" s="14"/>
      <c r="AB142" s="14"/>
      <c r="AC142" s="14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</row>
    <row r="143" spans="1:41" ht="12" customHeight="1">
      <c r="A143" s="77"/>
      <c r="B143" s="16" t="s">
        <v>15</v>
      </c>
      <c r="C143" s="17">
        <v>2</v>
      </c>
      <c r="D143" s="18">
        <f>C143/C145*100</f>
        <v>2.1052631578947367</v>
      </c>
      <c r="E143" s="48">
        <v>11326.54</v>
      </c>
      <c r="F143" s="18">
        <f>E143/E145*100</f>
        <v>26.692190278953788</v>
      </c>
      <c r="G143" s="17">
        <v>0</v>
      </c>
      <c r="H143" s="18">
        <f>G143/G145*100</f>
        <v>0</v>
      </c>
      <c r="I143" s="48">
        <v>0</v>
      </c>
      <c r="J143" s="18">
        <f>I143/I145*100</f>
        <v>0</v>
      </c>
      <c r="K143" s="17">
        <f t="shared" si="39"/>
        <v>2</v>
      </c>
      <c r="L143" s="18">
        <f>K143/K145*100</f>
        <v>1.639344262295082</v>
      </c>
      <c r="M143" s="48">
        <f t="shared" si="40"/>
        <v>11326.54</v>
      </c>
      <c r="N143" s="19">
        <f>M143/M145*100</f>
        <v>4.52058049213069</v>
      </c>
      <c r="O143" s="14"/>
      <c r="P143" s="72"/>
      <c r="Q143" s="72"/>
      <c r="R143" s="14"/>
      <c r="S143" s="71"/>
      <c r="T143" s="73"/>
      <c r="U143" s="71"/>
      <c r="V143" s="73"/>
      <c r="W143" s="14"/>
      <c r="X143" s="14"/>
      <c r="Y143" s="14"/>
      <c r="Z143" s="14"/>
      <c r="AA143" s="14"/>
      <c r="AB143" s="14"/>
      <c r="AC143" s="14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</row>
    <row r="144" spans="1:41" ht="12" customHeight="1">
      <c r="A144" s="77"/>
      <c r="B144" s="16" t="s">
        <v>16</v>
      </c>
      <c r="C144" s="20">
        <v>0</v>
      </c>
      <c r="D144" s="18">
        <f>C144/C145*100</f>
        <v>0</v>
      </c>
      <c r="E144" s="49">
        <v>0</v>
      </c>
      <c r="F144" s="18">
        <f>E144/E145*100</f>
        <v>0</v>
      </c>
      <c r="G144" s="20">
        <v>3</v>
      </c>
      <c r="H144" s="18">
        <f>G144/G145*100</f>
        <v>11.11111111111111</v>
      </c>
      <c r="I144" s="49">
        <v>190835.48</v>
      </c>
      <c r="J144" s="18">
        <f>I144/I145*100</f>
        <v>91.6944501729474</v>
      </c>
      <c r="K144" s="17">
        <f t="shared" si="39"/>
        <v>3</v>
      </c>
      <c r="L144" s="18">
        <f>K144/K145*100</f>
        <v>2.459016393442623</v>
      </c>
      <c r="M144" s="48">
        <f t="shared" si="40"/>
        <v>190835.48</v>
      </c>
      <c r="N144" s="19">
        <f>M144/M145*100</f>
        <v>76.16510850572163</v>
      </c>
      <c r="O144" s="14"/>
      <c r="P144" s="72"/>
      <c r="Q144" s="72"/>
      <c r="R144" s="14"/>
      <c r="S144" s="71"/>
      <c r="T144" s="73"/>
      <c r="U144" s="71"/>
      <c r="V144" s="73"/>
      <c r="W144" s="14"/>
      <c r="X144" s="14"/>
      <c r="Y144" s="14"/>
      <c r="Z144" s="14"/>
      <c r="AA144" s="14"/>
      <c r="AB144" s="14"/>
      <c r="AC144" s="14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</row>
    <row r="145" spans="1:41" ht="12" customHeight="1">
      <c r="A145" s="78"/>
      <c r="B145" s="7" t="s">
        <v>17</v>
      </c>
      <c r="C145" s="11">
        <f aca="true" t="shared" si="41" ref="C145:N145">SUM(C136:C144)</f>
        <v>95</v>
      </c>
      <c r="D145" s="12">
        <f t="shared" si="41"/>
        <v>100</v>
      </c>
      <c r="E145" s="47">
        <f t="shared" si="41"/>
        <v>42433.91</v>
      </c>
      <c r="F145" s="12">
        <f t="shared" si="41"/>
        <v>99.99999999999999</v>
      </c>
      <c r="G145" s="11">
        <f t="shared" si="41"/>
        <v>27</v>
      </c>
      <c r="H145" s="12">
        <f t="shared" si="41"/>
        <v>100</v>
      </c>
      <c r="I145" s="47">
        <f t="shared" si="41"/>
        <v>208121.08000000002</v>
      </c>
      <c r="J145" s="12">
        <f t="shared" si="41"/>
        <v>100</v>
      </c>
      <c r="K145" s="11">
        <f t="shared" si="41"/>
        <v>122</v>
      </c>
      <c r="L145" s="12">
        <f t="shared" si="41"/>
        <v>100.00000000000001</v>
      </c>
      <c r="M145" s="47">
        <f t="shared" si="41"/>
        <v>250554.99000000002</v>
      </c>
      <c r="N145" s="25">
        <f t="shared" si="41"/>
        <v>100</v>
      </c>
      <c r="O145" s="22"/>
      <c r="P145" s="72"/>
      <c r="Q145" s="72"/>
      <c r="R145" s="14"/>
      <c r="S145" s="71"/>
      <c r="T145" s="71"/>
      <c r="U145" s="71"/>
      <c r="V145" s="71"/>
      <c r="W145" s="14"/>
      <c r="X145" s="14"/>
      <c r="Y145" s="14"/>
      <c r="Z145" s="14"/>
      <c r="AA145" s="14"/>
      <c r="AB145" s="14"/>
      <c r="AC145" s="14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</row>
    <row r="146" spans="1:41" ht="12" customHeight="1">
      <c r="A146" s="76" t="s">
        <v>31</v>
      </c>
      <c r="B146" s="10" t="s">
        <v>8</v>
      </c>
      <c r="C146" s="11">
        <v>70</v>
      </c>
      <c r="D146" s="12">
        <f>C146/C155*100</f>
        <v>64.81481481481481</v>
      </c>
      <c r="E146" s="47">
        <v>1552.58</v>
      </c>
      <c r="F146" s="12">
        <f>E146/E155*100</f>
        <v>9.1877228758665</v>
      </c>
      <c r="G146" s="11">
        <v>13</v>
      </c>
      <c r="H146" s="12">
        <f>G146/G155*100</f>
        <v>54.166666666666664</v>
      </c>
      <c r="I146" s="47">
        <v>135.24</v>
      </c>
      <c r="J146" s="12">
        <f>I146/I155*100</f>
        <v>0.15679974548447112</v>
      </c>
      <c r="K146" s="11">
        <f>C146+G146</f>
        <v>83</v>
      </c>
      <c r="L146" s="12">
        <f>K146/K155*100</f>
        <v>62.878787878787875</v>
      </c>
      <c r="M146" s="47">
        <f>E146+I146</f>
        <v>1687.82</v>
      </c>
      <c r="N146" s="13">
        <f>M146/M155*100</f>
        <v>1.6363001092792766</v>
      </c>
      <c r="O146" s="14"/>
      <c r="P146" s="72"/>
      <c r="Q146" s="72"/>
      <c r="R146" s="14"/>
      <c r="S146" s="71"/>
      <c r="T146" s="73"/>
      <c r="U146" s="71"/>
      <c r="V146" s="73"/>
      <c r="W146" s="14"/>
      <c r="X146" s="14"/>
      <c r="Y146" s="14"/>
      <c r="Z146" s="14"/>
      <c r="AA146" s="14"/>
      <c r="AB146" s="14"/>
      <c r="AC146" s="14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</row>
    <row r="147" spans="1:41" ht="12" customHeight="1">
      <c r="A147" s="77"/>
      <c r="B147" s="16" t="s">
        <v>9</v>
      </c>
      <c r="C147" s="17">
        <v>12</v>
      </c>
      <c r="D147" s="18">
        <f>C147/C155*100</f>
        <v>11.11111111111111</v>
      </c>
      <c r="E147" s="48">
        <v>1711.84</v>
      </c>
      <c r="F147" s="18">
        <f>E147/E155*100</f>
        <v>10.13017785094701</v>
      </c>
      <c r="G147" s="17">
        <v>1</v>
      </c>
      <c r="H147" s="18">
        <f>G147/G155*100</f>
        <v>4.166666666666666</v>
      </c>
      <c r="I147" s="48">
        <v>134</v>
      </c>
      <c r="J147" s="18">
        <f>I147/I155*100</f>
        <v>0.1553620666586744</v>
      </c>
      <c r="K147" s="17">
        <f>C147+G147</f>
        <v>13</v>
      </c>
      <c r="L147" s="18">
        <f>K147/K155*100</f>
        <v>9.848484848484848</v>
      </c>
      <c r="M147" s="48">
        <f>E147+I147</f>
        <v>1845.84</v>
      </c>
      <c r="N147" s="19">
        <f>M147/M155*100</f>
        <v>1.7894966250619495</v>
      </c>
      <c r="O147" s="14"/>
      <c r="P147" s="72"/>
      <c r="Q147" s="72"/>
      <c r="R147" s="14"/>
      <c r="S147" s="71"/>
      <c r="T147" s="73"/>
      <c r="U147" s="71"/>
      <c r="V147" s="73"/>
      <c r="W147" s="14"/>
      <c r="X147" s="14"/>
      <c r="Y147" s="14"/>
      <c r="Z147" s="14"/>
      <c r="AA147" s="14"/>
      <c r="AB147" s="14"/>
      <c r="AC147" s="14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</row>
    <row r="148" spans="1:41" ht="12" customHeight="1">
      <c r="A148" s="77"/>
      <c r="B148" s="16" t="s">
        <v>10</v>
      </c>
      <c r="C148" s="17">
        <v>10</v>
      </c>
      <c r="D148" s="18">
        <f>C148/C155*100</f>
        <v>9.25925925925926</v>
      </c>
      <c r="E148" s="48">
        <v>2459.84</v>
      </c>
      <c r="F148" s="18">
        <f>E148/E155*100</f>
        <v>14.556627187630559</v>
      </c>
      <c r="G148" s="17">
        <v>3</v>
      </c>
      <c r="H148" s="18">
        <f>G148/G155*100</f>
        <v>12.5</v>
      </c>
      <c r="I148" s="48">
        <v>714</v>
      </c>
      <c r="J148" s="18">
        <f>I148/I155*100</f>
        <v>0.8278247432409964</v>
      </c>
      <c r="K148" s="17">
        <f aca="true" t="shared" si="42" ref="K148:K154">C148+G148</f>
        <v>13</v>
      </c>
      <c r="L148" s="18">
        <f>K148/K155*100</f>
        <v>9.848484848484848</v>
      </c>
      <c r="M148" s="48">
        <f aca="true" t="shared" si="43" ref="M148:M154">E148+I148</f>
        <v>3173.84</v>
      </c>
      <c r="N148" s="19">
        <f>M148/M155*100</f>
        <v>3.0769600661414955</v>
      </c>
      <c r="O148" s="14"/>
      <c r="P148" s="72"/>
      <c r="Q148" s="72"/>
      <c r="R148" s="14"/>
      <c r="S148" s="71"/>
      <c r="T148" s="73"/>
      <c r="U148" s="71"/>
      <c r="V148" s="73"/>
      <c r="W148" s="14"/>
      <c r="X148" s="14"/>
      <c r="Y148" s="14"/>
      <c r="Z148" s="14"/>
      <c r="AA148" s="14"/>
      <c r="AB148" s="14"/>
      <c r="AC148" s="14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</row>
    <row r="149" spans="1:41" ht="12" customHeight="1">
      <c r="A149" s="77"/>
      <c r="B149" s="16" t="s">
        <v>11</v>
      </c>
      <c r="C149" s="17">
        <v>10</v>
      </c>
      <c r="D149" s="18">
        <f>C149/C155*100</f>
        <v>9.25925925925926</v>
      </c>
      <c r="E149" s="48">
        <v>3856.36</v>
      </c>
      <c r="F149" s="18">
        <f>E149/E155*100</f>
        <v>22.82083177007081</v>
      </c>
      <c r="G149" s="17">
        <v>1</v>
      </c>
      <c r="H149" s="18">
        <f>G149/G155*100</f>
        <v>4.166666666666666</v>
      </c>
      <c r="I149" s="48">
        <v>305.08</v>
      </c>
      <c r="J149" s="18">
        <f>I149/I155*100</f>
        <v>0.3537153678823014</v>
      </c>
      <c r="K149" s="17">
        <f t="shared" si="42"/>
        <v>11</v>
      </c>
      <c r="L149" s="18">
        <f>K149/K155*100</f>
        <v>8.333333333333332</v>
      </c>
      <c r="M149" s="48">
        <f t="shared" si="43"/>
        <v>4161.4400000000005</v>
      </c>
      <c r="N149" s="19">
        <f>M149/M155*100</f>
        <v>4.034414052896134</v>
      </c>
      <c r="O149" s="14"/>
      <c r="P149" s="72"/>
      <c r="Q149" s="72"/>
      <c r="R149" s="14"/>
      <c r="S149" s="71"/>
      <c r="T149" s="73"/>
      <c r="U149" s="71"/>
      <c r="V149" s="73"/>
      <c r="W149" s="14"/>
      <c r="X149" s="14"/>
      <c r="Y149" s="14"/>
      <c r="Z149" s="14"/>
      <c r="AA149" s="14"/>
      <c r="AB149" s="14"/>
      <c r="AC149" s="14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</row>
    <row r="150" spans="1:41" ht="12" customHeight="1">
      <c r="A150" s="77"/>
      <c r="B150" s="16" t="s">
        <v>12</v>
      </c>
      <c r="C150" s="17">
        <v>3</v>
      </c>
      <c r="D150" s="18">
        <f>C150/C155*100</f>
        <v>2.7777777777777777</v>
      </c>
      <c r="E150" s="48">
        <v>2607.93</v>
      </c>
      <c r="F150" s="18">
        <f>E150/E155*100</f>
        <v>15.43298130831166</v>
      </c>
      <c r="G150" s="17">
        <v>2</v>
      </c>
      <c r="H150" s="18">
        <f>G150/G155*100</f>
        <v>8.333333333333332</v>
      </c>
      <c r="I150" s="48">
        <v>1218.59</v>
      </c>
      <c r="J150" s="18">
        <f>I150/I155*100</f>
        <v>1.4128556776835377</v>
      </c>
      <c r="K150" s="17">
        <f t="shared" si="42"/>
        <v>5</v>
      </c>
      <c r="L150" s="18">
        <f>K150/K155*100</f>
        <v>3.787878787878788</v>
      </c>
      <c r="M150" s="48">
        <f t="shared" si="43"/>
        <v>3826.5199999999995</v>
      </c>
      <c r="N150" s="19">
        <f>M150/M155*100</f>
        <v>3.7097173242166446</v>
      </c>
      <c r="O150" s="14"/>
      <c r="P150" s="72"/>
      <c r="Q150" s="72"/>
      <c r="R150" s="14"/>
      <c r="S150" s="71"/>
      <c r="T150" s="73"/>
      <c r="U150" s="71"/>
      <c r="V150" s="73"/>
      <c r="W150" s="14"/>
      <c r="X150" s="14"/>
      <c r="Y150" s="14"/>
      <c r="Z150" s="14"/>
      <c r="AA150" s="14"/>
      <c r="AB150" s="14"/>
      <c r="AC150" s="14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</row>
    <row r="151" spans="1:41" ht="12" customHeight="1">
      <c r="A151" s="77"/>
      <c r="B151" s="16" t="s">
        <v>13</v>
      </c>
      <c r="C151" s="17">
        <v>2</v>
      </c>
      <c r="D151" s="18">
        <f>C151/C155*100</f>
        <v>1.8518518518518516</v>
      </c>
      <c r="E151" s="48">
        <v>2482.87</v>
      </c>
      <c r="F151" s="18">
        <f>E151/E155*100</f>
        <v>14.69291211841107</v>
      </c>
      <c r="G151" s="17">
        <v>1</v>
      </c>
      <c r="H151" s="18">
        <f>G151/G155*100</f>
        <v>4.166666666666666</v>
      </c>
      <c r="I151" s="48">
        <v>1399</v>
      </c>
      <c r="J151" s="18">
        <f>I151/I155*100</f>
        <v>1.6220263526528766</v>
      </c>
      <c r="K151" s="17">
        <f t="shared" si="42"/>
        <v>3</v>
      </c>
      <c r="L151" s="18">
        <f>K151/K155*100</f>
        <v>2.272727272727273</v>
      </c>
      <c r="M151" s="48">
        <f t="shared" si="43"/>
        <v>3881.87</v>
      </c>
      <c r="N151" s="19">
        <f>M151/M155*100</f>
        <v>3.7633777921863376</v>
      </c>
      <c r="O151" s="14"/>
      <c r="P151" s="72"/>
      <c r="Q151" s="72"/>
      <c r="R151" s="14"/>
      <c r="S151" s="71"/>
      <c r="T151" s="73"/>
      <c r="U151" s="71"/>
      <c r="V151" s="73"/>
      <c r="W151" s="14"/>
      <c r="X151" s="14"/>
      <c r="Y151" s="14"/>
      <c r="Z151" s="14"/>
      <c r="AA151" s="14"/>
      <c r="AB151" s="14"/>
      <c r="AC151" s="14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</row>
    <row r="152" spans="1:41" ht="12" customHeight="1">
      <c r="A152" s="77"/>
      <c r="B152" s="16" t="s">
        <v>14</v>
      </c>
      <c r="C152" s="17">
        <v>1</v>
      </c>
      <c r="D152" s="18">
        <f>C152/C155*100</f>
        <v>0.9259259259259258</v>
      </c>
      <c r="E152" s="48">
        <v>2227</v>
      </c>
      <c r="F152" s="18">
        <f>E152/E155*100</f>
        <v>13.17874688876238</v>
      </c>
      <c r="G152" s="17">
        <v>2</v>
      </c>
      <c r="H152" s="18">
        <f>G152/G155*100</f>
        <v>8.333333333333332</v>
      </c>
      <c r="I152" s="48">
        <v>7035.1</v>
      </c>
      <c r="J152" s="18">
        <f>I152/I155*100</f>
        <v>8.156624441421197</v>
      </c>
      <c r="K152" s="17">
        <f t="shared" si="42"/>
        <v>3</v>
      </c>
      <c r="L152" s="18">
        <f>K152/K155*100</f>
        <v>2.272727272727273</v>
      </c>
      <c r="M152" s="48">
        <f t="shared" si="43"/>
        <v>9262.1</v>
      </c>
      <c r="N152" s="19">
        <f>M152/M155*100</f>
        <v>8.979378868691915</v>
      </c>
      <c r="O152" s="14"/>
      <c r="P152" s="72"/>
      <c r="Q152" s="72"/>
      <c r="R152" s="14"/>
      <c r="S152" s="71"/>
      <c r="T152" s="73"/>
      <c r="U152" s="71"/>
      <c r="V152" s="73"/>
      <c r="W152" s="14"/>
      <c r="X152" s="14"/>
      <c r="Y152" s="14"/>
      <c r="Z152" s="14"/>
      <c r="AA152" s="14"/>
      <c r="AB152" s="14"/>
      <c r="AC152" s="14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</row>
    <row r="153" spans="1:41" ht="12" customHeight="1">
      <c r="A153" s="77"/>
      <c r="B153" s="16" t="s">
        <v>15</v>
      </c>
      <c r="C153" s="17">
        <v>0</v>
      </c>
      <c r="D153" s="18">
        <f>C153/C155*100</f>
        <v>0</v>
      </c>
      <c r="E153" s="48">
        <v>0</v>
      </c>
      <c r="F153" s="18">
        <f>E153/E155*100</f>
        <v>0</v>
      </c>
      <c r="G153" s="17">
        <v>0</v>
      </c>
      <c r="H153" s="18">
        <f>G153/G155*100</f>
        <v>0</v>
      </c>
      <c r="I153" s="48">
        <v>0</v>
      </c>
      <c r="J153" s="18">
        <f>I153/I155*100</f>
        <v>0</v>
      </c>
      <c r="K153" s="17">
        <f t="shared" si="42"/>
        <v>0</v>
      </c>
      <c r="L153" s="18">
        <f>K153/K155*100</f>
        <v>0</v>
      </c>
      <c r="M153" s="48">
        <f t="shared" si="43"/>
        <v>0</v>
      </c>
      <c r="N153" s="19">
        <f>M153/M155*100</f>
        <v>0</v>
      </c>
      <c r="O153" s="14"/>
      <c r="P153" s="72"/>
      <c r="Q153" s="72"/>
      <c r="R153" s="14"/>
      <c r="S153" s="71"/>
      <c r="T153" s="73"/>
      <c r="U153" s="71"/>
      <c r="V153" s="73"/>
      <c r="W153" s="14"/>
      <c r="X153" s="14"/>
      <c r="Y153" s="14"/>
      <c r="Z153" s="14"/>
      <c r="AA153" s="14"/>
      <c r="AB153" s="14"/>
      <c r="AC153" s="14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</row>
    <row r="154" spans="1:41" ht="12" customHeight="1">
      <c r="A154" s="77"/>
      <c r="B154" s="16" t="s">
        <v>16</v>
      </c>
      <c r="C154" s="20">
        <v>0</v>
      </c>
      <c r="D154" s="18">
        <f>C154/C155*100</f>
        <v>0</v>
      </c>
      <c r="E154" s="49">
        <v>0</v>
      </c>
      <c r="F154" s="18">
        <f>E154/E155*100</f>
        <v>0</v>
      </c>
      <c r="G154" s="20">
        <v>1</v>
      </c>
      <c r="H154" s="18">
        <f>G154/G155*100</f>
        <v>4.166666666666666</v>
      </c>
      <c r="I154" s="49">
        <v>75309.13</v>
      </c>
      <c r="J154" s="18">
        <f>I154/I155*100</f>
        <v>87.31479160497595</v>
      </c>
      <c r="K154" s="17">
        <f t="shared" si="42"/>
        <v>1</v>
      </c>
      <c r="L154" s="18">
        <f>K154/K155*100</f>
        <v>0.7575757575757576</v>
      </c>
      <c r="M154" s="48">
        <f t="shared" si="43"/>
        <v>75309.13</v>
      </c>
      <c r="N154" s="19">
        <f>M154/M155*100</f>
        <v>73.01035516152625</v>
      </c>
      <c r="O154" s="14"/>
      <c r="P154" s="72"/>
      <c r="Q154" s="72"/>
      <c r="R154" s="14"/>
      <c r="S154" s="71"/>
      <c r="T154" s="73"/>
      <c r="U154" s="71"/>
      <c r="V154" s="73"/>
      <c r="W154" s="14"/>
      <c r="X154" s="14"/>
      <c r="Y154" s="14"/>
      <c r="Z154" s="14"/>
      <c r="AA154" s="14"/>
      <c r="AB154" s="14"/>
      <c r="AC154" s="14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</row>
    <row r="155" spans="1:41" ht="12" customHeight="1">
      <c r="A155" s="78"/>
      <c r="B155" s="7" t="s">
        <v>17</v>
      </c>
      <c r="C155" s="11">
        <f>SUM(C146:C154)</f>
        <v>108</v>
      </c>
      <c r="D155" s="12">
        <f aca="true" t="shared" si="44" ref="D155:N155">SUM(D146:D154)</f>
        <v>100</v>
      </c>
      <c r="E155" s="47">
        <f t="shared" si="44"/>
        <v>16898.420000000002</v>
      </c>
      <c r="F155" s="12">
        <f t="shared" si="44"/>
        <v>99.99999999999999</v>
      </c>
      <c r="G155" s="11">
        <f>SUM(G146:G154)</f>
        <v>24</v>
      </c>
      <c r="H155" s="12">
        <f t="shared" si="44"/>
        <v>100</v>
      </c>
      <c r="I155" s="47">
        <f>SUM(I146:I154)</f>
        <v>86250.14</v>
      </c>
      <c r="J155" s="12">
        <f t="shared" si="44"/>
        <v>100</v>
      </c>
      <c r="K155" s="11">
        <f t="shared" si="44"/>
        <v>132</v>
      </c>
      <c r="L155" s="12">
        <f t="shared" si="44"/>
        <v>99.99999999999996</v>
      </c>
      <c r="M155" s="47">
        <f t="shared" si="44"/>
        <v>103148.56</v>
      </c>
      <c r="N155" s="25">
        <f t="shared" si="44"/>
        <v>100</v>
      </c>
      <c r="O155" s="22"/>
      <c r="P155" s="72"/>
      <c r="Q155" s="72"/>
      <c r="R155" s="14"/>
      <c r="S155" s="71"/>
      <c r="T155" s="71"/>
      <c r="U155" s="71"/>
      <c r="V155" s="71"/>
      <c r="W155" s="14"/>
      <c r="X155" s="14"/>
      <c r="Y155" s="14"/>
      <c r="Z155" s="14"/>
      <c r="AA155" s="14"/>
      <c r="AB155" s="14"/>
      <c r="AC155" s="14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</row>
    <row r="156" spans="1:41" ht="12" customHeight="1">
      <c r="A156" s="76" t="s">
        <v>32</v>
      </c>
      <c r="B156" s="10" t="s">
        <v>8</v>
      </c>
      <c r="C156" s="11">
        <v>16</v>
      </c>
      <c r="D156" s="12">
        <f>C156/C165*100</f>
        <v>44.44444444444444</v>
      </c>
      <c r="E156" s="47">
        <v>390.96</v>
      </c>
      <c r="F156" s="12">
        <f>E156/E165*100</f>
        <v>2.7431438943718396</v>
      </c>
      <c r="G156" s="11">
        <v>2</v>
      </c>
      <c r="H156" s="12">
        <f>G156/G165*100</f>
        <v>20</v>
      </c>
      <c r="I156" s="47">
        <v>4.88</v>
      </c>
      <c r="J156" s="12">
        <f>I156/I165*100</f>
        <v>0.003812661442382951</v>
      </c>
      <c r="K156" s="11">
        <f>C156+G156</f>
        <v>18</v>
      </c>
      <c r="L156" s="12">
        <f>K156/K165*100</f>
        <v>39.130434782608695</v>
      </c>
      <c r="M156" s="47">
        <f>E156+I156</f>
        <v>395.84</v>
      </c>
      <c r="N156" s="13">
        <f>M156/M165*100</f>
        <v>0.2782768320196076</v>
      </c>
      <c r="O156" s="14"/>
      <c r="P156" s="72"/>
      <c r="Q156" s="72"/>
      <c r="R156" s="14"/>
      <c r="S156" s="71"/>
      <c r="T156" s="73"/>
      <c r="U156" s="71"/>
      <c r="V156" s="73"/>
      <c r="W156" s="14"/>
      <c r="X156" s="14"/>
      <c r="Y156" s="14"/>
      <c r="Z156" s="14"/>
      <c r="AA156" s="14"/>
      <c r="AB156" s="14"/>
      <c r="AC156" s="14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</row>
    <row r="157" spans="1:41" ht="12" customHeight="1">
      <c r="A157" s="77"/>
      <c r="B157" s="16" t="s">
        <v>9</v>
      </c>
      <c r="C157" s="17">
        <v>6</v>
      </c>
      <c r="D157" s="18">
        <f>C157/C165*100</f>
        <v>16.666666666666664</v>
      </c>
      <c r="E157" s="48">
        <v>845.85</v>
      </c>
      <c r="F157" s="18">
        <f>E157/E165*100</f>
        <v>5.934848227579345</v>
      </c>
      <c r="G157" s="17">
        <v>0</v>
      </c>
      <c r="H157" s="18">
        <f>G157/G165*100</f>
        <v>0</v>
      </c>
      <c r="I157" s="48">
        <v>0</v>
      </c>
      <c r="J157" s="18">
        <f>I157/I165*100</f>
        <v>0</v>
      </c>
      <c r="K157" s="17">
        <f>C157+G157</f>
        <v>6</v>
      </c>
      <c r="L157" s="18">
        <f>K157/K165*100</f>
        <v>13.043478260869565</v>
      </c>
      <c r="M157" s="48">
        <f>E157+I157</f>
        <v>845.85</v>
      </c>
      <c r="N157" s="19">
        <f>M157/M165*100</f>
        <v>0.5946353535867651</v>
      </c>
      <c r="O157" s="14"/>
      <c r="P157" s="72"/>
      <c r="Q157" s="72"/>
      <c r="R157" s="14"/>
      <c r="S157" s="71"/>
      <c r="T157" s="73"/>
      <c r="U157" s="71"/>
      <c r="V157" s="73"/>
      <c r="W157" s="14"/>
      <c r="X157" s="14"/>
      <c r="Y157" s="14"/>
      <c r="Z157" s="14"/>
      <c r="AA157" s="14"/>
      <c r="AB157" s="14"/>
      <c r="AC157" s="14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</row>
    <row r="158" spans="1:41" ht="12" customHeight="1">
      <c r="A158" s="77"/>
      <c r="B158" s="16" t="s">
        <v>10</v>
      </c>
      <c r="C158" s="17">
        <v>3</v>
      </c>
      <c r="D158" s="18">
        <f>C158/C165*100</f>
        <v>8.333333333333332</v>
      </c>
      <c r="E158" s="48">
        <v>738.09</v>
      </c>
      <c r="F158" s="18">
        <f>E158/E165*100</f>
        <v>5.178757614581827</v>
      </c>
      <c r="G158" s="17">
        <v>0</v>
      </c>
      <c r="H158" s="18">
        <f>G158/G165*100</f>
        <v>0</v>
      </c>
      <c r="I158" s="48">
        <v>0</v>
      </c>
      <c r="J158" s="18">
        <f>I158/I165*100</f>
        <v>0</v>
      </c>
      <c r="K158" s="17">
        <f aca="true" t="shared" si="45" ref="K158:K164">C158+G158</f>
        <v>3</v>
      </c>
      <c r="L158" s="18">
        <f>K158/K165*100</f>
        <v>6.521739130434782</v>
      </c>
      <c r="M158" s="48">
        <f aca="true" t="shared" si="46" ref="M158:M164">E158+I158</f>
        <v>738.09</v>
      </c>
      <c r="N158" s="19">
        <f>M158/M165*100</f>
        <v>0.5188797164140869</v>
      </c>
      <c r="O158" s="14"/>
      <c r="P158" s="72"/>
      <c r="Q158" s="72"/>
      <c r="R158" s="14"/>
      <c r="S158" s="71"/>
      <c r="T158" s="73"/>
      <c r="U158" s="71"/>
      <c r="V158" s="73"/>
      <c r="W158" s="14"/>
      <c r="X158" s="14"/>
      <c r="Y158" s="14"/>
      <c r="Z158" s="14"/>
      <c r="AA158" s="14"/>
      <c r="AB158" s="14"/>
      <c r="AC158" s="14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</row>
    <row r="159" spans="1:41" ht="12" customHeight="1">
      <c r="A159" s="77"/>
      <c r="B159" s="16" t="s">
        <v>11</v>
      </c>
      <c r="C159" s="17">
        <v>4</v>
      </c>
      <c r="D159" s="18">
        <f>C159/C165*100</f>
        <v>11.11111111111111</v>
      </c>
      <c r="E159" s="48">
        <v>1425.45</v>
      </c>
      <c r="F159" s="18">
        <f>E159/E165*100</f>
        <v>10.00157168056154</v>
      </c>
      <c r="G159" s="17">
        <v>2</v>
      </c>
      <c r="H159" s="18">
        <f>G159/G165*100</f>
        <v>20</v>
      </c>
      <c r="I159" s="48">
        <v>751</v>
      </c>
      <c r="J159" s="18">
        <f>I159/I165*100</f>
        <v>0.5867435949240976</v>
      </c>
      <c r="K159" s="17">
        <f t="shared" si="45"/>
        <v>6</v>
      </c>
      <c r="L159" s="18">
        <f>K159/K165*100</f>
        <v>13.043478260869565</v>
      </c>
      <c r="M159" s="48">
        <f t="shared" si="46"/>
        <v>2176.45</v>
      </c>
      <c r="N159" s="19">
        <f>M159/M165*100</f>
        <v>1.5300515638871133</v>
      </c>
      <c r="O159" s="14"/>
      <c r="P159" s="72"/>
      <c r="Q159" s="72"/>
      <c r="R159" s="14"/>
      <c r="S159" s="71"/>
      <c r="T159" s="73"/>
      <c r="U159" s="71"/>
      <c r="V159" s="73"/>
      <c r="W159" s="14"/>
      <c r="X159" s="14"/>
      <c r="Y159" s="14"/>
      <c r="Z159" s="14"/>
      <c r="AA159" s="14"/>
      <c r="AB159" s="14"/>
      <c r="AC159" s="14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</row>
    <row r="160" spans="1:41" ht="12" customHeight="1">
      <c r="A160" s="77"/>
      <c r="B160" s="16" t="s">
        <v>12</v>
      </c>
      <c r="C160" s="17">
        <v>1</v>
      </c>
      <c r="D160" s="18">
        <f>C160/C165*100</f>
        <v>2.7777777777777777</v>
      </c>
      <c r="E160" s="48">
        <v>898</v>
      </c>
      <c r="F160" s="18">
        <f>E160/E165*100</f>
        <v>6.300755108312646</v>
      </c>
      <c r="G160" s="17">
        <v>2</v>
      </c>
      <c r="H160" s="18">
        <f>G160/G165*100</f>
        <v>20</v>
      </c>
      <c r="I160" s="48">
        <v>1245</v>
      </c>
      <c r="J160" s="18">
        <f>I160/I165*100</f>
        <v>0.9726974376571258</v>
      </c>
      <c r="K160" s="17">
        <f t="shared" si="45"/>
        <v>3</v>
      </c>
      <c r="L160" s="18">
        <f>K160/K165*100</f>
        <v>6.521739130434782</v>
      </c>
      <c r="M160" s="48">
        <f t="shared" si="46"/>
        <v>2143</v>
      </c>
      <c r="N160" s="19">
        <f>M160/M165*100</f>
        <v>1.5065361030164184</v>
      </c>
      <c r="O160" s="14"/>
      <c r="P160" s="72"/>
      <c r="Q160" s="72"/>
      <c r="R160" s="14"/>
      <c r="S160" s="71"/>
      <c r="T160" s="73"/>
      <c r="U160" s="71"/>
      <c r="V160" s="73"/>
      <c r="W160" s="14"/>
      <c r="X160" s="14"/>
      <c r="Y160" s="14"/>
      <c r="Z160" s="14"/>
      <c r="AA160" s="14"/>
      <c r="AB160" s="14"/>
      <c r="AC160" s="14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</row>
    <row r="161" spans="1:41" ht="12" customHeight="1">
      <c r="A161" s="77"/>
      <c r="B161" s="16" t="s">
        <v>13</v>
      </c>
      <c r="C161" s="17">
        <v>5</v>
      </c>
      <c r="D161" s="18">
        <f>C161/C165*100</f>
        <v>13.88888888888889</v>
      </c>
      <c r="E161" s="48">
        <v>6905.33</v>
      </c>
      <c r="F161" s="18">
        <f>E161/E165*100</f>
        <v>48.45077201791154</v>
      </c>
      <c r="G161" s="17">
        <v>1</v>
      </c>
      <c r="H161" s="18">
        <f>G161/G165*100</f>
        <v>10</v>
      </c>
      <c r="I161" s="48">
        <v>1293.78</v>
      </c>
      <c r="J161" s="18">
        <f>I161/I165*100</f>
        <v>1.0108084264193062</v>
      </c>
      <c r="K161" s="17">
        <f t="shared" si="45"/>
        <v>6</v>
      </c>
      <c r="L161" s="18">
        <f>K161/K165*100</f>
        <v>13.043478260869565</v>
      </c>
      <c r="M161" s="48">
        <f t="shared" si="46"/>
        <v>8199.11</v>
      </c>
      <c r="N161" s="19">
        <f>M161/M165*100</f>
        <v>5.764001506114302</v>
      </c>
      <c r="O161" s="14"/>
      <c r="P161" s="72"/>
      <c r="Q161" s="72"/>
      <c r="R161" s="14"/>
      <c r="S161" s="71"/>
      <c r="T161" s="73"/>
      <c r="U161" s="71"/>
      <c r="V161" s="73"/>
      <c r="W161" s="14"/>
      <c r="X161" s="14"/>
      <c r="Y161" s="14"/>
      <c r="Z161" s="14"/>
      <c r="AA161" s="14"/>
      <c r="AB161" s="14"/>
      <c r="AC161" s="14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  <c r="AN161" s="72"/>
      <c r="AO161" s="72"/>
    </row>
    <row r="162" spans="1:41" ht="12" customHeight="1">
      <c r="A162" s="77"/>
      <c r="B162" s="16" t="s">
        <v>14</v>
      </c>
      <c r="C162" s="17">
        <v>1</v>
      </c>
      <c r="D162" s="18">
        <f>C162/C165*100</f>
        <v>2.7777777777777777</v>
      </c>
      <c r="E162" s="48">
        <v>3048.58</v>
      </c>
      <c r="F162" s="18">
        <f>E162/E165*100</f>
        <v>21.390151456681256</v>
      </c>
      <c r="G162" s="17">
        <v>2</v>
      </c>
      <c r="H162" s="18">
        <f>G162/G165*100</f>
        <v>20</v>
      </c>
      <c r="I162" s="48">
        <v>5515.62</v>
      </c>
      <c r="J162" s="18">
        <f>I162/I165*100</f>
        <v>4.30926059525333</v>
      </c>
      <c r="K162" s="17">
        <f t="shared" si="45"/>
        <v>3</v>
      </c>
      <c r="L162" s="18">
        <f>K162/K165*100</f>
        <v>6.521739130434782</v>
      </c>
      <c r="M162" s="48">
        <f t="shared" si="46"/>
        <v>8564.2</v>
      </c>
      <c r="N162" s="19">
        <f>M162/M165*100</f>
        <v>6.020660986212419</v>
      </c>
      <c r="O162" s="14"/>
      <c r="P162" s="72"/>
      <c r="Q162" s="72"/>
      <c r="R162" s="14"/>
      <c r="S162" s="71"/>
      <c r="T162" s="73"/>
      <c r="U162" s="71"/>
      <c r="V162" s="73"/>
      <c r="W162" s="14"/>
      <c r="X162" s="14"/>
      <c r="Y162" s="14"/>
      <c r="Z162" s="14"/>
      <c r="AA162" s="14"/>
      <c r="AB162" s="14"/>
      <c r="AC162" s="14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2"/>
      <c r="AO162" s="72"/>
    </row>
    <row r="163" spans="1:41" ht="12" customHeight="1">
      <c r="A163" s="77"/>
      <c r="B163" s="16" t="s">
        <v>15</v>
      </c>
      <c r="C163" s="17">
        <v>0</v>
      </c>
      <c r="D163" s="18">
        <f>C163/C165*100</f>
        <v>0</v>
      </c>
      <c r="E163" s="48">
        <v>0</v>
      </c>
      <c r="F163" s="18">
        <f>E163/E165*100</f>
        <v>0</v>
      </c>
      <c r="G163" s="17">
        <v>0</v>
      </c>
      <c r="H163" s="18">
        <f>G163/G165*100</f>
        <v>0</v>
      </c>
      <c r="I163" s="48">
        <v>0</v>
      </c>
      <c r="J163" s="18">
        <f>I163/I165*100</f>
        <v>0</v>
      </c>
      <c r="K163" s="17">
        <f t="shared" si="45"/>
        <v>0</v>
      </c>
      <c r="L163" s="18">
        <f>K163/K165*100</f>
        <v>0</v>
      </c>
      <c r="M163" s="48">
        <f t="shared" si="46"/>
        <v>0</v>
      </c>
      <c r="N163" s="19">
        <f>M163/M165*100</f>
        <v>0</v>
      </c>
      <c r="O163" s="14"/>
      <c r="P163" s="72"/>
      <c r="Q163" s="72"/>
      <c r="R163" s="14"/>
      <c r="S163" s="71"/>
      <c r="T163" s="73"/>
      <c r="U163" s="71"/>
      <c r="V163" s="73"/>
      <c r="W163" s="14"/>
      <c r="X163" s="14"/>
      <c r="Y163" s="14"/>
      <c r="Z163" s="14"/>
      <c r="AA163" s="14"/>
      <c r="AB163" s="14"/>
      <c r="AC163" s="14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2"/>
      <c r="AO163" s="72"/>
    </row>
    <row r="164" spans="1:41" ht="12" customHeight="1">
      <c r="A164" s="77"/>
      <c r="B164" s="16" t="s">
        <v>16</v>
      </c>
      <c r="C164" s="20">
        <v>0</v>
      </c>
      <c r="D164" s="18">
        <f>C164/C165*100</f>
        <v>0</v>
      </c>
      <c r="E164" s="49">
        <v>0</v>
      </c>
      <c r="F164" s="18">
        <f>E164/E165*100</f>
        <v>0</v>
      </c>
      <c r="G164" s="20">
        <v>1</v>
      </c>
      <c r="H164" s="18">
        <f>G164/G165*100</f>
        <v>10</v>
      </c>
      <c r="I164" s="49">
        <v>119184.3</v>
      </c>
      <c r="J164" s="18">
        <f>I164/I165*100</f>
        <v>93.11667728430376</v>
      </c>
      <c r="K164" s="17">
        <f t="shared" si="45"/>
        <v>1</v>
      </c>
      <c r="L164" s="18">
        <f>K164/K165*100</f>
        <v>2.1739130434782608</v>
      </c>
      <c r="M164" s="48">
        <f t="shared" si="46"/>
        <v>119184.3</v>
      </c>
      <c r="N164" s="19">
        <f>M164/M165*100</f>
        <v>83.7869579387493</v>
      </c>
      <c r="O164" s="14"/>
      <c r="P164" s="72"/>
      <c r="Q164" s="72"/>
      <c r="R164" s="14"/>
      <c r="S164" s="71"/>
      <c r="T164" s="73"/>
      <c r="U164" s="71"/>
      <c r="V164" s="73"/>
      <c r="W164" s="14"/>
      <c r="X164" s="14"/>
      <c r="Y164" s="14"/>
      <c r="Z164" s="14"/>
      <c r="AA164" s="14"/>
      <c r="AB164" s="14"/>
      <c r="AC164" s="14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72"/>
      <c r="AO164" s="72"/>
    </row>
    <row r="165" spans="1:41" ht="12" customHeight="1">
      <c r="A165" s="78"/>
      <c r="B165" s="7" t="s">
        <v>17</v>
      </c>
      <c r="C165" s="11">
        <f aca="true" t="shared" si="47" ref="C165:N165">SUM(C156:C164)</f>
        <v>36</v>
      </c>
      <c r="D165" s="12">
        <f t="shared" si="47"/>
        <v>99.99999999999999</v>
      </c>
      <c r="E165" s="47">
        <f t="shared" si="47"/>
        <v>14252.26</v>
      </c>
      <c r="F165" s="12">
        <f t="shared" si="47"/>
        <v>99.99999999999999</v>
      </c>
      <c r="G165" s="11">
        <f t="shared" si="47"/>
        <v>10</v>
      </c>
      <c r="H165" s="12">
        <f t="shared" si="47"/>
        <v>100</v>
      </c>
      <c r="I165" s="47">
        <f t="shared" si="47"/>
        <v>127994.58</v>
      </c>
      <c r="J165" s="12">
        <f t="shared" si="47"/>
        <v>100</v>
      </c>
      <c r="K165" s="11">
        <f t="shared" si="47"/>
        <v>46</v>
      </c>
      <c r="L165" s="12">
        <f t="shared" si="47"/>
        <v>100</v>
      </c>
      <c r="M165" s="47">
        <f t="shared" si="47"/>
        <v>142246.84</v>
      </c>
      <c r="N165" s="25">
        <f t="shared" si="47"/>
        <v>100</v>
      </c>
      <c r="O165" s="22"/>
      <c r="P165" s="72"/>
      <c r="Q165" s="72"/>
      <c r="R165" s="14"/>
      <c r="S165" s="71"/>
      <c r="T165" s="71"/>
      <c r="U165" s="71"/>
      <c r="V165" s="71"/>
      <c r="W165" s="14"/>
      <c r="X165" s="14"/>
      <c r="Y165" s="14"/>
      <c r="Z165" s="14"/>
      <c r="AA165" s="14"/>
      <c r="AB165" s="14"/>
      <c r="AC165" s="14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2"/>
      <c r="AO165" s="72"/>
    </row>
    <row r="166" spans="1:41" ht="12" customHeight="1">
      <c r="A166" s="76" t="s">
        <v>33</v>
      </c>
      <c r="B166" s="10" t="s">
        <v>8</v>
      </c>
      <c r="C166" s="11">
        <v>201</v>
      </c>
      <c r="D166" s="12">
        <f>C166/C175*100</f>
        <v>39.489194499017685</v>
      </c>
      <c r="E166" s="47">
        <v>14839.46</v>
      </c>
      <c r="F166" s="12">
        <f>E166/E175*100</f>
        <v>13.147637751324822</v>
      </c>
      <c r="G166" s="11">
        <v>13</v>
      </c>
      <c r="H166" s="12">
        <f>G166/G175*100</f>
        <v>24.528301886792452</v>
      </c>
      <c r="I166" s="47">
        <v>1511.43</v>
      </c>
      <c r="J166" s="12">
        <f>I166/I175*100</f>
        <v>2.6930982041913785</v>
      </c>
      <c r="K166" s="11">
        <f>C166+G166</f>
        <v>214</v>
      </c>
      <c r="L166" s="12">
        <f>K166/K175*100</f>
        <v>38.07829181494662</v>
      </c>
      <c r="M166" s="47">
        <f>E166+I166</f>
        <v>16350.89</v>
      </c>
      <c r="N166" s="13">
        <f>M166/M175*100</f>
        <v>9.675642195409758</v>
      </c>
      <c r="O166" s="14"/>
      <c r="P166" s="72"/>
      <c r="Q166" s="72"/>
      <c r="R166" s="14"/>
      <c r="S166" s="71"/>
      <c r="T166" s="73"/>
      <c r="U166" s="71"/>
      <c r="V166" s="73"/>
      <c r="W166" s="14"/>
      <c r="X166" s="14"/>
      <c r="Y166" s="14"/>
      <c r="Z166" s="14"/>
      <c r="AA166" s="14"/>
      <c r="AB166" s="14"/>
      <c r="AC166" s="14"/>
      <c r="AD166" s="72"/>
      <c r="AE166" s="72"/>
      <c r="AF166" s="72"/>
      <c r="AG166" s="72"/>
      <c r="AH166" s="72"/>
      <c r="AI166" s="72"/>
      <c r="AJ166" s="72"/>
      <c r="AK166" s="72"/>
      <c r="AL166" s="72"/>
      <c r="AM166" s="72"/>
      <c r="AN166" s="72"/>
      <c r="AO166" s="72"/>
    </row>
    <row r="167" spans="1:41" ht="12" customHeight="1">
      <c r="A167" s="77"/>
      <c r="B167" s="16" t="s">
        <v>9</v>
      </c>
      <c r="C167" s="17">
        <v>142</v>
      </c>
      <c r="D167" s="18">
        <f>C167/C175*100</f>
        <v>27.897838899803535</v>
      </c>
      <c r="E167" s="48">
        <v>25354.97</v>
      </c>
      <c r="F167" s="18">
        <f>E167/E175*100</f>
        <v>22.464291878256244</v>
      </c>
      <c r="G167" s="17">
        <v>19</v>
      </c>
      <c r="H167" s="18">
        <f>G167/G175*100</f>
        <v>35.84905660377358</v>
      </c>
      <c r="I167" s="48">
        <v>5291.16</v>
      </c>
      <c r="J167" s="18">
        <f>I167/I175*100</f>
        <v>9.427901718299395</v>
      </c>
      <c r="K167" s="17">
        <f>C167+G167</f>
        <v>161</v>
      </c>
      <c r="L167" s="18">
        <f>K167/K175*100</f>
        <v>28.647686832740217</v>
      </c>
      <c r="M167" s="48">
        <f>E167+I167</f>
        <v>30646.13</v>
      </c>
      <c r="N167" s="19">
        <f>M167/M175*100</f>
        <v>18.13485312139051</v>
      </c>
      <c r="O167" s="14"/>
      <c r="P167" s="72"/>
      <c r="Q167" s="72"/>
      <c r="R167" s="14"/>
      <c r="S167" s="71"/>
      <c r="T167" s="73"/>
      <c r="U167" s="71"/>
      <c r="V167" s="73"/>
      <c r="W167" s="14"/>
      <c r="X167" s="14"/>
      <c r="Y167" s="14"/>
      <c r="Z167" s="14"/>
      <c r="AA167" s="14"/>
      <c r="AB167" s="14"/>
      <c r="AC167" s="14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</row>
    <row r="168" spans="1:41" ht="12" customHeight="1">
      <c r="A168" s="77"/>
      <c r="B168" s="16" t="s">
        <v>10</v>
      </c>
      <c r="C168" s="17">
        <v>73</v>
      </c>
      <c r="D168" s="18">
        <f>C168/C175*100</f>
        <v>14.341846758349705</v>
      </c>
      <c r="E168" s="48">
        <v>19509.05</v>
      </c>
      <c r="F168" s="18">
        <f>E168/E175*100</f>
        <v>17.284855531972426</v>
      </c>
      <c r="G168" s="17">
        <v>6</v>
      </c>
      <c r="H168" s="18">
        <f>G168/G175*100</f>
        <v>11.320754716981133</v>
      </c>
      <c r="I168" s="48">
        <v>1403.51</v>
      </c>
      <c r="J168" s="18">
        <f>I168/I175*100</f>
        <v>2.5008040468725916</v>
      </c>
      <c r="K168" s="17">
        <f aca="true" t="shared" si="48" ref="K168:K174">C168+G168</f>
        <v>79</v>
      </c>
      <c r="L168" s="18">
        <f>K168/K175*100</f>
        <v>14.05693950177936</v>
      </c>
      <c r="M168" s="48">
        <f aca="true" t="shared" si="49" ref="M168:M174">E168+I168</f>
        <v>20912.559999999998</v>
      </c>
      <c r="N168" s="19">
        <f>M168/M175*100</f>
        <v>12.37501126544416</v>
      </c>
      <c r="O168" s="14"/>
      <c r="P168" s="72"/>
      <c r="Q168" s="72"/>
      <c r="R168" s="14"/>
      <c r="S168" s="71"/>
      <c r="T168" s="73"/>
      <c r="U168" s="71"/>
      <c r="V168" s="73"/>
      <c r="W168" s="14"/>
      <c r="X168" s="14"/>
      <c r="Y168" s="14"/>
      <c r="Z168" s="14"/>
      <c r="AA168" s="14"/>
      <c r="AB168" s="14"/>
      <c r="AC168" s="14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</row>
    <row r="169" spans="1:41" ht="12" customHeight="1">
      <c r="A169" s="77"/>
      <c r="B169" s="16" t="s">
        <v>11</v>
      </c>
      <c r="C169" s="17">
        <v>54</v>
      </c>
      <c r="D169" s="18">
        <f>C169/C175*100</f>
        <v>10.609037328094303</v>
      </c>
      <c r="E169" s="48">
        <v>22942.73</v>
      </c>
      <c r="F169" s="18">
        <f>E169/E175*100</f>
        <v>20.327067364072047</v>
      </c>
      <c r="G169" s="17">
        <v>5</v>
      </c>
      <c r="H169" s="18">
        <f>G169/G175*100</f>
        <v>9.433962264150944</v>
      </c>
      <c r="I169" s="48">
        <v>2130.03</v>
      </c>
      <c r="J169" s="18">
        <f>I169/I175*100</f>
        <v>3.7953328754052538</v>
      </c>
      <c r="K169" s="17">
        <f t="shared" si="48"/>
        <v>59</v>
      </c>
      <c r="L169" s="18">
        <f>K169/K175*100</f>
        <v>10.498220640569395</v>
      </c>
      <c r="M169" s="48">
        <f t="shared" si="49"/>
        <v>25072.76</v>
      </c>
      <c r="N169" s="19">
        <f>M169/M175*100</f>
        <v>14.836810388387539</v>
      </c>
      <c r="O169" s="14"/>
      <c r="P169" s="72"/>
      <c r="Q169" s="72"/>
      <c r="R169" s="14"/>
      <c r="S169" s="71"/>
      <c r="T169" s="73"/>
      <c r="U169" s="71"/>
      <c r="V169" s="73"/>
      <c r="W169" s="14"/>
      <c r="X169" s="14"/>
      <c r="Y169" s="14"/>
      <c r="Z169" s="14"/>
      <c r="AA169" s="14"/>
      <c r="AB169" s="14"/>
      <c r="AC169" s="14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</row>
    <row r="170" spans="1:41" ht="12" customHeight="1">
      <c r="A170" s="77"/>
      <c r="B170" s="16" t="s">
        <v>12</v>
      </c>
      <c r="C170" s="17">
        <v>31</v>
      </c>
      <c r="D170" s="18">
        <f>C170/C175*100</f>
        <v>6.090373280943026</v>
      </c>
      <c r="E170" s="48">
        <v>20799.26</v>
      </c>
      <c r="F170" s="18">
        <f>E170/E175*100</f>
        <v>18.427970827484312</v>
      </c>
      <c r="G170" s="17">
        <v>4</v>
      </c>
      <c r="H170" s="18">
        <f>G170/G175*100</f>
        <v>7.547169811320755</v>
      </c>
      <c r="I170" s="48">
        <v>5462.8</v>
      </c>
      <c r="J170" s="18">
        <f>I170/I175*100</f>
        <v>9.733733530402773</v>
      </c>
      <c r="K170" s="17">
        <f t="shared" si="48"/>
        <v>35</v>
      </c>
      <c r="L170" s="18">
        <f>K170/K175*100</f>
        <v>6.227758007117438</v>
      </c>
      <c r="M170" s="48">
        <f t="shared" si="49"/>
        <v>26262.059999999998</v>
      </c>
      <c r="N170" s="19">
        <f>M170/M175*100</f>
        <v>15.540578884353254</v>
      </c>
      <c r="O170" s="14"/>
      <c r="P170" s="72"/>
      <c r="Q170" s="72"/>
      <c r="R170" s="14"/>
      <c r="S170" s="71"/>
      <c r="T170" s="73"/>
      <c r="U170" s="71"/>
      <c r="V170" s="73"/>
      <c r="W170" s="14"/>
      <c r="X170" s="14"/>
      <c r="Y170" s="14"/>
      <c r="Z170" s="14"/>
      <c r="AA170" s="14"/>
      <c r="AB170" s="14"/>
      <c r="AC170" s="14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</row>
    <row r="171" spans="1:41" ht="12" customHeight="1">
      <c r="A171" s="77"/>
      <c r="B171" s="16" t="s">
        <v>13</v>
      </c>
      <c r="C171" s="17">
        <v>8</v>
      </c>
      <c r="D171" s="18">
        <f>C171/C175*100</f>
        <v>1.5717092337917484</v>
      </c>
      <c r="E171" s="48">
        <v>9422.41</v>
      </c>
      <c r="F171" s="18">
        <f>E171/E175*100</f>
        <v>8.348176646890153</v>
      </c>
      <c r="G171" s="17">
        <v>3</v>
      </c>
      <c r="H171" s="18">
        <f>G171/G175*100</f>
        <v>5.660377358490567</v>
      </c>
      <c r="I171" s="48">
        <v>13458.2</v>
      </c>
      <c r="J171" s="18">
        <f>I171/I175*100</f>
        <v>23.98010774673548</v>
      </c>
      <c r="K171" s="17">
        <f t="shared" si="48"/>
        <v>11</v>
      </c>
      <c r="L171" s="18">
        <f>K171/K175*100</f>
        <v>1.9572953736654803</v>
      </c>
      <c r="M171" s="48">
        <f t="shared" si="49"/>
        <v>22880.61</v>
      </c>
      <c r="N171" s="19">
        <f>M171/M175*100</f>
        <v>13.539605218597547</v>
      </c>
      <c r="O171" s="14"/>
      <c r="P171" s="72"/>
      <c r="Q171" s="72"/>
      <c r="R171" s="14"/>
      <c r="S171" s="71"/>
      <c r="T171" s="73"/>
      <c r="U171" s="71"/>
      <c r="V171" s="73"/>
      <c r="W171" s="14"/>
      <c r="X171" s="14"/>
      <c r="Y171" s="14"/>
      <c r="Z171" s="14"/>
      <c r="AA171" s="14"/>
      <c r="AB171" s="14"/>
      <c r="AC171" s="14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</row>
    <row r="172" spans="1:41" ht="12" customHeight="1">
      <c r="A172" s="77"/>
      <c r="B172" s="16" t="s">
        <v>14</v>
      </c>
      <c r="C172" s="17">
        <v>0</v>
      </c>
      <c r="D172" s="18">
        <f>C172/C175*100</f>
        <v>0</v>
      </c>
      <c r="E172" s="48">
        <v>0</v>
      </c>
      <c r="F172" s="18">
        <f>E172/E175*100</f>
        <v>0</v>
      </c>
      <c r="G172" s="17">
        <v>2</v>
      </c>
      <c r="H172" s="18">
        <f>G172/G175*100</f>
        <v>3.7735849056603774</v>
      </c>
      <c r="I172" s="48">
        <v>21529.69</v>
      </c>
      <c r="J172" s="18">
        <f>I172/I175*100</f>
        <v>38.36206074763441</v>
      </c>
      <c r="K172" s="17">
        <f t="shared" si="48"/>
        <v>2</v>
      </c>
      <c r="L172" s="18">
        <f>K172/K175*100</f>
        <v>0.3558718861209964</v>
      </c>
      <c r="M172" s="48">
        <f t="shared" si="49"/>
        <v>21529.69</v>
      </c>
      <c r="N172" s="19">
        <f>M172/M175*100</f>
        <v>12.740198057603683</v>
      </c>
      <c r="O172" s="14"/>
      <c r="P172" s="72"/>
      <c r="Q172" s="72"/>
      <c r="R172" s="14"/>
      <c r="S172" s="71"/>
      <c r="T172" s="73"/>
      <c r="U172" s="71"/>
      <c r="V172" s="73"/>
      <c r="W172" s="14"/>
      <c r="X172" s="14"/>
      <c r="Y172" s="14"/>
      <c r="Z172" s="14"/>
      <c r="AA172" s="14"/>
      <c r="AB172" s="14"/>
      <c r="AC172" s="14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2"/>
      <c r="AO172" s="72"/>
    </row>
    <row r="173" spans="1:41" ht="12" customHeight="1">
      <c r="A173" s="77"/>
      <c r="B173" s="16" t="s">
        <v>15</v>
      </c>
      <c r="C173" s="17">
        <v>0</v>
      </c>
      <c r="D173" s="18">
        <f>C173/C175*100</f>
        <v>0</v>
      </c>
      <c r="E173" s="48">
        <v>0</v>
      </c>
      <c r="F173" s="18">
        <f>E173/E175*100</f>
        <v>0</v>
      </c>
      <c r="G173" s="17">
        <v>1</v>
      </c>
      <c r="H173" s="18">
        <f>G173/G175*100</f>
        <v>1.8867924528301887</v>
      </c>
      <c r="I173" s="48">
        <v>5335.53</v>
      </c>
      <c r="J173" s="18">
        <f>I173/I175*100</f>
        <v>9.50696113045872</v>
      </c>
      <c r="K173" s="17">
        <f t="shared" si="48"/>
        <v>1</v>
      </c>
      <c r="L173" s="18">
        <f>K173/K175*100</f>
        <v>0.1779359430604982</v>
      </c>
      <c r="M173" s="48">
        <f t="shared" si="49"/>
        <v>5335.53</v>
      </c>
      <c r="N173" s="19">
        <f>M173/M175*100</f>
        <v>3.1573008688135404</v>
      </c>
      <c r="O173" s="14"/>
      <c r="P173" s="72"/>
      <c r="Q173" s="72"/>
      <c r="R173" s="14"/>
      <c r="S173" s="71"/>
      <c r="T173" s="73"/>
      <c r="U173" s="71"/>
      <c r="V173" s="73"/>
      <c r="W173" s="14"/>
      <c r="X173" s="14"/>
      <c r="Y173" s="14"/>
      <c r="Z173" s="14"/>
      <c r="AA173" s="14"/>
      <c r="AB173" s="14"/>
      <c r="AC173" s="14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  <c r="AO173" s="72"/>
    </row>
    <row r="174" spans="1:41" ht="12" customHeight="1">
      <c r="A174" s="77"/>
      <c r="B174" s="16" t="s">
        <v>16</v>
      </c>
      <c r="C174" s="20">
        <v>0</v>
      </c>
      <c r="D174" s="18">
        <f>C174/C175*100</f>
        <v>0</v>
      </c>
      <c r="E174" s="49">
        <v>0</v>
      </c>
      <c r="F174" s="18">
        <f>E174/E175*100</f>
        <v>0</v>
      </c>
      <c r="G174" s="20">
        <v>0</v>
      </c>
      <c r="H174" s="18">
        <f>G174/G175*100</f>
        <v>0</v>
      </c>
      <c r="I174" s="49">
        <v>0</v>
      </c>
      <c r="J174" s="18">
        <f>I174/I175*100</f>
        <v>0</v>
      </c>
      <c r="K174" s="17">
        <f t="shared" si="48"/>
        <v>0</v>
      </c>
      <c r="L174" s="18">
        <f>K174/K175*100</f>
        <v>0</v>
      </c>
      <c r="M174" s="48">
        <f t="shared" si="49"/>
        <v>0</v>
      </c>
      <c r="N174" s="19">
        <f>M174/M175*100</f>
        <v>0</v>
      </c>
      <c r="O174" s="14"/>
      <c r="P174" s="72"/>
      <c r="Q174" s="72"/>
      <c r="R174" s="14"/>
      <c r="S174" s="71"/>
      <c r="T174" s="73"/>
      <c r="U174" s="71"/>
      <c r="V174" s="73"/>
      <c r="W174" s="14"/>
      <c r="X174" s="14"/>
      <c r="Y174" s="14"/>
      <c r="Z174" s="14"/>
      <c r="AA174" s="14"/>
      <c r="AB174" s="14"/>
      <c r="AC174" s="14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2"/>
    </row>
    <row r="175" spans="1:41" ht="12" customHeight="1">
      <c r="A175" s="78"/>
      <c r="B175" s="7" t="s">
        <v>17</v>
      </c>
      <c r="C175" s="11">
        <f aca="true" t="shared" si="50" ref="C175:N175">SUM(C166:C174)</f>
        <v>509</v>
      </c>
      <c r="D175" s="12">
        <f t="shared" si="50"/>
        <v>100</v>
      </c>
      <c r="E175" s="47">
        <f t="shared" si="50"/>
        <v>112867.87999999999</v>
      </c>
      <c r="F175" s="12">
        <f t="shared" si="50"/>
        <v>100.00000000000001</v>
      </c>
      <c r="G175" s="11">
        <f t="shared" si="50"/>
        <v>53</v>
      </c>
      <c r="H175" s="12">
        <f t="shared" si="50"/>
        <v>100</v>
      </c>
      <c r="I175" s="47">
        <f t="shared" si="50"/>
        <v>56122.35</v>
      </c>
      <c r="J175" s="12">
        <f t="shared" si="50"/>
        <v>100.00000000000001</v>
      </c>
      <c r="K175" s="11">
        <f t="shared" si="50"/>
        <v>562</v>
      </c>
      <c r="L175" s="12">
        <f t="shared" si="50"/>
        <v>100</v>
      </c>
      <c r="M175" s="47">
        <f t="shared" si="50"/>
        <v>168990.23</v>
      </c>
      <c r="N175" s="25">
        <f t="shared" si="50"/>
        <v>99.99999999999999</v>
      </c>
      <c r="O175" s="22"/>
      <c r="P175" s="72"/>
      <c r="Q175" s="72"/>
      <c r="R175" s="14"/>
      <c r="S175" s="71"/>
      <c r="T175" s="71"/>
      <c r="U175" s="71"/>
      <c r="V175" s="71"/>
      <c r="W175" s="14"/>
      <c r="X175" s="14"/>
      <c r="Y175" s="14"/>
      <c r="Z175" s="14"/>
      <c r="AA175" s="14"/>
      <c r="AB175" s="14"/>
      <c r="AC175" s="14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</row>
    <row r="176" spans="1:41" ht="12" customHeight="1">
      <c r="A176" s="76" t="s">
        <v>34</v>
      </c>
      <c r="B176" s="10" t="s">
        <v>8</v>
      </c>
      <c r="C176" s="11">
        <v>48</v>
      </c>
      <c r="D176" s="12">
        <f>C176/C185*100</f>
        <v>57.14285714285714</v>
      </c>
      <c r="E176" s="47">
        <v>1115.71</v>
      </c>
      <c r="F176" s="12">
        <f>E176/E185*100</f>
        <v>4.691426963962915</v>
      </c>
      <c r="G176" s="11">
        <v>13</v>
      </c>
      <c r="H176" s="12">
        <f>G176/G185*100</f>
        <v>43.333333333333336</v>
      </c>
      <c r="I176" s="47">
        <v>123.96</v>
      </c>
      <c r="J176" s="12">
        <f>I176/I185*100</f>
        <v>0.1840377672340917</v>
      </c>
      <c r="K176" s="11">
        <f>C176+G176</f>
        <v>61</v>
      </c>
      <c r="L176" s="12">
        <f>K176/K185*100</f>
        <v>53.50877192982456</v>
      </c>
      <c r="M176" s="47">
        <f>E176+I176</f>
        <v>1239.67</v>
      </c>
      <c r="N176" s="13">
        <f>M176/M185*100</f>
        <v>1.3602175083991102</v>
      </c>
      <c r="O176" s="14"/>
      <c r="P176" s="72"/>
      <c r="Q176" s="72"/>
      <c r="R176" s="14"/>
      <c r="S176" s="71"/>
      <c r="T176" s="73"/>
      <c r="U176" s="71"/>
      <c r="V176" s="73"/>
      <c r="W176" s="14"/>
      <c r="X176" s="14"/>
      <c r="Y176" s="14"/>
      <c r="Z176" s="14"/>
      <c r="AA176" s="14"/>
      <c r="AB176" s="14"/>
      <c r="AC176" s="14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2"/>
      <c r="AO176" s="72"/>
    </row>
    <row r="177" spans="1:41" ht="12" customHeight="1">
      <c r="A177" s="77"/>
      <c r="B177" s="16" t="s">
        <v>9</v>
      </c>
      <c r="C177" s="17">
        <v>11</v>
      </c>
      <c r="D177" s="18">
        <f>C177/C185*100</f>
        <v>13.095238095238097</v>
      </c>
      <c r="E177" s="48">
        <v>1499.43</v>
      </c>
      <c r="F177" s="18">
        <f>E177/E185*100</f>
        <v>6.304923620452368</v>
      </c>
      <c r="G177" s="17">
        <v>1</v>
      </c>
      <c r="H177" s="18">
        <f>G177/G185*100</f>
        <v>3.3333333333333335</v>
      </c>
      <c r="I177" s="48">
        <v>197.51</v>
      </c>
      <c r="J177" s="18">
        <f>I177/I185*100</f>
        <v>0.29323410298810465</v>
      </c>
      <c r="K177" s="17">
        <f>C177+G177</f>
        <v>12</v>
      </c>
      <c r="L177" s="18">
        <f>K177/K185*100</f>
        <v>10.526315789473683</v>
      </c>
      <c r="M177" s="48">
        <f>E177+I177</f>
        <v>1696.94</v>
      </c>
      <c r="N177" s="19">
        <f>M177/M185*100</f>
        <v>1.8619531800420968</v>
      </c>
      <c r="O177" s="14"/>
      <c r="P177" s="72"/>
      <c r="Q177" s="72"/>
      <c r="R177" s="14"/>
      <c r="S177" s="71"/>
      <c r="T177" s="73"/>
      <c r="U177" s="71"/>
      <c r="V177" s="73"/>
      <c r="W177" s="14"/>
      <c r="X177" s="14"/>
      <c r="Y177" s="14"/>
      <c r="Z177" s="14"/>
      <c r="AA177" s="14"/>
      <c r="AB177" s="14"/>
      <c r="AC177" s="14"/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72"/>
      <c r="AO177" s="72"/>
    </row>
    <row r="178" spans="1:41" ht="12" customHeight="1">
      <c r="A178" s="77"/>
      <c r="B178" s="16" t="s">
        <v>10</v>
      </c>
      <c r="C178" s="17">
        <v>3</v>
      </c>
      <c r="D178" s="18">
        <f>C178/C185*100</f>
        <v>3.571428571428571</v>
      </c>
      <c r="E178" s="48">
        <v>671.37</v>
      </c>
      <c r="F178" s="18">
        <f>E178/E185*100</f>
        <v>2.8230304656190066</v>
      </c>
      <c r="G178" s="17">
        <v>1</v>
      </c>
      <c r="H178" s="18">
        <f>G178/G185*100</f>
        <v>3.3333333333333335</v>
      </c>
      <c r="I178" s="48">
        <v>230</v>
      </c>
      <c r="J178" s="18">
        <f>I178/I185*100</f>
        <v>0.341470526491135</v>
      </c>
      <c r="K178" s="17">
        <f aca="true" t="shared" si="51" ref="K178:K184">C178+G178</f>
        <v>4</v>
      </c>
      <c r="L178" s="18">
        <f>K178/K185*100</f>
        <v>3.508771929824561</v>
      </c>
      <c r="M178" s="48">
        <f aca="true" t="shared" si="52" ref="M178:M184">E178+I178</f>
        <v>901.37</v>
      </c>
      <c r="N178" s="19">
        <f>M178/M185*100</f>
        <v>0.9890206712638895</v>
      </c>
      <c r="O178" s="14"/>
      <c r="P178" s="72"/>
      <c r="Q178" s="72"/>
      <c r="R178" s="14"/>
      <c r="S178" s="71"/>
      <c r="T178" s="73"/>
      <c r="U178" s="71"/>
      <c r="V178" s="73"/>
      <c r="W178" s="14"/>
      <c r="X178" s="14"/>
      <c r="Y178" s="14"/>
      <c r="Z178" s="14"/>
      <c r="AA178" s="14"/>
      <c r="AB178" s="14"/>
      <c r="AC178" s="14"/>
      <c r="AD178" s="72"/>
      <c r="AE178" s="72"/>
      <c r="AF178" s="72"/>
      <c r="AG178" s="72"/>
      <c r="AH178" s="72"/>
      <c r="AI178" s="72"/>
      <c r="AJ178" s="72"/>
      <c r="AK178" s="72"/>
      <c r="AL178" s="72"/>
      <c r="AM178" s="72"/>
      <c r="AN178" s="72"/>
      <c r="AO178" s="72"/>
    </row>
    <row r="179" spans="1:41" ht="12" customHeight="1">
      <c r="A179" s="77"/>
      <c r="B179" s="16" t="s">
        <v>11</v>
      </c>
      <c r="C179" s="17">
        <v>7</v>
      </c>
      <c r="D179" s="18">
        <f>C179/C185*100</f>
        <v>8.333333333333332</v>
      </c>
      <c r="E179" s="48">
        <v>2764.37</v>
      </c>
      <c r="F179" s="18">
        <f>E179/E185*100</f>
        <v>11.623844866829337</v>
      </c>
      <c r="G179" s="17">
        <v>3</v>
      </c>
      <c r="H179" s="18">
        <f>G179/G185*100</f>
        <v>10</v>
      </c>
      <c r="I179" s="48">
        <v>1041.97</v>
      </c>
      <c r="J179" s="18">
        <f>I179/I185*100</f>
        <v>1.5469654108172521</v>
      </c>
      <c r="K179" s="17">
        <f t="shared" si="51"/>
        <v>10</v>
      </c>
      <c r="L179" s="18">
        <f>K179/K185*100</f>
        <v>8.771929824561402</v>
      </c>
      <c r="M179" s="48">
        <f t="shared" si="52"/>
        <v>3806.34</v>
      </c>
      <c r="N179" s="19">
        <f>M179/M185*100</f>
        <v>4.176474635120531</v>
      </c>
      <c r="O179" s="14"/>
      <c r="P179" s="72"/>
      <c r="Q179" s="72"/>
      <c r="R179" s="14"/>
      <c r="S179" s="71"/>
      <c r="T179" s="73"/>
      <c r="U179" s="71"/>
      <c r="V179" s="73"/>
      <c r="W179" s="14"/>
      <c r="X179" s="14"/>
      <c r="Y179" s="14"/>
      <c r="Z179" s="14"/>
      <c r="AA179" s="14"/>
      <c r="AB179" s="14"/>
      <c r="AC179" s="14"/>
      <c r="AD179" s="72"/>
      <c r="AE179" s="72"/>
      <c r="AF179" s="72"/>
      <c r="AG179" s="72"/>
      <c r="AH179" s="72"/>
      <c r="AI179" s="72"/>
      <c r="AJ179" s="72"/>
      <c r="AK179" s="72"/>
      <c r="AL179" s="72"/>
      <c r="AM179" s="72"/>
      <c r="AN179" s="72"/>
      <c r="AO179" s="72"/>
    </row>
    <row r="180" spans="1:41" ht="12" customHeight="1">
      <c r="A180" s="77"/>
      <c r="B180" s="16" t="s">
        <v>12</v>
      </c>
      <c r="C180" s="17">
        <v>10</v>
      </c>
      <c r="D180" s="18">
        <f>C180/C185*100</f>
        <v>11.904761904761903</v>
      </c>
      <c r="E180" s="48">
        <v>7486.38</v>
      </c>
      <c r="F180" s="18">
        <f>E180/E185*100</f>
        <v>31.47933154177401</v>
      </c>
      <c r="G180" s="17">
        <v>2</v>
      </c>
      <c r="H180" s="18">
        <f>G180/G185*100</f>
        <v>6.666666666666667</v>
      </c>
      <c r="I180" s="48">
        <v>1736.42</v>
      </c>
      <c r="J180" s="18">
        <f>I180/I185*100</f>
        <v>2.577983702651029</v>
      </c>
      <c r="K180" s="17">
        <f t="shared" si="51"/>
        <v>12</v>
      </c>
      <c r="L180" s="18">
        <f>K180/K185*100</f>
        <v>10.526315789473683</v>
      </c>
      <c r="M180" s="48">
        <f t="shared" si="52"/>
        <v>9222.8</v>
      </c>
      <c r="N180" s="19">
        <f>M180/M185*100</f>
        <v>10.11963993358177</v>
      </c>
      <c r="O180" s="14"/>
      <c r="P180" s="72"/>
      <c r="Q180" s="72"/>
      <c r="R180" s="14"/>
      <c r="S180" s="71"/>
      <c r="T180" s="73"/>
      <c r="U180" s="71"/>
      <c r="V180" s="73"/>
      <c r="W180" s="14"/>
      <c r="X180" s="14"/>
      <c r="Y180" s="14"/>
      <c r="Z180" s="14"/>
      <c r="AA180" s="14"/>
      <c r="AB180" s="14"/>
      <c r="AC180" s="14"/>
      <c r="AD180" s="72"/>
      <c r="AE180" s="72"/>
      <c r="AF180" s="72"/>
      <c r="AG180" s="72"/>
      <c r="AH180" s="72"/>
      <c r="AI180" s="72"/>
      <c r="AJ180" s="72"/>
      <c r="AK180" s="72"/>
      <c r="AL180" s="72"/>
      <c r="AM180" s="72"/>
      <c r="AN180" s="72"/>
      <c r="AO180" s="72"/>
    </row>
    <row r="181" spans="1:41" ht="12" customHeight="1">
      <c r="A181" s="77"/>
      <c r="B181" s="16" t="s">
        <v>13</v>
      </c>
      <c r="C181" s="17">
        <v>3</v>
      </c>
      <c r="D181" s="18">
        <f>C181/C185*100</f>
        <v>3.571428571428571</v>
      </c>
      <c r="E181" s="48">
        <v>5308</v>
      </c>
      <c r="F181" s="18">
        <f>E181/E185*100</f>
        <v>22.319504463270157</v>
      </c>
      <c r="G181" s="17">
        <v>6</v>
      </c>
      <c r="H181" s="18">
        <f>G181/G185*100</f>
        <v>20</v>
      </c>
      <c r="I181" s="48">
        <v>7811.87</v>
      </c>
      <c r="J181" s="18">
        <f>I181/I185*100</f>
        <v>11.59792765991436</v>
      </c>
      <c r="K181" s="17">
        <f t="shared" si="51"/>
        <v>9</v>
      </c>
      <c r="L181" s="18">
        <f>K181/K185*100</f>
        <v>7.894736842105263</v>
      </c>
      <c r="M181" s="48">
        <f t="shared" si="52"/>
        <v>13119.869999999999</v>
      </c>
      <c r="N181" s="19">
        <f>M181/M185*100</f>
        <v>14.395667300104249</v>
      </c>
      <c r="O181" s="14"/>
      <c r="P181" s="72"/>
      <c r="Q181" s="72"/>
      <c r="R181" s="14"/>
      <c r="S181" s="71"/>
      <c r="T181" s="73"/>
      <c r="U181" s="71"/>
      <c r="V181" s="73"/>
      <c r="W181" s="14"/>
      <c r="X181" s="14"/>
      <c r="Y181" s="14"/>
      <c r="Z181" s="14"/>
      <c r="AA181" s="14"/>
      <c r="AB181" s="14"/>
      <c r="AC181" s="14"/>
      <c r="AD181" s="72"/>
      <c r="AE181" s="72"/>
      <c r="AF181" s="72"/>
      <c r="AG181" s="72"/>
      <c r="AH181" s="72"/>
      <c r="AI181" s="72"/>
      <c r="AJ181" s="72"/>
      <c r="AK181" s="72"/>
      <c r="AL181" s="72"/>
      <c r="AM181" s="72"/>
      <c r="AN181" s="72"/>
      <c r="AO181" s="72"/>
    </row>
    <row r="182" spans="1:41" ht="12" customHeight="1">
      <c r="A182" s="77"/>
      <c r="B182" s="16" t="s">
        <v>14</v>
      </c>
      <c r="C182" s="17">
        <v>2</v>
      </c>
      <c r="D182" s="18">
        <f>C182/C185*100</f>
        <v>2.380952380952381</v>
      </c>
      <c r="E182" s="48">
        <v>4936.63</v>
      </c>
      <c r="F182" s="18">
        <f>E182/E185*100</f>
        <v>20.75793807809219</v>
      </c>
      <c r="G182" s="17">
        <v>2</v>
      </c>
      <c r="H182" s="18">
        <f>G182/G185*100</f>
        <v>6.666666666666667</v>
      </c>
      <c r="I182" s="48">
        <v>7198.29</v>
      </c>
      <c r="J182" s="18">
        <f>I182/I185*100</f>
        <v>10.686973374503793</v>
      </c>
      <c r="K182" s="17">
        <f t="shared" si="51"/>
        <v>4</v>
      </c>
      <c r="L182" s="18">
        <f>K182/K185*100</f>
        <v>3.508771929824561</v>
      </c>
      <c r="M182" s="48">
        <f t="shared" si="52"/>
        <v>12134.92</v>
      </c>
      <c r="N182" s="19">
        <f>M182/M185*100</f>
        <v>13.31493917495989</v>
      </c>
      <c r="O182" s="14"/>
      <c r="P182" s="72"/>
      <c r="Q182" s="72"/>
      <c r="R182" s="14"/>
      <c r="S182" s="71"/>
      <c r="T182" s="73"/>
      <c r="U182" s="71"/>
      <c r="V182" s="73"/>
      <c r="W182" s="14"/>
      <c r="X182" s="14"/>
      <c r="Y182" s="14"/>
      <c r="Z182" s="14"/>
      <c r="AA182" s="14"/>
      <c r="AB182" s="14"/>
      <c r="AC182" s="14"/>
      <c r="AD182" s="72"/>
      <c r="AE182" s="72"/>
      <c r="AF182" s="72"/>
      <c r="AG182" s="72"/>
      <c r="AH182" s="72"/>
      <c r="AI182" s="72"/>
      <c r="AJ182" s="72"/>
      <c r="AK182" s="72"/>
      <c r="AL182" s="72"/>
      <c r="AM182" s="72"/>
      <c r="AN182" s="72"/>
      <c r="AO182" s="72"/>
    </row>
    <row r="183" spans="1:41" ht="12" customHeight="1">
      <c r="A183" s="77"/>
      <c r="B183" s="16" t="s">
        <v>15</v>
      </c>
      <c r="C183" s="17">
        <v>0</v>
      </c>
      <c r="D183" s="18">
        <f>C183/C185*100</f>
        <v>0</v>
      </c>
      <c r="E183" s="48">
        <v>0</v>
      </c>
      <c r="F183" s="18">
        <f>E183/E185*100</f>
        <v>0</v>
      </c>
      <c r="G183" s="17">
        <v>1</v>
      </c>
      <c r="H183" s="18">
        <f>G183/G185*100</f>
        <v>3.3333333333333335</v>
      </c>
      <c r="I183" s="48">
        <v>5280.01</v>
      </c>
      <c r="J183" s="18">
        <f>I183/I185*100</f>
        <v>7.838990411210686</v>
      </c>
      <c r="K183" s="17">
        <f t="shared" si="51"/>
        <v>1</v>
      </c>
      <c r="L183" s="18">
        <f>K183/K185*100</f>
        <v>0.8771929824561403</v>
      </c>
      <c r="M183" s="48">
        <f t="shared" si="52"/>
        <v>5280.01</v>
      </c>
      <c r="N183" s="19">
        <f>M183/M185*100</f>
        <v>5.793446680586274</v>
      </c>
      <c r="O183" s="14"/>
      <c r="P183" s="72"/>
      <c r="Q183" s="72"/>
      <c r="R183" s="14"/>
      <c r="S183" s="71"/>
      <c r="T183" s="73"/>
      <c r="U183" s="71"/>
      <c r="V183" s="73"/>
      <c r="W183" s="14"/>
      <c r="X183" s="14"/>
      <c r="Y183" s="14"/>
      <c r="Z183" s="14"/>
      <c r="AA183" s="14"/>
      <c r="AB183" s="14"/>
      <c r="AC183" s="14"/>
      <c r="AD183" s="72"/>
      <c r="AE183" s="72"/>
      <c r="AF183" s="72"/>
      <c r="AG183" s="72"/>
      <c r="AH183" s="72"/>
      <c r="AI183" s="72"/>
      <c r="AJ183" s="72"/>
      <c r="AK183" s="72"/>
      <c r="AL183" s="72"/>
      <c r="AM183" s="72"/>
      <c r="AN183" s="72"/>
      <c r="AO183" s="72"/>
    </row>
    <row r="184" spans="1:41" ht="12" customHeight="1">
      <c r="A184" s="77"/>
      <c r="B184" s="16" t="s">
        <v>16</v>
      </c>
      <c r="C184" s="20">
        <v>0</v>
      </c>
      <c r="D184" s="18">
        <f>C184/C185*100</f>
        <v>0</v>
      </c>
      <c r="E184" s="49">
        <v>0</v>
      </c>
      <c r="F184" s="18">
        <f>E184/E185*100</f>
        <v>0</v>
      </c>
      <c r="G184" s="20">
        <v>1</v>
      </c>
      <c r="H184" s="18">
        <f>G184/G185*100</f>
        <v>3.3333333333333335</v>
      </c>
      <c r="I184" s="49">
        <v>43735.71</v>
      </c>
      <c r="J184" s="18">
        <f>I184/I185*100</f>
        <v>64.93241704418956</v>
      </c>
      <c r="K184" s="17">
        <f t="shared" si="51"/>
        <v>1</v>
      </c>
      <c r="L184" s="18">
        <f>K184/K185*100</f>
        <v>0.8771929824561403</v>
      </c>
      <c r="M184" s="48">
        <f t="shared" si="52"/>
        <v>43735.71</v>
      </c>
      <c r="N184" s="19">
        <f>M184/M185*100</f>
        <v>47.988640915942185</v>
      </c>
      <c r="O184" s="14"/>
      <c r="P184" s="72"/>
      <c r="Q184" s="72"/>
      <c r="R184" s="14"/>
      <c r="S184" s="71"/>
      <c r="T184" s="73"/>
      <c r="U184" s="71"/>
      <c r="V184" s="73"/>
      <c r="W184" s="14"/>
      <c r="X184" s="14"/>
      <c r="Y184" s="14"/>
      <c r="Z184" s="14"/>
      <c r="AA184" s="14"/>
      <c r="AB184" s="14"/>
      <c r="AC184" s="14"/>
      <c r="AD184" s="72"/>
      <c r="AE184" s="72"/>
      <c r="AF184" s="72"/>
      <c r="AG184" s="72"/>
      <c r="AH184" s="72"/>
      <c r="AI184" s="72"/>
      <c r="AJ184" s="72"/>
      <c r="AK184" s="72"/>
      <c r="AL184" s="72"/>
      <c r="AM184" s="72"/>
      <c r="AN184" s="72"/>
      <c r="AO184" s="72"/>
    </row>
    <row r="185" spans="1:41" ht="12" customHeight="1">
      <c r="A185" s="78"/>
      <c r="B185" s="7" t="s">
        <v>17</v>
      </c>
      <c r="C185" s="23">
        <f aca="true" t="shared" si="53" ref="C185:N185">SUM(C176:C184)</f>
        <v>84</v>
      </c>
      <c r="D185" s="24">
        <f t="shared" si="53"/>
        <v>99.99999999999999</v>
      </c>
      <c r="E185" s="50">
        <f t="shared" si="53"/>
        <v>23781.890000000003</v>
      </c>
      <c r="F185" s="24">
        <f t="shared" si="53"/>
        <v>99.99999999999999</v>
      </c>
      <c r="G185" s="23">
        <f t="shared" si="53"/>
        <v>30</v>
      </c>
      <c r="H185" s="24">
        <f t="shared" si="53"/>
        <v>100</v>
      </c>
      <c r="I185" s="50">
        <f t="shared" si="53"/>
        <v>67355.73999999999</v>
      </c>
      <c r="J185" s="24">
        <f t="shared" si="53"/>
        <v>100.00000000000001</v>
      </c>
      <c r="K185" s="23">
        <f t="shared" si="53"/>
        <v>114</v>
      </c>
      <c r="L185" s="24">
        <f t="shared" si="53"/>
        <v>99.99999999999999</v>
      </c>
      <c r="M185" s="50">
        <f t="shared" si="53"/>
        <v>91137.63</v>
      </c>
      <c r="N185" s="25">
        <f t="shared" si="53"/>
        <v>100</v>
      </c>
      <c r="O185" s="22"/>
      <c r="P185" s="72"/>
      <c r="Q185" s="72"/>
      <c r="R185" s="14"/>
      <c r="S185" s="71"/>
      <c r="T185" s="71"/>
      <c r="U185" s="71"/>
      <c r="V185" s="71"/>
      <c r="W185" s="14"/>
      <c r="X185" s="14"/>
      <c r="Y185" s="14"/>
      <c r="Z185" s="14"/>
      <c r="AA185" s="14"/>
      <c r="AB185" s="14"/>
      <c r="AC185" s="14"/>
      <c r="AD185" s="72"/>
      <c r="AE185" s="72"/>
      <c r="AF185" s="72"/>
      <c r="AG185" s="72"/>
      <c r="AH185" s="72"/>
      <c r="AI185" s="72"/>
      <c r="AJ185" s="72"/>
      <c r="AK185" s="72"/>
      <c r="AL185" s="72"/>
      <c r="AM185" s="72"/>
      <c r="AN185" s="72"/>
      <c r="AO185" s="72"/>
    </row>
    <row r="186" spans="1:41" ht="12" customHeight="1">
      <c r="A186" s="76" t="s">
        <v>35</v>
      </c>
      <c r="B186" s="10" t="s">
        <v>8</v>
      </c>
      <c r="C186" s="11">
        <v>113</v>
      </c>
      <c r="D186" s="12">
        <f>C186/C195*100</f>
        <v>37.54152823920266</v>
      </c>
      <c r="E186" s="47">
        <v>2552.08</v>
      </c>
      <c r="F186" s="12">
        <f>E186/E195*100</f>
        <v>1.987907018408205</v>
      </c>
      <c r="G186" s="11">
        <v>22</v>
      </c>
      <c r="H186" s="12">
        <f>G186/G195*100</f>
        <v>47.82608695652174</v>
      </c>
      <c r="I186" s="47">
        <v>232.17</v>
      </c>
      <c r="J186" s="12">
        <f>I186/I195*100</f>
        <v>0.12343906104860941</v>
      </c>
      <c r="K186" s="11">
        <f>C186+G186</f>
        <v>135</v>
      </c>
      <c r="L186" s="12">
        <f>K186/K195*100</f>
        <v>38.90489913544668</v>
      </c>
      <c r="M186" s="47">
        <f>E186+I186</f>
        <v>2784.25</v>
      </c>
      <c r="N186" s="13">
        <f>M186/M195*100</f>
        <v>0.879797245167364</v>
      </c>
      <c r="O186" s="14"/>
      <c r="P186" s="72"/>
      <c r="Q186" s="72"/>
      <c r="R186" s="14"/>
      <c r="S186" s="71"/>
      <c r="T186" s="73"/>
      <c r="U186" s="71"/>
      <c r="V186" s="73"/>
      <c r="W186" s="14"/>
      <c r="X186" s="14"/>
      <c r="Y186" s="14"/>
      <c r="Z186" s="14"/>
      <c r="AA186" s="14"/>
      <c r="AB186" s="14"/>
      <c r="AC186" s="14"/>
      <c r="AD186" s="72"/>
      <c r="AE186" s="72"/>
      <c r="AF186" s="72"/>
      <c r="AG186" s="72"/>
      <c r="AH186" s="72"/>
      <c r="AI186" s="72"/>
      <c r="AJ186" s="72"/>
      <c r="AK186" s="72"/>
      <c r="AL186" s="72"/>
      <c r="AM186" s="72"/>
      <c r="AN186" s="72"/>
      <c r="AO186" s="72"/>
    </row>
    <row r="187" spans="1:41" ht="12" customHeight="1">
      <c r="A187" s="77"/>
      <c r="B187" s="16" t="s">
        <v>9</v>
      </c>
      <c r="C187" s="17">
        <v>29</v>
      </c>
      <c r="D187" s="18">
        <f>C187/C195*100</f>
        <v>9.634551495016613</v>
      </c>
      <c r="E187" s="48">
        <v>4366.41</v>
      </c>
      <c r="F187" s="18">
        <f>E187/E195*100</f>
        <v>3.4011539937023016</v>
      </c>
      <c r="G187" s="17">
        <v>2</v>
      </c>
      <c r="H187" s="18">
        <f>G187/G195*100</f>
        <v>4.3478260869565215</v>
      </c>
      <c r="I187" s="48">
        <v>230</v>
      </c>
      <c r="J187" s="18">
        <f>I187/I195*100</f>
        <v>0.12228532558547686</v>
      </c>
      <c r="K187" s="17">
        <f>C187+G187</f>
        <v>31</v>
      </c>
      <c r="L187" s="18">
        <f>K187/K195*100</f>
        <v>8.93371757925072</v>
      </c>
      <c r="M187" s="48">
        <f>E187+I187</f>
        <v>4596.41</v>
      </c>
      <c r="N187" s="19">
        <f>M187/M195*100</f>
        <v>1.4524230423488276</v>
      </c>
      <c r="O187" s="14"/>
      <c r="P187" s="72"/>
      <c r="Q187" s="72"/>
      <c r="R187" s="14"/>
      <c r="S187" s="71"/>
      <c r="T187" s="73"/>
      <c r="U187" s="71"/>
      <c r="V187" s="73"/>
      <c r="W187" s="14"/>
      <c r="X187" s="14"/>
      <c r="Y187" s="14"/>
      <c r="Z187" s="14"/>
      <c r="AA187" s="14"/>
      <c r="AB187" s="14"/>
      <c r="AC187" s="14"/>
      <c r="AD187" s="72"/>
      <c r="AE187" s="72"/>
      <c r="AF187" s="72"/>
      <c r="AG187" s="72"/>
      <c r="AH187" s="72"/>
      <c r="AI187" s="72"/>
      <c r="AJ187" s="72"/>
      <c r="AK187" s="72"/>
      <c r="AL187" s="72"/>
      <c r="AM187" s="72"/>
      <c r="AN187" s="72"/>
      <c r="AO187" s="72"/>
    </row>
    <row r="188" spans="1:41" ht="12" customHeight="1">
      <c r="A188" s="77"/>
      <c r="B188" s="16" t="s">
        <v>10</v>
      </c>
      <c r="C188" s="17">
        <v>32</v>
      </c>
      <c r="D188" s="18">
        <f>C188/C195*100</f>
        <v>10.631229235880399</v>
      </c>
      <c r="E188" s="48">
        <v>7896.1</v>
      </c>
      <c r="F188" s="18">
        <f>E188/E195*100</f>
        <v>6.150556647147828</v>
      </c>
      <c r="G188" s="17">
        <v>3</v>
      </c>
      <c r="H188" s="18">
        <f>G188/G195*100</f>
        <v>6.521739130434782</v>
      </c>
      <c r="I188" s="48">
        <v>747</v>
      </c>
      <c r="J188" s="18">
        <f>I188/I195*100</f>
        <v>0.39716147048848355</v>
      </c>
      <c r="K188" s="17">
        <f aca="true" t="shared" si="54" ref="K188:K194">C188+G188</f>
        <v>35</v>
      </c>
      <c r="L188" s="18">
        <f>K188/K195*100</f>
        <v>10.086455331412104</v>
      </c>
      <c r="M188" s="48">
        <f aca="true" t="shared" si="55" ref="M188:M194">E188+I188</f>
        <v>8643.1</v>
      </c>
      <c r="N188" s="19">
        <f>M188/M195*100</f>
        <v>2.7311396497103506</v>
      </c>
      <c r="O188" s="14"/>
      <c r="P188" s="72"/>
      <c r="Q188" s="72"/>
      <c r="R188" s="14"/>
      <c r="S188" s="71"/>
      <c r="T188" s="73"/>
      <c r="U188" s="71"/>
      <c r="V188" s="73"/>
      <c r="W188" s="14"/>
      <c r="X188" s="14"/>
      <c r="Y188" s="14"/>
      <c r="Z188" s="14"/>
      <c r="AA188" s="14"/>
      <c r="AB188" s="14"/>
      <c r="AC188" s="14"/>
      <c r="AD188" s="72"/>
      <c r="AE188" s="72"/>
      <c r="AF188" s="72"/>
      <c r="AG188" s="72"/>
      <c r="AH188" s="72"/>
      <c r="AI188" s="72"/>
      <c r="AJ188" s="72"/>
      <c r="AK188" s="72"/>
      <c r="AL188" s="72"/>
      <c r="AM188" s="72"/>
      <c r="AN188" s="72"/>
      <c r="AO188" s="72"/>
    </row>
    <row r="189" spans="1:41" ht="12" customHeight="1">
      <c r="A189" s="77"/>
      <c r="B189" s="16" t="s">
        <v>11</v>
      </c>
      <c r="C189" s="17">
        <v>42</v>
      </c>
      <c r="D189" s="18">
        <f>C189/C195*100</f>
        <v>13.953488372093023</v>
      </c>
      <c r="E189" s="48">
        <v>17006.61</v>
      </c>
      <c r="F189" s="18">
        <f>E189/E195*100</f>
        <v>13.247060977058386</v>
      </c>
      <c r="G189" s="17">
        <v>3</v>
      </c>
      <c r="H189" s="18">
        <f>G189/G195*100</f>
        <v>6.521739130434782</v>
      </c>
      <c r="I189" s="48">
        <v>1144.52</v>
      </c>
      <c r="J189" s="18">
        <f>I189/I195*100</f>
        <v>0.6085130471264781</v>
      </c>
      <c r="K189" s="17">
        <f t="shared" si="54"/>
        <v>45</v>
      </c>
      <c r="L189" s="18">
        <f>K189/K195*100</f>
        <v>12.968299711815561</v>
      </c>
      <c r="M189" s="48">
        <f t="shared" si="55"/>
        <v>18151.13</v>
      </c>
      <c r="N189" s="19">
        <f>M189/M195*100</f>
        <v>5.735589178656621</v>
      </c>
      <c r="O189" s="14"/>
      <c r="P189" s="72"/>
      <c r="Q189" s="72"/>
      <c r="R189" s="14"/>
      <c r="S189" s="71"/>
      <c r="T189" s="73"/>
      <c r="U189" s="71"/>
      <c r="V189" s="73"/>
      <c r="W189" s="14"/>
      <c r="X189" s="14"/>
      <c r="Y189" s="14"/>
      <c r="Z189" s="14"/>
      <c r="AA189" s="14"/>
      <c r="AB189" s="14"/>
      <c r="AC189" s="14"/>
      <c r="AD189" s="72"/>
      <c r="AE189" s="72"/>
      <c r="AF189" s="72"/>
      <c r="AG189" s="72"/>
      <c r="AH189" s="72"/>
      <c r="AI189" s="72"/>
      <c r="AJ189" s="72"/>
      <c r="AK189" s="72"/>
      <c r="AL189" s="72"/>
      <c r="AM189" s="72"/>
      <c r="AN189" s="72"/>
      <c r="AO189" s="72"/>
    </row>
    <row r="190" spans="1:41" ht="12" customHeight="1">
      <c r="A190" s="77"/>
      <c r="B190" s="16" t="s">
        <v>12</v>
      </c>
      <c r="C190" s="17">
        <v>48</v>
      </c>
      <c r="D190" s="18">
        <f>C190/C195*100</f>
        <v>15.946843853820598</v>
      </c>
      <c r="E190" s="48">
        <v>35191.38</v>
      </c>
      <c r="F190" s="18">
        <f>E190/E195*100</f>
        <v>27.41183320643167</v>
      </c>
      <c r="G190" s="17">
        <v>1</v>
      </c>
      <c r="H190" s="18">
        <f>G190/G195*100</f>
        <v>2.1739130434782608</v>
      </c>
      <c r="I190" s="48">
        <v>919.44</v>
      </c>
      <c r="J190" s="18">
        <f>I190/I195*100</f>
        <v>0.4888435641578733</v>
      </c>
      <c r="K190" s="17">
        <f t="shared" si="54"/>
        <v>49</v>
      </c>
      <c r="L190" s="18">
        <f>K190/K195*100</f>
        <v>14.121037463976945</v>
      </c>
      <c r="M190" s="48">
        <f t="shared" si="55"/>
        <v>36110.82</v>
      </c>
      <c r="N190" s="19">
        <f>M190/M195*100</f>
        <v>11.410685088169004</v>
      </c>
      <c r="O190" s="14"/>
      <c r="P190" s="72"/>
      <c r="Q190" s="72"/>
      <c r="R190" s="14"/>
      <c r="S190" s="71"/>
      <c r="T190" s="73"/>
      <c r="U190" s="71"/>
      <c r="V190" s="73"/>
      <c r="W190" s="14"/>
      <c r="X190" s="14"/>
      <c r="Y190" s="14"/>
      <c r="Z190" s="14"/>
      <c r="AA190" s="14"/>
      <c r="AB190" s="14"/>
      <c r="AC190" s="14"/>
      <c r="AD190" s="72"/>
      <c r="AE190" s="72"/>
      <c r="AF190" s="72"/>
      <c r="AG190" s="72"/>
      <c r="AH190" s="72"/>
      <c r="AI190" s="72"/>
      <c r="AJ190" s="72"/>
      <c r="AK190" s="72"/>
      <c r="AL190" s="72"/>
      <c r="AM190" s="72"/>
      <c r="AN190" s="72"/>
      <c r="AO190" s="72"/>
    </row>
    <row r="191" spans="1:41" ht="12" customHeight="1">
      <c r="A191" s="77"/>
      <c r="B191" s="16" t="s">
        <v>13</v>
      </c>
      <c r="C191" s="17">
        <v>30</v>
      </c>
      <c r="D191" s="18">
        <f>C191/C195*100</f>
        <v>9.966777408637874</v>
      </c>
      <c r="E191" s="48">
        <v>39501.12</v>
      </c>
      <c r="F191" s="18">
        <f>E191/E195*100</f>
        <v>30.76884489631388</v>
      </c>
      <c r="G191" s="17">
        <v>6</v>
      </c>
      <c r="H191" s="18">
        <f>G191/G195*100</f>
        <v>13.043478260869565</v>
      </c>
      <c r="I191" s="48">
        <v>9176.99</v>
      </c>
      <c r="J191" s="18">
        <f>I191/I195*100</f>
        <v>4.87917917410724</v>
      </c>
      <c r="K191" s="17">
        <f t="shared" si="54"/>
        <v>36</v>
      </c>
      <c r="L191" s="18">
        <f>K191/K195*100</f>
        <v>10.37463976945245</v>
      </c>
      <c r="M191" s="48">
        <f t="shared" si="55"/>
        <v>48678.11</v>
      </c>
      <c r="N191" s="19">
        <f>M191/M195*100</f>
        <v>15.381832478388763</v>
      </c>
      <c r="O191" s="14"/>
      <c r="P191" s="72"/>
      <c r="Q191" s="72"/>
      <c r="R191" s="14"/>
      <c r="S191" s="71"/>
      <c r="T191" s="73"/>
      <c r="U191" s="71"/>
      <c r="V191" s="73"/>
      <c r="W191" s="14"/>
      <c r="X191" s="14"/>
      <c r="Y191" s="14"/>
      <c r="Z191" s="14"/>
      <c r="AA191" s="14"/>
      <c r="AB191" s="14"/>
      <c r="AC191" s="14"/>
      <c r="AD191" s="72"/>
      <c r="AE191" s="72"/>
      <c r="AF191" s="72"/>
      <c r="AG191" s="72"/>
      <c r="AH191" s="72"/>
      <c r="AI191" s="72"/>
      <c r="AJ191" s="72"/>
      <c r="AK191" s="72"/>
      <c r="AL191" s="72"/>
      <c r="AM191" s="72"/>
      <c r="AN191" s="72"/>
      <c r="AO191" s="72"/>
    </row>
    <row r="192" spans="1:41" ht="12" customHeight="1">
      <c r="A192" s="77"/>
      <c r="B192" s="16" t="s">
        <v>14</v>
      </c>
      <c r="C192" s="17">
        <v>7</v>
      </c>
      <c r="D192" s="18">
        <f>C192/C195*100</f>
        <v>2.3255813953488373</v>
      </c>
      <c r="E192" s="48">
        <v>21866.55</v>
      </c>
      <c r="F192" s="18">
        <f>E192/E195*100</f>
        <v>17.032643260937718</v>
      </c>
      <c r="G192" s="17">
        <v>3</v>
      </c>
      <c r="H192" s="18">
        <f>G192/G195*100</f>
        <v>6.521739130434782</v>
      </c>
      <c r="I192" s="48">
        <v>10908.33</v>
      </c>
      <c r="J192" s="18">
        <f>I192/I195*100</f>
        <v>5.799689937581847</v>
      </c>
      <c r="K192" s="17">
        <f t="shared" si="54"/>
        <v>10</v>
      </c>
      <c r="L192" s="18">
        <f>K192/K195*100</f>
        <v>2.881844380403458</v>
      </c>
      <c r="M192" s="48">
        <f t="shared" si="55"/>
        <v>32774.88</v>
      </c>
      <c r="N192" s="19">
        <f>M192/M195*100</f>
        <v>10.356558906237202</v>
      </c>
      <c r="O192" s="14"/>
      <c r="P192" s="72"/>
      <c r="Q192" s="72"/>
      <c r="R192" s="14"/>
      <c r="S192" s="71"/>
      <c r="T192" s="73"/>
      <c r="U192" s="71"/>
      <c r="V192" s="73"/>
      <c r="W192" s="14"/>
      <c r="X192" s="14"/>
      <c r="Y192" s="14"/>
      <c r="Z192" s="14"/>
      <c r="AA192" s="14"/>
      <c r="AB192" s="14"/>
      <c r="AC192" s="14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</row>
    <row r="193" spans="1:41" ht="12" customHeight="1">
      <c r="A193" s="77"/>
      <c r="B193" s="16" t="s">
        <v>15</v>
      </c>
      <c r="C193" s="17">
        <v>0</v>
      </c>
      <c r="D193" s="18">
        <f>C193/C195*100</f>
        <v>0</v>
      </c>
      <c r="E193" s="48">
        <v>0</v>
      </c>
      <c r="F193" s="18">
        <f>E193/E195*100</f>
        <v>0</v>
      </c>
      <c r="G193" s="17">
        <v>0</v>
      </c>
      <c r="H193" s="18">
        <f>G193/G195*100</f>
        <v>0</v>
      </c>
      <c r="I193" s="48">
        <v>0</v>
      </c>
      <c r="J193" s="18">
        <f>I193/I195*100</f>
        <v>0</v>
      </c>
      <c r="K193" s="17">
        <f t="shared" si="54"/>
        <v>0</v>
      </c>
      <c r="L193" s="18">
        <f>K193/K195*100</f>
        <v>0</v>
      </c>
      <c r="M193" s="48">
        <f t="shared" si="55"/>
        <v>0</v>
      </c>
      <c r="N193" s="19">
        <f>M193/M195*100</f>
        <v>0</v>
      </c>
      <c r="O193" s="14"/>
      <c r="P193" s="72"/>
      <c r="Q193" s="72"/>
      <c r="R193" s="14"/>
      <c r="S193" s="71"/>
      <c r="T193" s="73"/>
      <c r="U193" s="71"/>
      <c r="V193" s="73"/>
      <c r="W193" s="14"/>
      <c r="X193" s="14"/>
      <c r="Y193" s="14"/>
      <c r="Z193" s="14"/>
      <c r="AA193" s="14"/>
      <c r="AB193" s="14"/>
      <c r="AC193" s="14"/>
      <c r="AD193" s="72"/>
      <c r="AE193" s="72"/>
      <c r="AF193" s="72"/>
      <c r="AG193" s="72"/>
      <c r="AH193" s="72"/>
      <c r="AI193" s="72"/>
      <c r="AJ193" s="72"/>
      <c r="AK193" s="72"/>
      <c r="AL193" s="72"/>
      <c r="AM193" s="72"/>
      <c r="AN193" s="72"/>
      <c r="AO193" s="72"/>
    </row>
    <row r="194" spans="1:41" ht="12" customHeight="1">
      <c r="A194" s="77"/>
      <c r="B194" s="16" t="s">
        <v>16</v>
      </c>
      <c r="C194" s="20">
        <v>0</v>
      </c>
      <c r="D194" s="18">
        <f>C194/C195*100</f>
        <v>0</v>
      </c>
      <c r="E194" s="49">
        <v>0</v>
      </c>
      <c r="F194" s="18">
        <f>E194/E195*100</f>
        <v>0</v>
      </c>
      <c r="G194" s="20">
        <v>6</v>
      </c>
      <c r="H194" s="18">
        <f>G194/G195*100</f>
        <v>13.043478260869565</v>
      </c>
      <c r="I194" s="49">
        <v>164726.26</v>
      </c>
      <c r="J194" s="18">
        <f>I194/I195*100</f>
        <v>87.58088841990399</v>
      </c>
      <c r="K194" s="17">
        <f t="shared" si="54"/>
        <v>6</v>
      </c>
      <c r="L194" s="18">
        <f>K194/K195*100</f>
        <v>1.729106628242075</v>
      </c>
      <c r="M194" s="48">
        <f t="shared" si="55"/>
        <v>164726.26</v>
      </c>
      <c r="N194" s="19">
        <f>M194/M195*100</f>
        <v>52.05197441132188</v>
      </c>
      <c r="O194" s="14"/>
      <c r="P194" s="72"/>
      <c r="Q194" s="72"/>
      <c r="R194" s="14"/>
      <c r="S194" s="71"/>
      <c r="T194" s="73"/>
      <c r="U194" s="71"/>
      <c r="V194" s="73"/>
      <c r="W194" s="14"/>
      <c r="X194" s="14"/>
      <c r="Y194" s="14"/>
      <c r="Z194" s="14"/>
      <c r="AA194" s="14"/>
      <c r="AB194" s="14"/>
      <c r="AC194" s="14"/>
      <c r="AD194" s="72"/>
      <c r="AE194" s="72"/>
      <c r="AF194" s="72"/>
      <c r="AG194" s="72"/>
      <c r="AH194" s="72"/>
      <c r="AI194" s="72"/>
      <c r="AJ194" s="72"/>
      <c r="AK194" s="72"/>
      <c r="AL194" s="72"/>
      <c r="AM194" s="72"/>
      <c r="AN194" s="72"/>
      <c r="AO194" s="72"/>
    </row>
    <row r="195" spans="1:41" ht="12" customHeight="1">
      <c r="A195" s="78"/>
      <c r="B195" s="7" t="s">
        <v>17</v>
      </c>
      <c r="C195" s="23">
        <f aca="true" t="shared" si="56" ref="C195:N195">SUM(C186:C194)</f>
        <v>301</v>
      </c>
      <c r="D195" s="24">
        <f t="shared" si="56"/>
        <v>99.99999999999999</v>
      </c>
      <c r="E195" s="50">
        <f t="shared" si="56"/>
        <v>128380.25000000001</v>
      </c>
      <c r="F195" s="24">
        <f t="shared" si="56"/>
        <v>99.99999999999999</v>
      </c>
      <c r="G195" s="23">
        <f t="shared" si="56"/>
        <v>46</v>
      </c>
      <c r="H195" s="24">
        <f t="shared" si="56"/>
        <v>100</v>
      </c>
      <c r="I195" s="50">
        <f t="shared" si="56"/>
        <v>188084.71000000002</v>
      </c>
      <c r="J195" s="24">
        <f t="shared" si="56"/>
        <v>100</v>
      </c>
      <c r="K195" s="23">
        <f t="shared" si="56"/>
        <v>347</v>
      </c>
      <c r="L195" s="24">
        <f t="shared" si="56"/>
        <v>100</v>
      </c>
      <c r="M195" s="50">
        <f t="shared" si="56"/>
        <v>316464.95999999996</v>
      </c>
      <c r="N195" s="25">
        <f t="shared" si="56"/>
        <v>100</v>
      </c>
      <c r="O195" s="22"/>
      <c r="P195" s="72"/>
      <c r="Q195" s="72"/>
      <c r="R195" s="14"/>
      <c r="S195" s="71"/>
      <c r="T195" s="71"/>
      <c r="U195" s="71"/>
      <c r="V195" s="71"/>
      <c r="W195" s="14"/>
      <c r="X195" s="14"/>
      <c r="Y195" s="14"/>
      <c r="Z195" s="14"/>
      <c r="AA195" s="14"/>
      <c r="AB195" s="14"/>
      <c r="AC195" s="14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2"/>
      <c r="AO195" s="72"/>
    </row>
    <row r="196" spans="1:41" ht="12" customHeight="1">
      <c r="A196" s="76" t="s">
        <v>36</v>
      </c>
      <c r="B196" s="10" t="s">
        <v>8</v>
      </c>
      <c r="C196" s="11">
        <v>305</v>
      </c>
      <c r="D196" s="12">
        <f>C196/C205*100</f>
        <v>77.60814249363868</v>
      </c>
      <c r="E196" s="47">
        <v>7489.22</v>
      </c>
      <c r="F196" s="12">
        <f>E196/E205*100</f>
        <v>11.17054773005447</v>
      </c>
      <c r="G196" s="11">
        <v>42</v>
      </c>
      <c r="H196" s="12">
        <f>G196/G205*100</f>
        <v>49.411764705882355</v>
      </c>
      <c r="I196" s="47">
        <v>9668.07</v>
      </c>
      <c r="J196" s="12">
        <f>I196/I205*100</f>
        <v>8.609424972405604</v>
      </c>
      <c r="K196" s="11">
        <f>C196+G196</f>
        <v>347</v>
      </c>
      <c r="L196" s="12">
        <f>K196/K205*100</f>
        <v>72.59414225941423</v>
      </c>
      <c r="M196" s="47">
        <f>E196+I196</f>
        <v>17157.29</v>
      </c>
      <c r="N196" s="13">
        <f>M196/M205*100</f>
        <v>9.566869626742264</v>
      </c>
      <c r="O196" s="14"/>
      <c r="P196" s="72"/>
      <c r="Q196" s="72"/>
      <c r="R196" s="14"/>
      <c r="S196" s="71"/>
      <c r="T196" s="73"/>
      <c r="U196" s="71"/>
      <c r="V196" s="73"/>
      <c r="W196" s="14"/>
      <c r="X196" s="14"/>
      <c r="Y196" s="14"/>
      <c r="Z196" s="14"/>
      <c r="AA196" s="14"/>
      <c r="AB196" s="14"/>
      <c r="AC196" s="14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</row>
    <row r="197" spans="1:41" ht="12" customHeight="1">
      <c r="A197" s="77"/>
      <c r="B197" s="16" t="s">
        <v>9</v>
      </c>
      <c r="C197" s="17">
        <v>26</v>
      </c>
      <c r="D197" s="18">
        <f>C197/C205*100</f>
        <v>6.615776081424936</v>
      </c>
      <c r="E197" s="48">
        <v>4801.15</v>
      </c>
      <c r="F197" s="18">
        <f>E197/E205*100</f>
        <v>7.161156333256469</v>
      </c>
      <c r="G197" s="17">
        <v>12</v>
      </c>
      <c r="H197" s="18">
        <f>G197/G205*100</f>
        <v>14.117647058823529</v>
      </c>
      <c r="I197" s="48">
        <v>11851.51</v>
      </c>
      <c r="J197" s="18">
        <f>I197/I205*100</f>
        <v>10.55378024308003</v>
      </c>
      <c r="K197" s="17">
        <f>C197+G197</f>
        <v>38</v>
      </c>
      <c r="L197" s="18">
        <f>K197/K205*100</f>
        <v>7.949790794979079</v>
      </c>
      <c r="M197" s="48">
        <f>E197+I197</f>
        <v>16652.66</v>
      </c>
      <c r="N197" s="19">
        <f>M197/M205*100</f>
        <v>9.285488976316529</v>
      </c>
      <c r="O197" s="14"/>
      <c r="P197" s="72"/>
      <c r="Q197" s="72"/>
      <c r="R197" s="14"/>
      <c r="S197" s="71"/>
      <c r="T197" s="73"/>
      <c r="U197" s="71"/>
      <c r="V197" s="73"/>
      <c r="W197" s="14"/>
      <c r="X197" s="14"/>
      <c r="Y197" s="14"/>
      <c r="Z197" s="14"/>
      <c r="AA197" s="14"/>
      <c r="AB197" s="14"/>
      <c r="AC197" s="14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</row>
    <row r="198" spans="1:41" ht="12" customHeight="1">
      <c r="A198" s="77"/>
      <c r="B198" s="16" t="s">
        <v>10</v>
      </c>
      <c r="C198" s="17">
        <v>15</v>
      </c>
      <c r="D198" s="18">
        <f>C198/C205*100</f>
        <v>3.816793893129771</v>
      </c>
      <c r="E198" s="48">
        <v>4000.31</v>
      </c>
      <c r="F198" s="18">
        <f>E198/E205*100</f>
        <v>5.966663255988499</v>
      </c>
      <c r="G198" s="17">
        <v>5</v>
      </c>
      <c r="H198" s="18">
        <f>G198/G205*100</f>
        <v>5.88235294117647</v>
      </c>
      <c r="I198" s="48">
        <v>10979.26</v>
      </c>
      <c r="J198" s="18">
        <f>I198/I205*100</f>
        <v>9.777040838816223</v>
      </c>
      <c r="K198" s="17">
        <f aca="true" t="shared" si="57" ref="K198:K204">C198+G198</f>
        <v>20</v>
      </c>
      <c r="L198" s="18">
        <f>K198/K205*100</f>
        <v>4.184100418410042</v>
      </c>
      <c r="M198" s="48">
        <f aca="true" t="shared" si="58" ref="M198:M204">E198+I198</f>
        <v>14979.57</v>
      </c>
      <c r="N198" s="19">
        <f>M198/M205*100</f>
        <v>8.352577432371874</v>
      </c>
      <c r="O198" s="14"/>
      <c r="P198" s="72"/>
      <c r="Q198" s="72"/>
      <c r="R198" s="14"/>
      <c r="S198" s="71"/>
      <c r="T198" s="73"/>
      <c r="U198" s="71"/>
      <c r="V198" s="73"/>
      <c r="W198" s="14"/>
      <c r="X198" s="14"/>
      <c r="Y198" s="14"/>
      <c r="Z198" s="14"/>
      <c r="AA198" s="14"/>
      <c r="AB198" s="14"/>
      <c r="AC198" s="14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</row>
    <row r="199" spans="1:41" ht="12" customHeight="1">
      <c r="A199" s="77"/>
      <c r="B199" s="16" t="s">
        <v>11</v>
      </c>
      <c r="C199" s="17">
        <v>19</v>
      </c>
      <c r="D199" s="18">
        <f>C199/C205*100</f>
        <v>4.8346055979643765</v>
      </c>
      <c r="E199" s="48">
        <v>11416.36</v>
      </c>
      <c r="F199" s="18">
        <f>E199/E205*100</f>
        <v>17.028074256529337</v>
      </c>
      <c r="G199" s="17">
        <v>6</v>
      </c>
      <c r="H199" s="18">
        <f>G199/G205*100</f>
        <v>7.0588235294117645</v>
      </c>
      <c r="I199" s="48">
        <v>12210.48</v>
      </c>
      <c r="J199" s="18">
        <f>I199/I205*100</f>
        <v>10.87344334878204</v>
      </c>
      <c r="K199" s="17">
        <f t="shared" si="57"/>
        <v>25</v>
      </c>
      <c r="L199" s="18">
        <f>K199/K205*100</f>
        <v>5.230125523012552</v>
      </c>
      <c r="M199" s="48">
        <f t="shared" si="58"/>
        <v>23626.84</v>
      </c>
      <c r="N199" s="19">
        <f>M199/M205*100</f>
        <v>13.174277404642526</v>
      </c>
      <c r="O199" s="14"/>
      <c r="P199" s="72"/>
      <c r="Q199" s="72"/>
      <c r="R199" s="14"/>
      <c r="S199" s="71"/>
      <c r="T199" s="73"/>
      <c r="U199" s="71"/>
      <c r="V199" s="73"/>
      <c r="W199" s="14"/>
      <c r="X199" s="14"/>
      <c r="Y199" s="14"/>
      <c r="Z199" s="14"/>
      <c r="AA199" s="14"/>
      <c r="AB199" s="14"/>
      <c r="AC199" s="14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</row>
    <row r="200" spans="1:41" ht="12" customHeight="1">
      <c r="A200" s="77"/>
      <c r="B200" s="16" t="s">
        <v>12</v>
      </c>
      <c r="C200" s="17">
        <v>17</v>
      </c>
      <c r="D200" s="18">
        <f>C200/C205*100</f>
        <v>4.325699745547073</v>
      </c>
      <c r="E200" s="48">
        <v>15294.77</v>
      </c>
      <c r="F200" s="18">
        <f>E200/E205*100</f>
        <v>22.812917540839393</v>
      </c>
      <c r="G200" s="17">
        <v>8</v>
      </c>
      <c r="H200" s="18">
        <f>G200/G205*100</f>
        <v>9.411764705882353</v>
      </c>
      <c r="I200" s="48">
        <v>18115.57</v>
      </c>
      <c r="J200" s="18">
        <f>I200/I205*100</f>
        <v>16.13193126936005</v>
      </c>
      <c r="K200" s="17">
        <f t="shared" si="57"/>
        <v>25</v>
      </c>
      <c r="L200" s="18">
        <f>K200/K205*100</f>
        <v>5.230125523012552</v>
      </c>
      <c r="M200" s="48">
        <f t="shared" si="58"/>
        <v>33410.34</v>
      </c>
      <c r="N200" s="19">
        <f>M200/M205*100</f>
        <v>18.629536888700493</v>
      </c>
      <c r="O200" s="14"/>
      <c r="P200" s="72"/>
      <c r="Q200" s="72"/>
      <c r="R200" s="14"/>
      <c r="S200" s="71"/>
      <c r="T200" s="73"/>
      <c r="U200" s="71"/>
      <c r="V200" s="73"/>
      <c r="W200" s="14"/>
      <c r="X200" s="14"/>
      <c r="Y200" s="14"/>
      <c r="Z200" s="14"/>
      <c r="AA200" s="14"/>
      <c r="AB200" s="14"/>
      <c r="AC200" s="14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  <c r="AO200" s="72"/>
    </row>
    <row r="201" spans="1:41" ht="12" customHeight="1">
      <c r="A201" s="77"/>
      <c r="B201" s="16" t="s">
        <v>13</v>
      </c>
      <c r="C201" s="17">
        <v>8</v>
      </c>
      <c r="D201" s="18">
        <f>C201/C205*100</f>
        <v>2.035623409669211</v>
      </c>
      <c r="E201" s="48">
        <v>13056</v>
      </c>
      <c r="F201" s="18">
        <f>E201/E205*100</f>
        <v>19.473679657373015</v>
      </c>
      <c r="G201" s="17">
        <v>8</v>
      </c>
      <c r="H201" s="18">
        <f>G201/G205*100</f>
        <v>9.411764705882353</v>
      </c>
      <c r="I201" s="48">
        <v>21787.42</v>
      </c>
      <c r="J201" s="18">
        <f>I201/I205*100</f>
        <v>19.401716974772555</v>
      </c>
      <c r="K201" s="17">
        <f t="shared" si="57"/>
        <v>16</v>
      </c>
      <c r="L201" s="18">
        <f>K201/K205*100</f>
        <v>3.3472803347280333</v>
      </c>
      <c r="M201" s="48">
        <f t="shared" si="58"/>
        <v>34843.42</v>
      </c>
      <c r="N201" s="19">
        <f>M201/M205*100</f>
        <v>19.42861935013186</v>
      </c>
      <c r="O201" s="14"/>
      <c r="P201" s="72"/>
      <c r="Q201" s="72"/>
      <c r="R201" s="14"/>
      <c r="S201" s="71"/>
      <c r="T201" s="73"/>
      <c r="U201" s="71"/>
      <c r="V201" s="73"/>
      <c r="W201" s="14"/>
      <c r="X201" s="14"/>
      <c r="Y201" s="14"/>
      <c r="Z201" s="14"/>
      <c r="AA201" s="14"/>
      <c r="AB201" s="14"/>
      <c r="AC201" s="14"/>
      <c r="AD201" s="72"/>
      <c r="AE201" s="72"/>
      <c r="AF201" s="72"/>
      <c r="AG201" s="72"/>
      <c r="AH201" s="72"/>
      <c r="AI201" s="72"/>
      <c r="AJ201" s="72"/>
      <c r="AK201" s="72"/>
      <c r="AL201" s="72"/>
      <c r="AM201" s="72"/>
      <c r="AN201" s="72"/>
      <c r="AO201" s="72"/>
    </row>
    <row r="202" spans="1:41" ht="12" customHeight="1">
      <c r="A202" s="77"/>
      <c r="B202" s="16" t="s">
        <v>14</v>
      </c>
      <c r="C202" s="17">
        <v>3</v>
      </c>
      <c r="D202" s="18">
        <f>C202/C205*100</f>
        <v>0.7633587786259541</v>
      </c>
      <c r="E202" s="48">
        <v>10986.53</v>
      </c>
      <c r="F202" s="18">
        <f>E202/E205*100</f>
        <v>16.386961225958824</v>
      </c>
      <c r="G202" s="17">
        <v>3</v>
      </c>
      <c r="H202" s="18">
        <f>G202/G205*100</f>
        <v>3.5294117647058822</v>
      </c>
      <c r="I202" s="48">
        <v>13203.95</v>
      </c>
      <c r="J202" s="18">
        <f>I202/I205*100</f>
        <v>11.758129271343194</v>
      </c>
      <c r="K202" s="17">
        <f t="shared" si="57"/>
        <v>6</v>
      </c>
      <c r="L202" s="18">
        <f>K202/K205*100</f>
        <v>1.2552301255230125</v>
      </c>
      <c r="M202" s="48">
        <f t="shared" si="58"/>
        <v>24190.480000000003</v>
      </c>
      <c r="N202" s="19">
        <f>M202/M205*100</f>
        <v>13.488561909737273</v>
      </c>
      <c r="O202" s="14"/>
      <c r="P202" s="72"/>
      <c r="Q202" s="72"/>
      <c r="R202" s="14"/>
      <c r="S202" s="71"/>
      <c r="T202" s="73"/>
      <c r="U202" s="71"/>
      <c r="V202" s="73"/>
      <c r="W202" s="14"/>
      <c r="X202" s="14"/>
      <c r="Y202" s="14"/>
      <c r="Z202" s="14"/>
      <c r="AA202" s="14"/>
      <c r="AB202" s="14"/>
      <c r="AC202" s="14"/>
      <c r="AD202" s="72"/>
      <c r="AE202" s="72"/>
      <c r="AF202" s="72"/>
      <c r="AG202" s="72"/>
      <c r="AH202" s="72"/>
      <c r="AI202" s="72"/>
      <c r="AJ202" s="72"/>
      <c r="AK202" s="72"/>
      <c r="AL202" s="72"/>
      <c r="AM202" s="72"/>
      <c r="AN202" s="72"/>
      <c r="AO202" s="72"/>
    </row>
    <row r="203" spans="1:41" ht="12" customHeight="1">
      <c r="A203" s="77"/>
      <c r="B203" s="16" t="s">
        <v>15</v>
      </c>
      <c r="C203" s="17">
        <v>0</v>
      </c>
      <c r="D203" s="18">
        <f>C203/C205*100</f>
        <v>0</v>
      </c>
      <c r="E203" s="48">
        <v>0</v>
      </c>
      <c r="F203" s="18">
        <f>E203/E205*100</f>
        <v>0</v>
      </c>
      <c r="G203" s="17">
        <v>0</v>
      </c>
      <c r="H203" s="18">
        <f>G203/G205*100</f>
        <v>0</v>
      </c>
      <c r="I203" s="48">
        <v>0</v>
      </c>
      <c r="J203" s="18">
        <f>I203/I205*100</f>
        <v>0</v>
      </c>
      <c r="K203" s="17">
        <f t="shared" si="57"/>
        <v>0</v>
      </c>
      <c r="L203" s="18">
        <f>K203/K205*100</f>
        <v>0</v>
      </c>
      <c r="M203" s="48">
        <f t="shared" si="58"/>
        <v>0</v>
      </c>
      <c r="N203" s="19">
        <f>M203/M205*100</f>
        <v>0</v>
      </c>
      <c r="O203" s="14"/>
      <c r="P203" s="72"/>
      <c r="Q203" s="72"/>
      <c r="R203" s="14"/>
      <c r="S203" s="71"/>
      <c r="T203" s="73"/>
      <c r="U203" s="71"/>
      <c r="V203" s="73"/>
      <c r="W203" s="14"/>
      <c r="X203" s="14"/>
      <c r="Y203" s="14"/>
      <c r="Z203" s="14"/>
      <c r="AA203" s="14"/>
      <c r="AB203" s="14"/>
      <c r="AC203" s="14"/>
      <c r="AD203" s="72"/>
      <c r="AE203" s="72"/>
      <c r="AF203" s="72"/>
      <c r="AG203" s="72"/>
      <c r="AH203" s="72"/>
      <c r="AI203" s="72"/>
      <c r="AJ203" s="72"/>
      <c r="AK203" s="72"/>
      <c r="AL203" s="72"/>
      <c r="AM203" s="72"/>
      <c r="AN203" s="72"/>
      <c r="AO203" s="72"/>
    </row>
    <row r="204" spans="1:41" ht="12" customHeight="1">
      <c r="A204" s="77"/>
      <c r="B204" s="16" t="s">
        <v>16</v>
      </c>
      <c r="C204" s="20">
        <v>0</v>
      </c>
      <c r="D204" s="18">
        <f>C204/C205*100</f>
        <v>0</v>
      </c>
      <c r="E204" s="49">
        <v>0</v>
      </c>
      <c r="F204" s="18">
        <f>E204/E205*100</f>
        <v>0</v>
      </c>
      <c r="G204" s="20">
        <v>1</v>
      </c>
      <c r="H204" s="18">
        <f>G204/G205*100</f>
        <v>1.1764705882352942</v>
      </c>
      <c r="I204" s="49">
        <v>14480.09</v>
      </c>
      <c r="J204" s="18">
        <f>I204/I205*100</f>
        <v>12.894533081440315</v>
      </c>
      <c r="K204" s="17">
        <f t="shared" si="57"/>
        <v>1</v>
      </c>
      <c r="L204" s="18">
        <f>K204/K205*100</f>
        <v>0.20920502092050208</v>
      </c>
      <c r="M204" s="48">
        <f t="shared" si="58"/>
        <v>14480.09</v>
      </c>
      <c r="N204" s="19">
        <f>M204/M205*100</f>
        <v>8.074068411357176</v>
      </c>
      <c r="O204" s="14"/>
      <c r="P204" s="72"/>
      <c r="Q204" s="72"/>
      <c r="R204" s="14"/>
      <c r="S204" s="71"/>
      <c r="T204" s="73"/>
      <c r="U204" s="71"/>
      <c r="V204" s="73"/>
      <c r="W204" s="14"/>
      <c r="X204" s="14"/>
      <c r="Y204" s="14"/>
      <c r="Z204" s="14"/>
      <c r="AA204" s="14"/>
      <c r="AB204" s="14"/>
      <c r="AC204" s="14"/>
      <c r="AD204" s="72"/>
      <c r="AE204" s="72"/>
      <c r="AF204" s="72"/>
      <c r="AG204" s="72"/>
      <c r="AH204" s="72"/>
      <c r="AI204" s="72"/>
      <c r="AJ204" s="72"/>
      <c r="AK204" s="72"/>
      <c r="AL204" s="72"/>
      <c r="AM204" s="72"/>
      <c r="AN204" s="72"/>
      <c r="AO204" s="72"/>
    </row>
    <row r="205" spans="1:41" ht="12" customHeight="1">
      <c r="A205" s="78"/>
      <c r="B205" s="7" t="s">
        <v>17</v>
      </c>
      <c r="C205" s="11">
        <f aca="true" t="shared" si="59" ref="C205:N205">SUM(C196:C204)</f>
        <v>393</v>
      </c>
      <c r="D205" s="12">
        <f t="shared" si="59"/>
        <v>100.00000000000001</v>
      </c>
      <c r="E205" s="47">
        <f t="shared" si="59"/>
        <v>67044.34</v>
      </c>
      <c r="F205" s="12">
        <f t="shared" si="59"/>
        <v>100.00000000000001</v>
      </c>
      <c r="G205" s="11">
        <f t="shared" si="59"/>
        <v>85</v>
      </c>
      <c r="H205" s="12">
        <f t="shared" si="59"/>
        <v>99.99999999999999</v>
      </c>
      <c r="I205" s="47">
        <f t="shared" si="59"/>
        <v>112296.34999999999</v>
      </c>
      <c r="J205" s="12">
        <f t="shared" si="59"/>
        <v>100.00000000000001</v>
      </c>
      <c r="K205" s="11">
        <f t="shared" si="59"/>
        <v>478</v>
      </c>
      <c r="L205" s="12">
        <f t="shared" si="59"/>
        <v>100</v>
      </c>
      <c r="M205" s="47">
        <f t="shared" si="59"/>
        <v>179340.69</v>
      </c>
      <c r="N205" s="25">
        <f t="shared" si="59"/>
        <v>100</v>
      </c>
      <c r="O205" s="22"/>
      <c r="P205" s="72"/>
      <c r="Q205" s="72"/>
      <c r="R205" s="14"/>
      <c r="S205" s="71"/>
      <c r="T205" s="71"/>
      <c r="U205" s="71"/>
      <c r="V205" s="71"/>
      <c r="W205" s="14"/>
      <c r="X205" s="14"/>
      <c r="Y205" s="14"/>
      <c r="Z205" s="14"/>
      <c r="AA205" s="14"/>
      <c r="AB205" s="14"/>
      <c r="AC205" s="14"/>
      <c r="AD205" s="72"/>
      <c r="AE205" s="72"/>
      <c r="AF205" s="72"/>
      <c r="AG205" s="72"/>
      <c r="AH205" s="72"/>
      <c r="AI205" s="72"/>
      <c r="AJ205" s="72"/>
      <c r="AK205" s="72"/>
      <c r="AL205" s="72"/>
      <c r="AM205" s="72"/>
      <c r="AN205" s="72"/>
      <c r="AO205" s="72"/>
    </row>
    <row r="206" spans="1:41" ht="12" customHeight="1">
      <c r="A206" s="76" t="s">
        <v>37</v>
      </c>
      <c r="B206" s="10" t="s">
        <v>8</v>
      </c>
      <c r="C206" s="11">
        <v>315</v>
      </c>
      <c r="D206" s="12">
        <f>C206/C215*100</f>
        <v>26.448362720403022</v>
      </c>
      <c r="E206" s="47">
        <v>13402.61</v>
      </c>
      <c r="F206" s="12">
        <f>E206/E215*100</f>
        <v>2.7096240669816405</v>
      </c>
      <c r="G206" s="11">
        <v>49</v>
      </c>
      <c r="H206" s="12">
        <f>G206/G215*100</f>
        <v>31.61290322580645</v>
      </c>
      <c r="I206" s="47">
        <v>1074.38</v>
      </c>
      <c r="J206" s="12">
        <f>I206/I215*100</f>
        <v>0.16006225023794135</v>
      </c>
      <c r="K206" s="11">
        <f>C206+G206</f>
        <v>364</v>
      </c>
      <c r="L206" s="12">
        <f>K206/K215*100</f>
        <v>27.043090638930163</v>
      </c>
      <c r="M206" s="47">
        <f>E206+I206</f>
        <v>14476.990000000002</v>
      </c>
      <c r="N206" s="13">
        <f>M206/M215*100</f>
        <v>1.241747460077024</v>
      </c>
      <c r="O206" s="14"/>
      <c r="P206" s="72"/>
      <c r="Q206" s="72"/>
      <c r="R206" s="14"/>
      <c r="S206" s="71"/>
      <c r="T206" s="73"/>
      <c r="U206" s="71"/>
      <c r="V206" s="73"/>
      <c r="W206" s="14"/>
      <c r="X206" s="14"/>
      <c r="Y206" s="14"/>
      <c r="Z206" s="14"/>
      <c r="AA206" s="14"/>
      <c r="AB206" s="14"/>
      <c r="AC206" s="14"/>
      <c r="AD206" s="72"/>
      <c r="AE206" s="72"/>
      <c r="AF206" s="72"/>
      <c r="AG206" s="72"/>
      <c r="AH206" s="72"/>
      <c r="AI206" s="72"/>
      <c r="AJ206" s="72"/>
      <c r="AK206" s="72"/>
      <c r="AL206" s="72"/>
      <c r="AM206" s="72"/>
      <c r="AN206" s="72"/>
      <c r="AO206" s="72"/>
    </row>
    <row r="207" spans="1:41" ht="12" customHeight="1">
      <c r="A207" s="77"/>
      <c r="B207" s="16" t="s">
        <v>9</v>
      </c>
      <c r="C207" s="17">
        <v>289</v>
      </c>
      <c r="D207" s="18">
        <f>C207/C215*100</f>
        <v>24.265323257766582</v>
      </c>
      <c r="E207" s="48">
        <v>41380.4</v>
      </c>
      <c r="F207" s="18">
        <f>E207/E215*100</f>
        <v>8.365932287914598</v>
      </c>
      <c r="G207" s="17">
        <v>28</v>
      </c>
      <c r="H207" s="18">
        <f>G207/G215*100</f>
        <v>18.064516129032256</v>
      </c>
      <c r="I207" s="48">
        <v>4079.13</v>
      </c>
      <c r="J207" s="18">
        <f>I207/I215*100</f>
        <v>0.6077130315280382</v>
      </c>
      <c r="K207" s="17">
        <f>C207+G207</f>
        <v>317</v>
      </c>
      <c r="L207" s="18">
        <f>K207/K215*100</f>
        <v>23.551263001485882</v>
      </c>
      <c r="M207" s="48">
        <f>E207+I207</f>
        <v>45459.53</v>
      </c>
      <c r="N207" s="19">
        <f>M207/M215*100</f>
        <v>3.899239822214098</v>
      </c>
      <c r="O207" s="14"/>
      <c r="P207" s="72"/>
      <c r="Q207" s="72"/>
      <c r="R207" s="14"/>
      <c r="S207" s="71"/>
      <c r="T207" s="73"/>
      <c r="U207" s="71"/>
      <c r="V207" s="73"/>
      <c r="W207" s="14"/>
      <c r="X207" s="14"/>
      <c r="Y207" s="14"/>
      <c r="Z207" s="14"/>
      <c r="AA207" s="14"/>
      <c r="AB207" s="14"/>
      <c r="AC207" s="14"/>
      <c r="AD207" s="72"/>
      <c r="AE207" s="72"/>
      <c r="AF207" s="72"/>
      <c r="AG207" s="72"/>
      <c r="AH207" s="72"/>
      <c r="AI207" s="72"/>
      <c r="AJ207" s="72"/>
      <c r="AK207" s="72"/>
      <c r="AL207" s="72"/>
      <c r="AM207" s="72"/>
      <c r="AN207" s="72"/>
      <c r="AO207" s="72"/>
    </row>
    <row r="208" spans="1:41" ht="12" customHeight="1">
      <c r="A208" s="77"/>
      <c r="B208" s="16" t="s">
        <v>10</v>
      </c>
      <c r="C208" s="17">
        <v>161</v>
      </c>
      <c r="D208" s="18">
        <f>C208/C215*100</f>
        <v>13.518052057094879</v>
      </c>
      <c r="E208" s="48">
        <v>39277.33</v>
      </c>
      <c r="F208" s="18">
        <f>E208/E215*100</f>
        <v>7.940751738264412</v>
      </c>
      <c r="G208" s="17">
        <v>15</v>
      </c>
      <c r="H208" s="18">
        <f>G208/G215*100</f>
        <v>9.67741935483871</v>
      </c>
      <c r="I208" s="48">
        <v>3857.78</v>
      </c>
      <c r="J208" s="18">
        <f>I208/I215*100</f>
        <v>0.5747360782245811</v>
      </c>
      <c r="K208" s="17">
        <f aca="true" t="shared" si="60" ref="K208:K214">C208+G208</f>
        <v>176</v>
      </c>
      <c r="L208" s="18">
        <f>K208/K215*100</f>
        <v>13.075780089153048</v>
      </c>
      <c r="M208" s="48">
        <f aca="true" t="shared" si="61" ref="M208:M214">E208+I208</f>
        <v>43135.11</v>
      </c>
      <c r="N208" s="19">
        <f>M208/M215*100</f>
        <v>3.69986532301556</v>
      </c>
      <c r="O208" s="14"/>
      <c r="P208" s="72"/>
      <c r="Q208" s="72"/>
      <c r="R208" s="14"/>
      <c r="S208" s="71"/>
      <c r="T208" s="73"/>
      <c r="U208" s="71"/>
      <c r="V208" s="73"/>
      <c r="W208" s="14"/>
      <c r="X208" s="14"/>
      <c r="Y208" s="14"/>
      <c r="Z208" s="14"/>
      <c r="AA208" s="14"/>
      <c r="AB208" s="14"/>
      <c r="AC208" s="14"/>
      <c r="AD208" s="72"/>
      <c r="AE208" s="72"/>
      <c r="AF208" s="72"/>
      <c r="AG208" s="72"/>
      <c r="AH208" s="72"/>
      <c r="AI208" s="72"/>
      <c r="AJ208" s="72"/>
      <c r="AK208" s="72"/>
      <c r="AL208" s="72"/>
      <c r="AM208" s="72"/>
      <c r="AN208" s="72"/>
      <c r="AO208" s="72"/>
    </row>
    <row r="209" spans="1:41" ht="12" customHeight="1">
      <c r="A209" s="77"/>
      <c r="B209" s="16" t="s">
        <v>11</v>
      </c>
      <c r="C209" s="17">
        <v>170</v>
      </c>
      <c r="D209" s="18">
        <f>C209/C215*100</f>
        <v>14.273719563392106</v>
      </c>
      <c r="E209" s="48">
        <v>65015.87</v>
      </c>
      <c r="F209" s="18">
        <f>E209/E215*100</f>
        <v>13.144347711956822</v>
      </c>
      <c r="G209" s="17">
        <v>20</v>
      </c>
      <c r="H209" s="18">
        <f>G209/G215*100</f>
        <v>12.903225806451612</v>
      </c>
      <c r="I209" s="48">
        <v>7872.66</v>
      </c>
      <c r="J209" s="18">
        <f>I209/I215*100</f>
        <v>1.1728770779037505</v>
      </c>
      <c r="K209" s="17">
        <f t="shared" si="60"/>
        <v>190</v>
      </c>
      <c r="L209" s="18">
        <f>K209/K215*100</f>
        <v>14.115898959881129</v>
      </c>
      <c r="M209" s="48">
        <f t="shared" si="61"/>
        <v>72888.53</v>
      </c>
      <c r="N209" s="19">
        <f>M209/M215*100</f>
        <v>6.251931305903227</v>
      </c>
      <c r="O209" s="14"/>
      <c r="P209" s="72"/>
      <c r="Q209" s="72"/>
      <c r="R209" s="14"/>
      <c r="S209" s="71"/>
      <c r="T209" s="73"/>
      <c r="U209" s="71"/>
      <c r="V209" s="73"/>
      <c r="W209" s="14"/>
      <c r="X209" s="14"/>
      <c r="Y209" s="14"/>
      <c r="Z209" s="14"/>
      <c r="AA209" s="14"/>
      <c r="AB209" s="14"/>
      <c r="AC209" s="14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72"/>
      <c r="AO209" s="72"/>
    </row>
    <row r="210" spans="1:41" ht="12" customHeight="1">
      <c r="A210" s="77"/>
      <c r="B210" s="16" t="s">
        <v>12</v>
      </c>
      <c r="C210" s="17">
        <v>132</v>
      </c>
      <c r="D210" s="18">
        <f>C210/C215*100</f>
        <v>11.083123425692696</v>
      </c>
      <c r="E210" s="48">
        <v>96788.4</v>
      </c>
      <c r="F210" s="18">
        <f>E210/E215*100</f>
        <v>19.567843729291965</v>
      </c>
      <c r="G210" s="17">
        <v>20</v>
      </c>
      <c r="H210" s="18">
        <f>G210/G215*100</f>
        <v>12.903225806451612</v>
      </c>
      <c r="I210" s="48">
        <v>15032.37</v>
      </c>
      <c r="J210" s="18">
        <f>I210/I215*100</f>
        <v>2.2395381230191576</v>
      </c>
      <c r="K210" s="17">
        <f t="shared" si="60"/>
        <v>152</v>
      </c>
      <c r="L210" s="18">
        <f>K210/K215*100</f>
        <v>11.292719167904904</v>
      </c>
      <c r="M210" s="48">
        <f t="shared" si="61"/>
        <v>111820.76999999999</v>
      </c>
      <c r="N210" s="19">
        <f>M210/M215*100</f>
        <v>9.591300203381854</v>
      </c>
      <c r="O210" s="14"/>
      <c r="P210" s="72"/>
      <c r="Q210" s="72"/>
      <c r="R210" s="14"/>
      <c r="S210" s="71"/>
      <c r="T210" s="73"/>
      <c r="U210" s="71"/>
      <c r="V210" s="73"/>
      <c r="W210" s="14"/>
      <c r="X210" s="14"/>
      <c r="Y210" s="14"/>
      <c r="Z210" s="14"/>
      <c r="AA210" s="14"/>
      <c r="AB210" s="14"/>
      <c r="AC210" s="14"/>
      <c r="AD210" s="72"/>
      <c r="AE210" s="72"/>
      <c r="AF210" s="72"/>
      <c r="AG210" s="72"/>
      <c r="AH210" s="72"/>
      <c r="AI210" s="72"/>
      <c r="AJ210" s="72"/>
      <c r="AK210" s="72"/>
      <c r="AL210" s="72"/>
      <c r="AM210" s="72"/>
      <c r="AN210" s="72"/>
      <c r="AO210" s="72"/>
    </row>
    <row r="211" spans="1:41" ht="12" customHeight="1">
      <c r="A211" s="77"/>
      <c r="B211" s="16" t="s">
        <v>13</v>
      </c>
      <c r="C211" s="17">
        <v>90</v>
      </c>
      <c r="D211" s="18">
        <f>C211/C215*100</f>
        <v>7.5566750629722925</v>
      </c>
      <c r="E211" s="48">
        <v>128750.6</v>
      </c>
      <c r="F211" s="18">
        <f>E211/E215*100</f>
        <v>26.029685590965222</v>
      </c>
      <c r="G211" s="17">
        <v>11</v>
      </c>
      <c r="H211" s="18">
        <f>G211/G215*100</f>
        <v>7.096774193548387</v>
      </c>
      <c r="I211" s="48">
        <v>15363.35</v>
      </c>
      <c r="J211" s="18">
        <f>I211/I215*100</f>
        <v>2.288847867787074</v>
      </c>
      <c r="K211" s="17">
        <f t="shared" si="60"/>
        <v>101</v>
      </c>
      <c r="L211" s="18">
        <f>K211/K215*100</f>
        <v>7.5037147102526</v>
      </c>
      <c r="M211" s="48">
        <f t="shared" si="61"/>
        <v>144113.95</v>
      </c>
      <c r="N211" s="19">
        <f>M211/M215*100</f>
        <v>12.361211230661018</v>
      </c>
      <c r="O211" s="14"/>
      <c r="P211" s="72"/>
      <c r="Q211" s="72"/>
      <c r="R211" s="14"/>
      <c r="S211" s="71"/>
      <c r="T211" s="73"/>
      <c r="U211" s="71"/>
      <c r="V211" s="73"/>
      <c r="W211" s="14"/>
      <c r="X211" s="14"/>
      <c r="Y211" s="14"/>
      <c r="Z211" s="14"/>
      <c r="AA211" s="14"/>
      <c r="AB211" s="14"/>
      <c r="AC211" s="14"/>
      <c r="AD211" s="72"/>
      <c r="AE211" s="72"/>
      <c r="AF211" s="72"/>
      <c r="AG211" s="72"/>
      <c r="AH211" s="72"/>
      <c r="AI211" s="72"/>
      <c r="AJ211" s="72"/>
      <c r="AK211" s="72"/>
      <c r="AL211" s="72"/>
      <c r="AM211" s="72"/>
      <c r="AN211" s="72"/>
      <c r="AO211" s="72"/>
    </row>
    <row r="212" spans="1:41" ht="12" customHeight="1">
      <c r="A212" s="77"/>
      <c r="B212" s="16" t="s">
        <v>14</v>
      </c>
      <c r="C212" s="17">
        <v>31</v>
      </c>
      <c r="D212" s="18">
        <f>C212/C215*100</f>
        <v>2.6028547439126783</v>
      </c>
      <c r="E212" s="48">
        <v>88900.58</v>
      </c>
      <c r="F212" s="18">
        <f>E212/E215*100</f>
        <v>17.973152329033425</v>
      </c>
      <c r="G212" s="17">
        <v>10</v>
      </c>
      <c r="H212" s="18">
        <f>G212/G215*100</f>
        <v>6.451612903225806</v>
      </c>
      <c r="I212" s="48">
        <v>31242.78</v>
      </c>
      <c r="J212" s="18">
        <f>I212/I215*100</f>
        <v>4.654581870929233</v>
      </c>
      <c r="K212" s="17">
        <f t="shared" si="60"/>
        <v>41</v>
      </c>
      <c r="L212" s="18">
        <f>K212/K215*100</f>
        <v>3.0460624071322435</v>
      </c>
      <c r="M212" s="48">
        <f t="shared" si="61"/>
        <v>120143.36</v>
      </c>
      <c r="N212" s="19">
        <f>M212/M215*100</f>
        <v>10.305160957154733</v>
      </c>
      <c r="O212" s="14"/>
      <c r="P212" s="72"/>
      <c r="Q212" s="72"/>
      <c r="R212" s="14"/>
      <c r="S212" s="71"/>
      <c r="T212" s="73"/>
      <c r="U212" s="71"/>
      <c r="V212" s="73"/>
      <c r="W212" s="14"/>
      <c r="X212" s="14"/>
      <c r="Y212" s="14"/>
      <c r="Z212" s="14"/>
      <c r="AA212" s="14"/>
      <c r="AB212" s="14"/>
      <c r="AC212" s="14"/>
      <c r="AD212" s="72"/>
      <c r="AE212" s="72"/>
      <c r="AF212" s="72"/>
      <c r="AG212" s="72"/>
      <c r="AH212" s="72"/>
      <c r="AI212" s="72"/>
      <c r="AJ212" s="72"/>
      <c r="AK212" s="72"/>
      <c r="AL212" s="72"/>
      <c r="AM212" s="72"/>
      <c r="AN212" s="72"/>
      <c r="AO212" s="72"/>
    </row>
    <row r="213" spans="1:41" ht="12" customHeight="1">
      <c r="A213" s="77"/>
      <c r="B213" s="16" t="s">
        <v>15</v>
      </c>
      <c r="C213" s="17">
        <v>2</v>
      </c>
      <c r="D213" s="18">
        <f>C213/C215*100</f>
        <v>0.16792611251049538</v>
      </c>
      <c r="E213" s="48">
        <v>10586.08</v>
      </c>
      <c r="F213" s="18">
        <f>E213/E215*100</f>
        <v>2.1402023294711254</v>
      </c>
      <c r="G213" s="17">
        <v>0</v>
      </c>
      <c r="H213" s="18">
        <f>G213/G215*100</f>
        <v>0</v>
      </c>
      <c r="I213" s="48">
        <v>0</v>
      </c>
      <c r="J213" s="18">
        <f>I213/I215*100</f>
        <v>0</v>
      </c>
      <c r="K213" s="17">
        <f t="shared" si="60"/>
        <v>2</v>
      </c>
      <c r="L213" s="18">
        <f>K213/K215*100</f>
        <v>0.1485884101040119</v>
      </c>
      <c r="M213" s="48">
        <f t="shared" si="61"/>
        <v>10586.08</v>
      </c>
      <c r="N213" s="19">
        <f>M213/M215*100</f>
        <v>0.908009051064633</v>
      </c>
      <c r="O213" s="14"/>
      <c r="P213" s="72"/>
      <c r="Q213" s="72"/>
      <c r="R213" s="14"/>
      <c r="S213" s="71"/>
      <c r="T213" s="73"/>
      <c r="U213" s="71"/>
      <c r="V213" s="73"/>
      <c r="W213" s="14"/>
      <c r="X213" s="14"/>
      <c r="Y213" s="14"/>
      <c r="Z213" s="14"/>
      <c r="AA213" s="14"/>
      <c r="AB213" s="14"/>
      <c r="AC213" s="14"/>
      <c r="AD213" s="72"/>
      <c r="AE213" s="72"/>
      <c r="AF213" s="72"/>
      <c r="AG213" s="72"/>
      <c r="AH213" s="72"/>
      <c r="AI213" s="72"/>
      <c r="AJ213" s="72"/>
      <c r="AK213" s="72"/>
      <c r="AL213" s="72"/>
      <c r="AM213" s="72"/>
      <c r="AN213" s="72"/>
      <c r="AO213" s="72"/>
    </row>
    <row r="214" spans="1:41" ht="12" customHeight="1">
      <c r="A214" s="77"/>
      <c r="B214" s="16" t="s">
        <v>16</v>
      </c>
      <c r="C214" s="20">
        <v>1</v>
      </c>
      <c r="D214" s="18">
        <f>C214/C215*100</f>
        <v>0.08396305625524769</v>
      </c>
      <c r="E214" s="49">
        <v>10528</v>
      </c>
      <c r="F214" s="18">
        <f>E214/E215*100</f>
        <v>2.1284602161207937</v>
      </c>
      <c r="G214" s="20">
        <v>2</v>
      </c>
      <c r="H214" s="18">
        <f>G214/G215*100</f>
        <v>1.2903225806451613</v>
      </c>
      <c r="I214" s="49">
        <v>592703.9</v>
      </c>
      <c r="J214" s="18">
        <f>I214/I215*100</f>
        <v>88.30164370037024</v>
      </c>
      <c r="K214" s="17">
        <f t="shared" si="60"/>
        <v>3</v>
      </c>
      <c r="L214" s="18">
        <f>K214/K215*100</f>
        <v>0.22288261515601782</v>
      </c>
      <c r="M214" s="48">
        <f t="shared" si="61"/>
        <v>603231.9</v>
      </c>
      <c r="N214" s="19">
        <f>M214/M215*100</f>
        <v>51.74153464652785</v>
      </c>
      <c r="O214" s="14"/>
      <c r="P214" s="72"/>
      <c r="Q214" s="72"/>
      <c r="R214" s="14"/>
      <c r="S214" s="71"/>
      <c r="T214" s="73"/>
      <c r="U214" s="71"/>
      <c r="V214" s="73"/>
      <c r="W214" s="14"/>
      <c r="X214" s="14"/>
      <c r="Y214" s="14"/>
      <c r="Z214" s="14"/>
      <c r="AA214" s="14"/>
      <c r="AB214" s="14"/>
      <c r="AC214" s="14"/>
      <c r="AD214" s="72"/>
      <c r="AE214" s="72"/>
      <c r="AF214" s="72"/>
      <c r="AG214" s="72"/>
      <c r="AH214" s="72"/>
      <c r="AI214" s="72"/>
      <c r="AJ214" s="72"/>
      <c r="AK214" s="72"/>
      <c r="AL214" s="72"/>
      <c r="AM214" s="72"/>
      <c r="AN214" s="72"/>
      <c r="AO214" s="72"/>
    </row>
    <row r="215" spans="1:41" ht="12" customHeight="1">
      <c r="A215" s="78"/>
      <c r="B215" s="7" t="s">
        <v>17</v>
      </c>
      <c r="C215" s="11">
        <f aca="true" t="shared" si="62" ref="C215:N215">SUM(C206:C214)</f>
        <v>1191</v>
      </c>
      <c r="D215" s="12">
        <f t="shared" si="62"/>
        <v>99.99999999999999</v>
      </c>
      <c r="E215" s="47">
        <f t="shared" si="62"/>
        <v>494629.87</v>
      </c>
      <c r="F215" s="12">
        <f t="shared" si="62"/>
        <v>100.00000000000001</v>
      </c>
      <c r="G215" s="11">
        <f t="shared" si="62"/>
        <v>155</v>
      </c>
      <c r="H215" s="12">
        <f t="shared" si="62"/>
        <v>100</v>
      </c>
      <c r="I215" s="47">
        <f t="shared" si="62"/>
        <v>671226.35</v>
      </c>
      <c r="J215" s="12">
        <f t="shared" si="62"/>
        <v>100.00000000000001</v>
      </c>
      <c r="K215" s="11">
        <f t="shared" si="62"/>
        <v>1346</v>
      </c>
      <c r="L215" s="12">
        <f t="shared" si="62"/>
        <v>100</v>
      </c>
      <c r="M215" s="47">
        <f t="shared" si="62"/>
        <v>1165856.22</v>
      </c>
      <c r="N215" s="25">
        <f t="shared" si="62"/>
        <v>100</v>
      </c>
      <c r="O215" s="22"/>
      <c r="P215" s="72"/>
      <c r="Q215" s="72"/>
      <c r="R215" s="14"/>
      <c r="S215" s="71"/>
      <c r="T215" s="71"/>
      <c r="U215" s="71"/>
      <c r="V215" s="71"/>
      <c r="W215" s="14"/>
      <c r="X215" s="14"/>
      <c r="Y215" s="14"/>
      <c r="Z215" s="14"/>
      <c r="AA215" s="14"/>
      <c r="AB215" s="14"/>
      <c r="AC215" s="14"/>
      <c r="AD215" s="72"/>
      <c r="AE215" s="72"/>
      <c r="AF215" s="72"/>
      <c r="AG215" s="72"/>
      <c r="AH215" s="72"/>
      <c r="AI215" s="72"/>
      <c r="AJ215" s="72"/>
      <c r="AK215" s="72"/>
      <c r="AL215" s="72"/>
      <c r="AM215" s="72"/>
      <c r="AN215" s="72"/>
      <c r="AO215" s="72"/>
    </row>
    <row r="216" spans="1:41" ht="12" customHeight="1">
      <c r="A216" s="76" t="s">
        <v>38</v>
      </c>
      <c r="B216" s="10" t="s">
        <v>8</v>
      </c>
      <c r="C216" s="11">
        <v>127</v>
      </c>
      <c r="D216" s="12">
        <f>C216/C225*100</f>
        <v>22.719141323792485</v>
      </c>
      <c r="E216" s="47">
        <v>3895.42</v>
      </c>
      <c r="F216" s="12">
        <f>E216/E225*100</f>
        <v>1.50667846867578</v>
      </c>
      <c r="G216" s="11">
        <v>31</v>
      </c>
      <c r="H216" s="12">
        <f>G216/G225*100</f>
        <v>37.80487804878049</v>
      </c>
      <c r="I216" s="47">
        <v>794.9</v>
      </c>
      <c r="J216" s="12">
        <f>I216/I225*100</f>
        <v>0.07616883686525709</v>
      </c>
      <c r="K216" s="11">
        <f>C216+G216</f>
        <v>158</v>
      </c>
      <c r="L216" s="12">
        <f>K216/K225*100</f>
        <v>24.648985959438377</v>
      </c>
      <c r="M216" s="47">
        <f>E216+I216</f>
        <v>4690.32</v>
      </c>
      <c r="N216" s="13">
        <f>M216/M225*100</f>
        <v>0.3601991850070292</v>
      </c>
      <c r="O216" s="14"/>
      <c r="P216" s="72"/>
      <c r="Q216" s="72"/>
      <c r="R216" s="14"/>
      <c r="S216" s="71"/>
      <c r="T216" s="73"/>
      <c r="U216" s="71"/>
      <c r="V216" s="73"/>
      <c r="W216" s="14"/>
      <c r="X216" s="14"/>
      <c r="Y216" s="14"/>
      <c r="Z216" s="14"/>
      <c r="AA216" s="14"/>
      <c r="AB216" s="14"/>
      <c r="AC216" s="14"/>
      <c r="AD216" s="72"/>
      <c r="AE216" s="72"/>
      <c r="AF216" s="72"/>
      <c r="AG216" s="72"/>
      <c r="AH216" s="72"/>
      <c r="AI216" s="72"/>
      <c r="AJ216" s="72"/>
      <c r="AK216" s="72"/>
      <c r="AL216" s="72"/>
      <c r="AM216" s="72"/>
      <c r="AN216" s="72"/>
      <c r="AO216" s="72"/>
    </row>
    <row r="217" spans="1:41" ht="12" customHeight="1">
      <c r="A217" s="77"/>
      <c r="B217" s="16" t="s">
        <v>9</v>
      </c>
      <c r="C217" s="17">
        <v>99</v>
      </c>
      <c r="D217" s="18">
        <f>C217/C225*100</f>
        <v>17.71019677996422</v>
      </c>
      <c r="E217" s="48">
        <v>15232.41</v>
      </c>
      <c r="F217" s="18">
        <f>E217/E225*100</f>
        <v>5.891622513885957</v>
      </c>
      <c r="G217" s="17">
        <v>6</v>
      </c>
      <c r="H217" s="18">
        <f>G217/G225*100</f>
        <v>7.317073170731707</v>
      </c>
      <c r="I217" s="48">
        <v>861.51</v>
      </c>
      <c r="J217" s="18">
        <f>I217/I225*100</f>
        <v>0.08255153434115944</v>
      </c>
      <c r="K217" s="17">
        <f>C217+G217</f>
        <v>105</v>
      </c>
      <c r="L217" s="18">
        <f>K217/K225*100</f>
        <v>16.380655226209047</v>
      </c>
      <c r="M217" s="48">
        <f>E217+I217</f>
        <v>16093.92</v>
      </c>
      <c r="N217" s="19">
        <f>M217/M225*100</f>
        <v>1.2359533821931823</v>
      </c>
      <c r="O217" s="14"/>
      <c r="P217" s="72"/>
      <c r="Q217" s="72"/>
      <c r="R217" s="14"/>
      <c r="S217" s="71"/>
      <c r="T217" s="73"/>
      <c r="U217" s="71"/>
      <c r="V217" s="73"/>
      <c r="W217" s="14"/>
      <c r="X217" s="14"/>
      <c r="Y217" s="14"/>
      <c r="Z217" s="14"/>
      <c r="AA217" s="14"/>
      <c r="AB217" s="14"/>
      <c r="AC217" s="14"/>
      <c r="AD217" s="72"/>
      <c r="AE217" s="72"/>
      <c r="AF217" s="72"/>
      <c r="AG217" s="72"/>
      <c r="AH217" s="72"/>
      <c r="AI217" s="72"/>
      <c r="AJ217" s="72"/>
      <c r="AK217" s="72"/>
      <c r="AL217" s="72"/>
      <c r="AM217" s="72"/>
      <c r="AN217" s="72"/>
      <c r="AO217" s="72"/>
    </row>
    <row r="218" spans="1:41" ht="12" customHeight="1">
      <c r="A218" s="77"/>
      <c r="B218" s="16" t="s">
        <v>10</v>
      </c>
      <c r="C218" s="17">
        <v>76</v>
      </c>
      <c r="D218" s="18">
        <f>C218/C225*100</f>
        <v>13.595706618962433</v>
      </c>
      <c r="E218" s="48">
        <v>18862.76</v>
      </c>
      <c r="F218" s="18">
        <f>E218/E225*100</f>
        <v>7.295776668959637</v>
      </c>
      <c r="G218" s="17">
        <v>11</v>
      </c>
      <c r="H218" s="18">
        <f>G218/G225*100</f>
        <v>13.414634146341465</v>
      </c>
      <c r="I218" s="48">
        <v>2610.17</v>
      </c>
      <c r="J218" s="18">
        <f>I218/I225*100</f>
        <v>0.25011147681543355</v>
      </c>
      <c r="K218" s="17">
        <f aca="true" t="shared" si="63" ref="K218:K224">C218+G218</f>
        <v>87</v>
      </c>
      <c r="L218" s="18">
        <f>K218/K225*100</f>
        <v>13.57254290171607</v>
      </c>
      <c r="M218" s="48">
        <f aca="true" t="shared" si="64" ref="M218:M224">E218+I218</f>
        <v>21472.93</v>
      </c>
      <c r="N218" s="19">
        <f>M218/M225*100</f>
        <v>1.6490414056424694</v>
      </c>
      <c r="O218" s="14"/>
      <c r="P218" s="72"/>
      <c r="Q218" s="72"/>
      <c r="R218" s="14"/>
      <c r="S218" s="71"/>
      <c r="T218" s="73"/>
      <c r="U218" s="71"/>
      <c r="V218" s="73"/>
      <c r="W218" s="14"/>
      <c r="X218" s="14"/>
      <c r="Y218" s="14"/>
      <c r="Z218" s="14"/>
      <c r="AA218" s="14"/>
      <c r="AB218" s="14"/>
      <c r="AC218" s="14"/>
      <c r="AD218" s="72"/>
      <c r="AE218" s="72"/>
      <c r="AF218" s="72"/>
      <c r="AG218" s="72"/>
      <c r="AH218" s="72"/>
      <c r="AI218" s="72"/>
      <c r="AJ218" s="72"/>
      <c r="AK218" s="72"/>
      <c r="AL218" s="72"/>
      <c r="AM218" s="72"/>
      <c r="AN218" s="72"/>
      <c r="AO218" s="72"/>
    </row>
    <row r="219" spans="1:41" ht="12" customHeight="1">
      <c r="A219" s="77"/>
      <c r="B219" s="16" t="s">
        <v>11</v>
      </c>
      <c r="C219" s="17">
        <v>94</v>
      </c>
      <c r="D219" s="18">
        <f>C219/C225*100</f>
        <v>16.815742397137747</v>
      </c>
      <c r="E219" s="48">
        <v>37181.45</v>
      </c>
      <c r="F219" s="18">
        <f>E219/E225*100</f>
        <v>14.381116836989355</v>
      </c>
      <c r="G219" s="17">
        <v>5</v>
      </c>
      <c r="H219" s="18">
        <f>G219/G225*100</f>
        <v>6.097560975609756</v>
      </c>
      <c r="I219" s="48">
        <v>2134.33</v>
      </c>
      <c r="J219" s="18">
        <f>I219/I225*100</f>
        <v>0.20451557879811824</v>
      </c>
      <c r="K219" s="17">
        <f t="shared" si="63"/>
        <v>99</v>
      </c>
      <c r="L219" s="18">
        <f>K219/K225*100</f>
        <v>15.44461778471139</v>
      </c>
      <c r="M219" s="48">
        <f t="shared" si="64"/>
        <v>39315.78</v>
      </c>
      <c r="N219" s="19">
        <f>M219/M225*100</f>
        <v>3.0193061270692954</v>
      </c>
      <c r="O219" s="14"/>
      <c r="P219" s="72"/>
      <c r="Q219" s="72"/>
      <c r="R219" s="14"/>
      <c r="S219" s="71"/>
      <c r="T219" s="73"/>
      <c r="U219" s="71"/>
      <c r="V219" s="73"/>
      <c r="W219" s="14"/>
      <c r="X219" s="14"/>
      <c r="Y219" s="14"/>
      <c r="Z219" s="14"/>
      <c r="AA219" s="14"/>
      <c r="AB219" s="14"/>
      <c r="AC219" s="14"/>
      <c r="AD219" s="72"/>
      <c r="AE219" s="72"/>
      <c r="AF219" s="72"/>
      <c r="AG219" s="72"/>
      <c r="AH219" s="72"/>
      <c r="AI219" s="72"/>
      <c r="AJ219" s="72"/>
      <c r="AK219" s="72"/>
      <c r="AL219" s="72"/>
      <c r="AM219" s="72"/>
      <c r="AN219" s="72"/>
      <c r="AO219" s="72"/>
    </row>
    <row r="220" spans="1:41" ht="12" customHeight="1">
      <c r="A220" s="77"/>
      <c r="B220" s="16" t="s">
        <v>12</v>
      </c>
      <c r="C220" s="17">
        <v>104</v>
      </c>
      <c r="D220" s="18">
        <f>C220/C225*100</f>
        <v>18.6046511627907</v>
      </c>
      <c r="E220" s="48">
        <v>74060.72</v>
      </c>
      <c r="F220" s="18">
        <f>E220/E225*100</f>
        <v>28.645355879115915</v>
      </c>
      <c r="G220" s="17">
        <v>9</v>
      </c>
      <c r="H220" s="18">
        <f>G220/G225*100</f>
        <v>10.975609756097562</v>
      </c>
      <c r="I220" s="48">
        <v>6198.13</v>
      </c>
      <c r="J220" s="18">
        <f>I220/I225*100</f>
        <v>0.5939166597555114</v>
      </c>
      <c r="K220" s="17">
        <f t="shared" si="63"/>
        <v>113</v>
      </c>
      <c r="L220" s="18">
        <f>K220/K225*100</f>
        <v>17.628705148205928</v>
      </c>
      <c r="M220" s="48">
        <f t="shared" si="64"/>
        <v>80258.85</v>
      </c>
      <c r="N220" s="19">
        <f>M220/M225*100</f>
        <v>6.163582092394849</v>
      </c>
      <c r="O220" s="14"/>
      <c r="P220" s="72"/>
      <c r="Q220" s="72"/>
      <c r="R220" s="14"/>
      <c r="S220" s="71"/>
      <c r="T220" s="73"/>
      <c r="U220" s="71"/>
      <c r="V220" s="73"/>
      <c r="W220" s="14"/>
      <c r="X220" s="14"/>
      <c r="Y220" s="14"/>
      <c r="Z220" s="14"/>
      <c r="AA220" s="14"/>
      <c r="AB220" s="14"/>
      <c r="AC220" s="14"/>
      <c r="AD220" s="72"/>
      <c r="AE220" s="72"/>
      <c r="AF220" s="72"/>
      <c r="AG220" s="72"/>
      <c r="AH220" s="72"/>
      <c r="AI220" s="72"/>
      <c r="AJ220" s="72"/>
      <c r="AK220" s="72"/>
      <c r="AL220" s="72"/>
      <c r="AM220" s="72"/>
      <c r="AN220" s="72"/>
      <c r="AO220" s="72"/>
    </row>
    <row r="221" spans="1:41" ht="12" customHeight="1">
      <c r="A221" s="77"/>
      <c r="B221" s="16" t="s">
        <v>13</v>
      </c>
      <c r="C221" s="17">
        <v>42</v>
      </c>
      <c r="D221" s="18">
        <f>C221/C225*100</f>
        <v>7.5134168157423975</v>
      </c>
      <c r="E221" s="48">
        <v>56039.14</v>
      </c>
      <c r="F221" s="18">
        <f>E221/E225*100</f>
        <v>21.674932521039487</v>
      </c>
      <c r="G221" s="17">
        <v>4</v>
      </c>
      <c r="H221" s="18">
        <f>G221/G225*100</f>
        <v>4.878048780487805</v>
      </c>
      <c r="I221" s="48">
        <v>6172.67</v>
      </c>
      <c r="J221" s="18">
        <f>I221/I225*100</f>
        <v>0.5914770339074935</v>
      </c>
      <c r="K221" s="17">
        <f t="shared" si="63"/>
        <v>46</v>
      </c>
      <c r="L221" s="18">
        <f>K221/K225*100</f>
        <v>7.17628705148206</v>
      </c>
      <c r="M221" s="48">
        <f t="shared" si="64"/>
        <v>62211.81</v>
      </c>
      <c r="N221" s="19">
        <f>M221/M225*100</f>
        <v>4.777636336073476</v>
      </c>
      <c r="O221" s="14"/>
      <c r="P221" s="72"/>
      <c r="Q221" s="72"/>
      <c r="R221" s="14"/>
      <c r="S221" s="71"/>
      <c r="T221" s="73"/>
      <c r="U221" s="71"/>
      <c r="V221" s="73"/>
      <c r="W221" s="14"/>
      <c r="X221" s="14"/>
      <c r="Y221" s="14"/>
      <c r="Z221" s="14"/>
      <c r="AA221" s="14"/>
      <c r="AB221" s="14"/>
      <c r="AC221" s="14"/>
      <c r="AD221" s="72"/>
      <c r="AE221" s="72"/>
      <c r="AF221" s="72"/>
      <c r="AG221" s="72"/>
      <c r="AH221" s="72"/>
      <c r="AI221" s="72"/>
      <c r="AJ221" s="72"/>
      <c r="AK221" s="72"/>
      <c r="AL221" s="72"/>
      <c r="AM221" s="72"/>
      <c r="AN221" s="72"/>
      <c r="AO221" s="72"/>
    </row>
    <row r="222" spans="1:41" ht="12" customHeight="1">
      <c r="A222" s="77"/>
      <c r="B222" s="16" t="s">
        <v>14</v>
      </c>
      <c r="C222" s="17">
        <v>14</v>
      </c>
      <c r="D222" s="18">
        <f>C222/C225*100</f>
        <v>2.5044722719141324</v>
      </c>
      <c r="E222" s="48">
        <v>36565.01</v>
      </c>
      <c r="F222" s="18">
        <f>E222/E225*100</f>
        <v>14.142688920299888</v>
      </c>
      <c r="G222" s="17">
        <v>7</v>
      </c>
      <c r="H222" s="18">
        <f>G222/G225*100</f>
        <v>8.536585365853659</v>
      </c>
      <c r="I222" s="48">
        <v>23150.8</v>
      </c>
      <c r="J222" s="18">
        <f>I222/I225*100</f>
        <v>2.218353891684733</v>
      </c>
      <c r="K222" s="17">
        <f t="shared" si="63"/>
        <v>21</v>
      </c>
      <c r="L222" s="18">
        <f>K222/K225*100</f>
        <v>3.2761310452418098</v>
      </c>
      <c r="M222" s="48">
        <f t="shared" si="64"/>
        <v>59715.81</v>
      </c>
      <c r="N222" s="19">
        <f>M222/M225*100</f>
        <v>4.585952790861732</v>
      </c>
      <c r="O222" s="14"/>
      <c r="P222" s="72"/>
      <c r="Q222" s="72"/>
      <c r="R222" s="14"/>
      <c r="S222" s="71"/>
      <c r="T222" s="73"/>
      <c r="U222" s="71"/>
      <c r="V222" s="73"/>
      <c r="W222" s="14"/>
      <c r="X222" s="14"/>
      <c r="Y222" s="14"/>
      <c r="Z222" s="14"/>
      <c r="AA222" s="14"/>
      <c r="AB222" s="14"/>
      <c r="AC222" s="14"/>
      <c r="AD222" s="72"/>
      <c r="AE222" s="72"/>
      <c r="AF222" s="72"/>
      <c r="AG222" s="72"/>
      <c r="AH222" s="72"/>
      <c r="AI222" s="72"/>
      <c r="AJ222" s="72"/>
      <c r="AK222" s="72"/>
      <c r="AL222" s="72"/>
      <c r="AM222" s="72"/>
      <c r="AN222" s="72"/>
      <c r="AO222" s="72"/>
    </row>
    <row r="223" spans="1:41" ht="12" customHeight="1">
      <c r="A223" s="77"/>
      <c r="B223" s="16" t="s">
        <v>15</v>
      </c>
      <c r="C223" s="17">
        <v>3</v>
      </c>
      <c r="D223" s="18">
        <f>C223/C225*100</f>
        <v>0.5366726296958855</v>
      </c>
      <c r="E223" s="48">
        <v>16706.64</v>
      </c>
      <c r="F223" s="18">
        <f>E223/E225*100</f>
        <v>6.461828191033965</v>
      </c>
      <c r="G223" s="17">
        <v>3</v>
      </c>
      <c r="H223" s="18">
        <f>G223/G225*100</f>
        <v>3.6585365853658534</v>
      </c>
      <c r="I223" s="48">
        <v>22363.06</v>
      </c>
      <c r="J223" s="18">
        <f>I223/I225*100</f>
        <v>2.1428711397005364</v>
      </c>
      <c r="K223" s="17">
        <f t="shared" si="63"/>
        <v>6</v>
      </c>
      <c r="L223" s="18">
        <f>K223/K225*100</f>
        <v>0.93603744149766</v>
      </c>
      <c r="M223" s="48">
        <f t="shared" si="64"/>
        <v>39069.7</v>
      </c>
      <c r="N223" s="19">
        <f>M223/M225*100</f>
        <v>3.0004080954964962</v>
      </c>
      <c r="O223" s="14"/>
      <c r="P223" s="72"/>
      <c r="Q223" s="72"/>
      <c r="R223" s="14"/>
      <c r="S223" s="71"/>
      <c r="T223" s="73"/>
      <c r="U223" s="71"/>
      <c r="V223" s="73"/>
      <c r="W223" s="14"/>
      <c r="X223" s="14"/>
      <c r="Y223" s="14"/>
      <c r="Z223" s="14"/>
      <c r="AA223" s="14"/>
      <c r="AB223" s="14"/>
      <c r="AC223" s="14"/>
      <c r="AD223" s="72"/>
      <c r="AE223" s="72"/>
      <c r="AF223" s="72"/>
      <c r="AG223" s="72"/>
      <c r="AH223" s="72"/>
      <c r="AI223" s="72"/>
      <c r="AJ223" s="72"/>
      <c r="AK223" s="72"/>
      <c r="AL223" s="72"/>
      <c r="AM223" s="72"/>
      <c r="AN223" s="72"/>
      <c r="AO223" s="72"/>
    </row>
    <row r="224" spans="1:41" ht="12" customHeight="1">
      <c r="A224" s="77"/>
      <c r="B224" s="16" t="s">
        <v>16</v>
      </c>
      <c r="C224" s="20">
        <v>0</v>
      </c>
      <c r="D224" s="18">
        <f>C224/C225*100</f>
        <v>0</v>
      </c>
      <c r="E224" s="49">
        <v>0</v>
      </c>
      <c r="F224" s="18">
        <f>E224/E225*100</f>
        <v>0</v>
      </c>
      <c r="G224" s="20">
        <v>6</v>
      </c>
      <c r="H224" s="18">
        <f>G224/G225*100</f>
        <v>7.317073170731707</v>
      </c>
      <c r="I224" s="49">
        <v>979317.08</v>
      </c>
      <c r="J224" s="18">
        <f>I224/I225*100</f>
        <v>93.84003384813177</v>
      </c>
      <c r="K224" s="17">
        <f t="shared" si="63"/>
        <v>6</v>
      </c>
      <c r="L224" s="18">
        <f>K224/K225*100</f>
        <v>0.93603744149766</v>
      </c>
      <c r="M224" s="48">
        <f t="shared" si="64"/>
        <v>979317.08</v>
      </c>
      <c r="N224" s="19">
        <f>M224/M225*100</f>
        <v>75.20792058526146</v>
      </c>
      <c r="O224" s="14"/>
      <c r="P224" s="72"/>
      <c r="Q224" s="72"/>
      <c r="R224" s="14"/>
      <c r="S224" s="71"/>
      <c r="T224" s="73"/>
      <c r="U224" s="71"/>
      <c r="V224" s="73"/>
      <c r="W224" s="14"/>
      <c r="X224" s="14"/>
      <c r="Y224" s="14"/>
      <c r="Z224" s="14"/>
      <c r="AA224" s="14"/>
      <c r="AB224" s="14"/>
      <c r="AC224" s="14"/>
      <c r="AD224" s="72"/>
      <c r="AE224" s="72"/>
      <c r="AF224" s="72"/>
      <c r="AG224" s="72"/>
      <c r="AH224" s="72"/>
      <c r="AI224" s="72"/>
      <c r="AJ224" s="72"/>
      <c r="AK224" s="72"/>
      <c r="AL224" s="72"/>
      <c r="AM224" s="72"/>
      <c r="AN224" s="72"/>
      <c r="AO224" s="72"/>
    </row>
    <row r="225" spans="1:41" ht="12" customHeight="1">
      <c r="A225" s="78"/>
      <c r="B225" s="7" t="s">
        <v>17</v>
      </c>
      <c r="C225" s="11">
        <f aca="true" t="shared" si="65" ref="C225:N225">SUM(C216:C224)</f>
        <v>559</v>
      </c>
      <c r="D225" s="12">
        <f t="shared" si="65"/>
        <v>100.00000000000001</v>
      </c>
      <c r="E225" s="47">
        <f t="shared" si="65"/>
        <v>258543.55000000005</v>
      </c>
      <c r="F225" s="12">
        <f t="shared" si="65"/>
        <v>99.99999999999997</v>
      </c>
      <c r="G225" s="11">
        <f t="shared" si="65"/>
        <v>82</v>
      </c>
      <c r="H225" s="12">
        <f t="shared" si="65"/>
        <v>100</v>
      </c>
      <c r="I225" s="47">
        <f t="shared" si="65"/>
        <v>1043602.6499999999</v>
      </c>
      <c r="J225" s="12">
        <f t="shared" si="65"/>
        <v>100.00000000000001</v>
      </c>
      <c r="K225" s="11">
        <f t="shared" si="65"/>
        <v>641</v>
      </c>
      <c r="L225" s="12">
        <f t="shared" si="65"/>
        <v>100</v>
      </c>
      <c r="M225" s="47">
        <f t="shared" si="65"/>
        <v>1302146.2</v>
      </c>
      <c r="N225" s="25">
        <f t="shared" si="65"/>
        <v>100</v>
      </c>
      <c r="O225" s="22"/>
      <c r="P225" s="72"/>
      <c r="Q225" s="72"/>
      <c r="R225" s="14"/>
      <c r="S225" s="71"/>
      <c r="T225" s="71"/>
      <c r="U225" s="71"/>
      <c r="V225" s="71"/>
      <c r="W225" s="14"/>
      <c r="X225" s="14"/>
      <c r="Y225" s="14"/>
      <c r="Z225" s="14"/>
      <c r="AA225" s="14"/>
      <c r="AB225" s="14"/>
      <c r="AC225" s="14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</row>
    <row r="226" spans="1:41" ht="12" customHeight="1">
      <c r="A226" s="76" t="s">
        <v>39</v>
      </c>
      <c r="B226" s="10" t="s">
        <v>8</v>
      </c>
      <c r="C226" s="11">
        <v>194</v>
      </c>
      <c r="D226" s="12">
        <f>C226/C235*100</f>
        <v>42.0824295010846</v>
      </c>
      <c r="E226" s="47">
        <v>5201.07</v>
      </c>
      <c r="F226" s="12">
        <f>E226/E235*100</f>
        <v>2.8958461508481133</v>
      </c>
      <c r="G226" s="11">
        <v>31</v>
      </c>
      <c r="H226" s="12">
        <f>G226/G235*100</f>
        <v>34.44444444444444</v>
      </c>
      <c r="I226" s="47">
        <v>894.8</v>
      </c>
      <c r="J226" s="12">
        <f>I226/I235*100</f>
        <v>0.048849610240380696</v>
      </c>
      <c r="K226" s="11">
        <f>C226+G226</f>
        <v>225</v>
      </c>
      <c r="L226" s="12">
        <f>K226/K235*100</f>
        <v>40.83484573502722</v>
      </c>
      <c r="M226" s="47">
        <f>E226+I226</f>
        <v>6095.87</v>
      </c>
      <c r="N226" s="13">
        <f>M226/M235*100</f>
        <v>0.3030737233107592</v>
      </c>
      <c r="O226" s="14"/>
      <c r="P226" s="72"/>
      <c r="Q226" s="72"/>
      <c r="R226" s="14"/>
      <c r="S226" s="71"/>
      <c r="T226" s="73"/>
      <c r="U226" s="71"/>
      <c r="V226" s="73"/>
      <c r="W226" s="14"/>
      <c r="X226" s="14"/>
      <c r="Y226" s="14"/>
      <c r="Z226" s="14"/>
      <c r="AA226" s="14"/>
      <c r="AB226" s="14"/>
      <c r="AC226" s="14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</row>
    <row r="227" spans="1:41" ht="12" customHeight="1">
      <c r="A227" s="77"/>
      <c r="B227" s="16" t="s">
        <v>9</v>
      </c>
      <c r="C227" s="17">
        <v>73</v>
      </c>
      <c r="D227" s="18">
        <f>C227/C235*100</f>
        <v>15.835140997830802</v>
      </c>
      <c r="E227" s="48">
        <v>10961.59</v>
      </c>
      <c r="F227" s="18">
        <f>E227/E235*100</f>
        <v>6.103182269931989</v>
      </c>
      <c r="G227" s="17">
        <v>9</v>
      </c>
      <c r="H227" s="18">
        <f>G227/G235*100</f>
        <v>10</v>
      </c>
      <c r="I227" s="48">
        <v>1399.72</v>
      </c>
      <c r="J227" s="18">
        <f>I227/I235*100</f>
        <v>0.07641459146811094</v>
      </c>
      <c r="K227" s="17">
        <f>C227+G227</f>
        <v>82</v>
      </c>
      <c r="L227" s="18">
        <f>K227/K235*100</f>
        <v>14.882032667876588</v>
      </c>
      <c r="M227" s="48">
        <f>E227+I227</f>
        <v>12361.31</v>
      </c>
      <c r="N227" s="19">
        <f>M227/M235*100</f>
        <v>0.6145781072592625</v>
      </c>
      <c r="O227" s="14"/>
      <c r="P227" s="72"/>
      <c r="Q227" s="72"/>
      <c r="R227" s="14"/>
      <c r="S227" s="71"/>
      <c r="T227" s="73"/>
      <c r="U227" s="71"/>
      <c r="V227" s="73"/>
      <c r="W227" s="14"/>
      <c r="X227" s="14"/>
      <c r="Y227" s="14"/>
      <c r="Z227" s="14"/>
      <c r="AA227" s="14"/>
      <c r="AB227" s="14"/>
      <c r="AC227" s="14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</row>
    <row r="228" spans="1:41" ht="12" customHeight="1">
      <c r="A228" s="77"/>
      <c r="B228" s="16" t="s">
        <v>10</v>
      </c>
      <c r="C228" s="17">
        <v>43</v>
      </c>
      <c r="D228" s="18">
        <f>C228/C235*100</f>
        <v>9.327548806941431</v>
      </c>
      <c r="E228" s="48">
        <v>10702.85</v>
      </c>
      <c r="F228" s="18">
        <f>E228/E235*100</f>
        <v>5.959121291504389</v>
      </c>
      <c r="G228" s="17">
        <v>8</v>
      </c>
      <c r="H228" s="18">
        <f>G228/G235*100</f>
        <v>8.88888888888889</v>
      </c>
      <c r="I228" s="48">
        <v>2068.43</v>
      </c>
      <c r="J228" s="18">
        <f>I228/I235*100</f>
        <v>0.11292132242904632</v>
      </c>
      <c r="K228" s="17">
        <f aca="true" t="shared" si="66" ref="K228:K234">C228+G228</f>
        <v>51</v>
      </c>
      <c r="L228" s="18">
        <f>K228/K235*100</f>
        <v>9.25589836660617</v>
      </c>
      <c r="M228" s="48">
        <f aca="true" t="shared" si="67" ref="M228:M234">E228+I228</f>
        <v>12771.28</v>
      </c>
      <c r="N228" s="19">
        <f>M228/M235*100</f>
        <v>0.6349609458607605</v>
      </c>
      <c r="O228" s="14"/>
      <c r="P228" s="72"/>
      <c r="Q228" s="72"/>
      <c r="R228" s="14"/>
      <c r="S228" s="71"/>
      <c r="T228" s="73"/>
      <c r="U228" s="71"/>
      <c r="V228" s="73"/>
      <c r="W228" s="14"/>
      <c r="X228" s="14"/>
      <c r="Y228" s="14"/>
      <c r="Z228" s="14"/>
      <c r="AA228" s="14"/>
      <c r="AB228" s="14"/>
      <c r="AC228" s="14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</row>
    <row r="229" spans="1:41" ht="12" customHeight="1">
      <c r="A229" s="77"/>
      <c r="B229" s="16" t="s">
        <v>11</v>
      </c>
      <c r="C229" s="17">
        <v>62</v>
      </c>
      <c r="D229" s="18">
        <f>C229/C235*100</f>
        <v>13.449023861171366</v>
      </c>
      <c r="E229" s="48">
        <v>24390.02</v>
      </c>
      <c r="F229" s="18">
        <f>E229/E235*100</f>
        <v>13.579849057234089</v>
      </c>
      <c r="G229" s="17">
        <v>5</v>
      </c>
      <c r="H229" s="18">
        <f>G229/G235*100</f>
        <v>5.555555555555555</v>
      </c>
      <c r="I229" s="48">
        <v>1672.75</v>
      </c>
      <c r="J229" s="18">
        <f>I229/I235*100</f>
        <v>0.09132005535270095</v>
      </c>
      <c r="K229" s="17">
        <f t="shared" si="66"/>
        <v>67</v>
      </c>
      <c r="L229" s="18">
        <f>K229/K235*100</f>
        <v>12.159709618874773</v>
      </c>
      <c r="M229" s="48">
        <f t="shared" si="67"/>
        <v>26062.77</v>
      </c>
      <c r="N229" s="19">
        <f>M229/M235*100</f>
        <v>1.2957856292361807</v>
      </c>
      <c r="O229" s="14"/>
      <c r="P229" s="72"/>
      <c r="Q229" s="72"/>
      <c r="R229" s="14"/>
      <c r="S229" s="71"/>
      <c r="T229" s="73"/>
      <c r="U229" s="71"/>
      <c r="V229" s="73"/>
      <c r="W229" s="14"/>
      <c r="X229" s="14"/>
      <c r="Y229" s="14"/>
      <c r="Z229" s="14"/>
      <c r="AA229" s="14"/>
      <c r="AB229" s="14"/>
      <c r="AC229" s="14"/>
      <c r="AD229" s="72"/>
      <c r="AE229" s="72"/>
      <c r="AF229" s="72"/>
      <c r="AG229" s="72"/>
      <c r="AH229" s="72"/>
      <c r="AI229" s="72"/>
      <c r="AJ229" s="72"/>
      <c r="AK229" s="72"/>
      <c r="AL229" s="72"/>
      <c r="AM229" s="72"/>
      <c r="AN229" s="72"/>
      <c r="AO229" s="72"/>
    </row>
    <row r="230" spans="1:41" ht="12" customHeight="1">
      <c r="A230" s="77"/>
      <c r="B230" s="16" t="s">
        <v>12</v>
      </c>
      <c r="C230" s="17">
        <v>46</v>
      </c>
      <c r="D230" s="18">
        <f>C230/C235*100</f>
        <v>9.97830802603037</v>
      </c>
      <c r="E230" s="48">
        <v>32668.48</v>
      </c>
      <c r="F230" s="18">
        <f>E230/E235*100</f>
        <v>18.189121096631766</v>
      </c>
      <c r="G230" s="17">
        <v>4</v>
      </c>
      <c r="H230" s="18">
        <f>G230/G235*100</f>
        <v>4.444444444444445</v>
      </c>
      <c r="I230" s="48">
        <v>2508.06</v>
      </c>
      <c r="J230" s="18">
        <f>I230/I235*100</f>
        <v>0.13692194172942468</v>
      </c>
      <c r="K230" s="17">
        <f t="shared" si="66"/>
        <v>50</v>
      </c>
      <c r="L230" s="18">
        <f>K230/K235*100</f>
        <v>9.074410163339383</v>
      </c>
      <c r="M230" s="48">
        <f t="shared" si="67"/>
        <v>35176.54</v>
      </c>
      <c r="N230" s="19">
        <f>M230/M235*100</f>
        <v>1.7489029377250263</v>
      </c>
      <c r="O230" s="14"/>
      <c r="P230" s="72"/>
      <c r="Q230" s="72"/>
      <c r="R230" s="14"/>
      <c r="S230" s="71"/>
      <c r="T230" s="73"/>
      <c r="U230" s="71"/>
      <c r="V230" s="73"/>
      <c r="W230" s="14"/>
      <c r="X230" s="14"/>
      <c r="Y230" s="14"/>
      <c r="Z230" s="14"/>
      <c r="AA230" s="14"/>
      <c r="AB230" s="14"/>
      <c r="AC230" s="14"/>
      <c r="AD230" s="72"/>
      <c r="AE230" s="72"/>
      <c r="AF230" s="72"/>
      <c r="AG230" s="72"/>
      <c r="AH230" s="72"/>
      <c r="AI230" s="72"/>
      <c r="AJ230" s="72"/>
      <c r="AK230" s="72"/>
      <c r="AL230" s="72"/>
      <c r="AM230" s="72"/>
      <c r="AN230" s="72"/>
      <c r="AO230" s="72"/>
    </row>
    <row r="231" spans="1:41" ht="12" customHeight="1">
      <c r="A231" s="77"/>
      <c r="B231" s="16" t="s">
        <v>13</v>
      </c>
      <c r="C231" s="17">
        <v>25</v>
      </c>
      <c r="D231" s="18">
        <f>C231/C235*100</f>
        <v>5.42299349240781</v>
      </c>
      <c r="E231" s="48">
        <v>35515.02</v>
      </c>
      <c r="F231" s="18">
        <f>E231/E235*100</f>
        <v>19.774014570904402</v>
      </c>
      <c r="G231" s="17">
        <v>8</v>
      </c>
      <c r="H231" s="18">
        <f>G231/G235*100</f>
        <v>8.88888888888889</v>
      </c>
      <c r="I231" s="48">
        <v>11683.21</v>
      </c>
      <c r="J231" s="18">
        <f>I231/I235*100</f>
        <v>0.6378187917484557</v>
      </c>
      <c r="K231" s="17">
        <f t="shared" si="66"/>
        <v>33</v>
      </c>
      <c r="L231" s="18">
        <f>K231/K235*100</f>
        <v>5.9891107078039925</v>
      </c>
      <c r="M231" s="48">
        <f t="shared" si="67"/>
        <v>47198.229999999996</v>
      </c>
      <c r="N231" s="19">
        <f>M231/M235*100</f>
        <v>2.3465958591271754</v>
      </c>
      <c r="O231" s="14"/>
      <c r="P231" s="72"/>
      <c r="Q231" s="72"/>
      <c r="R231" s="14"/>
      <c r="S231" s="71"/>
      <c r="T231" s="73"/>
      <c r="U231" s="71"/>
      <c r="V231" s="73"/>
      <c r="W231" s="14"/>
      <c r="X231" s="14"/>
      <c r="Y231" s="14"/>
      <c r="Z231" s="14"/>
      <c r="AA231" s="14"/>
      <c r="AB231" s="14"/>
      <c r="AC231" s="14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2"/>
      <c r="AO231" s="72"/>
    </row>
    <row r="232" spans="1:41" ht="12" customHeight="1">
      <c r="A232" s="77"/>
      <c r="B232" s="16" t="s">
        <v>14</v>
      </c>
      <c r="C232" s="17">
        <v>17</v>
      </c>
      <c r="D232" s="18">
        <f>C232/C235*100</f>
        <v>3.68763557483731</v>
      </c>
      <c r="E232" s="48">
        <v>53839.47</v>
      </c>
      <c r="F232" s="18">
        <f>E232/E235*100</f>
        <v>29.976682098722474</v>
      </c>
      <c r="G232" s="17">
        <v>9</v>
      </c>
      <c r="H232" s="18">
        <f>G232/G235*100</f>
        <v>10</v>
      </c>
      <c r="I232" s="48">
        <v>27148.92</v>
      </c>
      <c r="J232" s="18">
        <f>I232/I235*100</f>
        <v>1.4821347345186369</v>
      </c>
      <c r="K232" s="17">
        <f t="shared" si="66"/>
        <v>26</v>
      </c>
      <c r="L232" s="18">
        <f>K232/K235*100</f>
        <v>4.71869328493648</v>
      </c>
      <c r="M232" s="48">
        <f t="shared" si="67"/>
        <v>80988.39</v>
      </c>
      <c r="N232" s="19">
        <f>M232/M235*100</f>
        <v>4.0265709246168075</v>
      </c>
      <c r="O232" s="14"/>
      <c r="P232" s="72"/>
      <c r="Q232" s="72"/>
      <c r="R232" s="14"/>
      <c r="S232" s="71"/>
      <c r="T232" s="73"/>
      <c r="U232" s="71"/>
      <c r="V232" s="73"/>
      <c r="W232" s="14"/>
      <c r="X232" s="14"/>
      <c r="Y232" s="14"/>
      <c r="Z232" s="14"/>
      <c r="AA232" s="14"/>
      <c r="AB232" s="14"/>
      <c r="AC232" s="14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  <c r="AO232" s="72"/>
    </row>
    <row r="233" spans="1:41" ht="12" customHeight="1">
      <c r="A233" s="77"/>
      <c r="B233" s="16" t="s">
        <v>15</v>
      </c>
      <c r="C233" s="17">
        <v>1</v>
      </c>
      <c r="D233" s="18">
        <f>C233/C235*100</f>
        <v>0.21691973969631237</v>
      </c>
      <c r="E233" s="48">
        <v>6326</v>
      </c>
      <c r="F233" s="18">
        <f>E233/E235*100</f>
        <v>3.5221834642227785</v>
      </c>
      <c r="G233" s="17">
        <v>6</v>
      </c>
      <c r="H233" s="18">
        <f>G233/G235*100</f>
        <v>6.666666666666667</v>
      </c>
      <c r="I233" s="48">
        <v>43856.21</v>
      </c>
      <c r="J233" s="18">
        <f>I233/I235*100</f>
        <v>2.3942319681719786</v>
      </c>
      <c r="K233" s="17">
        <f t="shared" si="66"/>
        <v>7</v>
      </c>
      <c r="L233" s="18">
        <f>K233/K235*100</f>
        <v>1.2704174228675136</v>
      </c>
      <c r="M233" s="48">
        <f t="shared" si="67"/>
        <v>50182.21</v>
      </c>
      <c r="N233" s="19">
        <f>M233/M235*100</f>
        <v>2.4949530138704428</v>
      </c>
      <c r="O233" s="14"/>
      <c r="P233" s="72"/>
      <c r="Q233" s="72"/>
      <c r="R233" s="14"/>
      <c r="S233" s="71"/>
      <c r="T233" s="73"/>
      <c r="U233" s="71"/>
      <c r="V233" s="73"/>
      <c r="W233" s="14"/>
      <c r="X233" s="14"/>
      <c r="Y233" s="14"/>
      <c r="Z233" s="14"/>
      <c r="AA233" s="14"/>
      <c r="AB233" s="14"/>
      <c r="AC233" s="14"/>
      <c r="AD233" s="72"/>
      <c r="AE233" s="72"/>
      <c r="AF233" s="72"/>
      <c r="AG233" s="72"/>
      <c r="AH233" s="72"/>
      <c r="AI233" s="72"/>
      <c r="AJ233" s="72"/>
      <c r="AK233" s="72"/>
      <c r="AL233" s="72"/>
      <c r="AM233" s="72"/>
      <c r="AN233" s="72"/>
      <c r="AO233" s="72"/>
    </row>
    <row r="234" spans="1:41" ht="12" customHeight="1">
      <c r="A234" s="77"/>
      <c r="B234" s="16" t="s">
        <v>16</v>
      </c>
      <c r="C234" s="20">
        <v>0</v>
      </c>
      <c r="D234" s="18">
        <f>C234/C235*100</f>
        <v>0</v>
      </c>
      <c r="E234" s="49">
        <v>0</v>
      </c>
      <c r="F234" s="18">
        <f>E234/E235*100</f>
        <v>0</v>
      </c>
      <c r="G234" s="20">
        <v>10</v>
      </c>
      <c r="H234" s="18">
        <f>G234/G235*100</f>
        <v>11.11111111111111</v>
      </c>
      <c r="I234" s="49">
        <v>1740512.3</v>
      </c>
      <c r="J234" s="18">
        <f>I234/I235*100</f>
        <v>95.01938698434125</v>
      </c>
      <c r="K234" s="17">
        <f t="shared" si="66"/>
        <v>10</v>
      </c>
      <c r="L234" s="18">
        <f>K234/K235*100</f>
        <v>1.8148820326678767</v>
      </c>
      <c r="M234" s="48">
        <f t="shared" si="67"/>
        <v>1740512.3</v>
      </c>
      <c r="N234" s="19">
        <f>M234/M235*100</f>
        <v>86.53457885899358</v>
      </c>
      <c r="O234" s="14"/>
      <c r="P234" s="72"/>
      <c r="Q234" s="72"/>
      <c r="R234" s="14"/>
      <c r="S234" s="71"/>
      <c r="T234" s="73"/>
      <c r="U234" s="71"/>
      <c r="V234" s="73"/>
      <c r="W234" s="14"/>
      <c r="X234" s="14"/>
      <c r="Y234" s="14"/>
      <c r="Z234" s="14"/>
      <c r="AA234" s="14"/>
      <c r="AB234" s="14"/>
      <c r="AC234" s="14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</row>
    <row r="235" spans="1:41" ht="12" customHeight="1">
      <c r="A235" s="78"/>
      <c r="B235" s="7" t="s">
        <v>17</v>
      </c>
      <c r="C235" s="11">
        <f aca="true" t="shared" si="68" ref="C235:N235">SUM(C226:C234)</f>
        <v>461</v>
      </c>
      <c r="D235" s="12">
        <f t="shared" si="68"/>
        <v>100.00000000000001</v>
      </c>
      <c r="E235" s="47">
        <f t="shared" si="68"/>
        <v>179604.5</v>
      </c>
      <c r="F235" s="12">
        <f t="shared" si="68"/>
        <v>100</v>
      </c>
      <c r="G235" s="11">
        <f t="shared" si="68"/>
        <v>90</v>
      </c>
      <c r="H235" s="12">
        <f t="shared" si="68"/>
        <v>100</v>
      </c>
      <c r="I235" s="47">
        <f t="shared" si="68"/>
        <v>1831744.4000000001</v>
      </c>
      <c r="J235" s="12">
        <f t="shared" si="68"/>
        <v>99.99999999999999</v>
      </c>
      <c r="K235" s="11">
        <f t="shared" si="68"/>
        <v>551</v>
      </c>
      <c r="L235" s="12">
        <f t="shared" si="68"/>
        <v>99.99999999999999</v>
      </c>
      <c r="M235" s="47">
        <f t="shared" si="68"/>
        <v>2011348.9000000001</v>
      </c>
      <c r="N235" s="25">
        <f t="shared" si="68"/>
        <v>100</v>
      </c>
      <c r="O235" s="22"/>
      <c r="P235" s="72"/>
      <c r="Q235" s="72"/>
      <c r="R235" s="14"/>
      <c r="S235" s="71"/>
      <c r="T235" s="71"/>
      <c r="U235" s="71"/>
      <c r="V235" s="71"/>
      <c r="W235" s="14"/>
      <c r="X235" s="14"/>
      <c r="Y235" s="14"/>
      <c r="Z235" s="14"/>
      <c r="AA235" s="14"/>
      <c r="AB235" s="14"/>
      <c r="AC235" s="14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</row>
    <row r="236" spans="1:41" ht="12" customHeight="1">
      <c r="A236" s="76" t="s">
        <v>40</v>
      </c>
      <c r="B236" s="10" t="s">
        <v>8</v>
      </c>
      <c r="C236" s="11">
        <v>88</v>
      </c>
      <c r="D236" s="12">
        <f>C236/C245*100</f>
        <v>42.926829268292686</v>
      </c>
      <c r="E236" s="47">
        <v>3575.62</v>
      </c>
      <c r="F236" s="12">
        <f>E236/E245*100</f>
        <v>4.762360144079368</v>
      </c>
      <c r="G236" s="11">
        <v>9</v>
      </c>
      <c r="H236" s="12">
        <f>G236/G245*100</f>
        <v>28.125</v>
      </c>
      <c r="I236" s="47">
        <v>171.09</v>
      </c>
      <c r="J236" s="12">
        <f>I236/I245*100</f>
        <v>0.23129847277305088</v>
      </c>
      <c r="K236" s="11">
        <f>C236+G236</f>
        <v>97</v>
      </c>
      <c r="L236" s="12">
        <f>K236/K245*100</f>
        <v>40.92827004219409</v>
      </c>
      <c r="M236" s="47">
        <f>E236+I236</f>
        <v>3746.71</v>
      </c>
      <c r="N236" s="13">
        <f>M236/M245*100</f>
        <v>2.5137235642756597</v>
      </c>
      <c r="O236" s="14"/>
      <c r="P236" s="72"/>
      <c r="Q236" s="72"/>
      <c r="R236" s="14"/>
      <c r="S236" s="71"/>
      <c r="T236" s="73"/>
      <c r="U236" s="71"/>
      <c r="V236" s="73"/>
      <c r="W236" s="14"/>
      <c r="X236" s="14"/>
      <c r="Y236" s="14"/>
      <c r="Z236" s="14"/>
      <c r="AA236" s="14"/>
      <c r="AB236" s="14"/>
      <c r="AC236" s="14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</row>
    <row r="237" spans="1:41" ht="12" customHeight="1">
      <c r="A237" s="77"/>
      <c r="B237" s="16" t="s">
        <v>9</v>
      </c>
      <c r="C237" s="17">
        <v>67</v>
      </c>
      <c r="D237" s="18">
        <f>C237/C245*100</f>
        <v>32.6829268292683</v>
      </c>
      <c r="E237" s="48">
        <v>9459.98</v>
      </c>
      <c r="F237" s="18">
        <f>E237/E245*100</f>
        <v>12.599725842172251</v>
      </c>
      <c r="G237" s="17">
        <v>9</v>
      </c>
      <c r="H237" s="18">
        <f>G237/G245*100</f>
        <v>28.125</v>
      </c>
      <c r="I237" s="48">
        <v>1339.71</v>
      </c>
      <c r="J237" s="18">
        <f>I237/I245*100</f>
        <v>1.8111688407199955</v>
      </c>
      <c r="K237" s="17">
        <f>C237+G237</f>
        <v>76</v>
      </c>
      <c r="L237" s="18">
        <f>K237/K245*100</f>
        <v>32.06751054852321</v>
      </c>
      <c r="M237" s="48">
        <f>E237+I237</f>
        <v>10799.689999999999</v>
      </c>
      <c r="N237" s="19">
        <f>M237/M245*100</f>
        <v>7.24567293435366</v>
      </c>
      <c r="O237" s="14"/>
      <c r="P237" s="72"/>
      <c r="Q237" s="72"/>
      <c r="R237" s="14"/>
      <c r="S237" s="71"/>
      <c r="T237" s="73"/>
      <c r="U237" s="71"/>
      <c r="V237" s="73"/>
      <c r="W237" s="14"/>
      <c r="X237" s="14"/>
      <c r="Y237" s="14"/>
      <c r="Z237" s="14"/>
      <c r="AA237" s="14"/>
      <c r="AB237" s="14"/>
      <c r="AC237" s="14"/>
      <c r="AD237" s="72"/>
      <c r="AE237" s="72"/>
      <c r="AF237" s="72"/>
      <c r="AG237" s="72"/>
      <c r="AH237" s="72"/>
      <c r="AI237" s="72"/>
      <c r="AJ237" s="72"/>
      <c r="AK237" s="72"/>
      <c r="AL237" s="72"/>
      <c r="AM237" s="72"/>
      <c r="AN237" s="72"/>
      <c r="AO237" s="72"/>
    </row>
    <row r="238" spans="1:41" ht="12" customHeight="1">
      <c r="A238" s="77"/>
      <c r="B238" s="16" t="s">
        <v>10</v>
      </c>
      <c r="C238" s="17">
        <v>15</v>
      </c>
      <c r="D238" s="18">
        <f>C238/C245*100</f>
        <v>7.317073170731707</v>
      </c>
      <c r="E238" s="48">
        <v>3594.86</v>
      </c>
      <c r="F238" s="18">
        <f>E238/E245*100</f>
        <v>4.7879858563116775</v>
      </c>
      <c r="G238" s="17">
        <v>0</v>
      </c>
      <c r="H238" s="18">
        <f>G238/G245*100</f>
        <v>0</v>
      </c>
      <c r="I238" s="48">
        <v>0</v>
      </c>
      <c r="J238" s="18">
        <f>I238/I245*100</f>
        <v>0</v>
      </c>
      <c r="K238" s="17">
        <f aca="true" t="shared" si="69" ref="K238:K244">C238+G238</f>
        <v>15</v>
      </c>
      <c r="L238" s="18">
        <f>K238/K245*100</f>
        <v>6.329113924050633</v>
      </c>
      <c r="M238" s="48">
        <f aca="true" t="shared" si="70" ref="M238:M244">E238+I238</f>
        <v>3594.86</v>
      </c>
      <c r="N238" s="19">
        <f>M238/M245*100</f>
        <v>2.411845136739166</v>
      </c>
      <c r="O238" s="14"/>
      <c r="P238" s="72"/>
      <c r="Q238" s="72"/>
      <c r="R238" s="14"/>
      <c r="S238" s="71"/>
      <c r="T238" s="73"/>
      <c r="U238" s="71"/>
      <c r="V238" s="73"/>
      <c r="W238" s="14"/>
      <c r="X238" s="14"/>
      <c r="Y238" s="14"/>
      <c r="Z238" s="14"/>
      <c r="AA238" s="14"/>
      <c r="AB238" s="14"/>
      <c r="AC238" s="14"/>
      <c r="AD238" s="72"/>
      <c r="AE238" s="72"/>
      <c r="AF238" s="72"/>
      <c r="AG238" s="72"/>
      <c r="AH238" s="72"/>
      <c r="AI238" s="72"/>
      <c r="AJ238" s="72"/>
      <c r="AK238" s="72"/>
      <c r="AL238" s="72"/>
      <c r="AM238" s="72"/>
      <c r="AN238" s="72"/>
      <c r="AO238" s="72"/>
    </row>
    <row r="239" spans="1:41" ht="12" customHeight="1">
      <c r="A239" s="77"/>
      <c r="B239" s="16" t="s">
        <v>11</v>
      </c>
      <c r="C239" s="17">
        <v>9</v>
      </c>
      <c r="D239" s="18">
        <f>C239/C245*100</f>
        <v>4.390243902439024</v>
      </c>
      <c r="E239" s="48">
        <v>3437.8</v>
      </c>
      <c r="F239" s="18">
        <f>E239/E245*100</f>
        <v>4.578797999596169</v>
      </c>
      <c r="G239" s="17">
        <v>3</v>
      </c>
      <c r="H239" s="18">
        <f>G239/G245*100</f>
        <v>9.375</v>
      </c>
      <c r="I239" s="48">
        <v>1012.89</v>
      </c>
      <c r="J239" s="18">
        <f>I239/I245*100</f>
        <v>1.3693372499099628</v>
      </c>
      <c r="K239" s="17">
        <f t="shared" si="69"/>
        <v>12</v>
      </c>
      <c r="L239" s="18">
        <f>K239/K245*100</f>
        <v>5.063291139240507</v>
      </c>
      <c r="M239" s="48">
        <f t="shared" si="70"/>
        <v>4450.6900000000005</v>
      </c>
      <c r="N239" s="19">
        <f>M239/M245*100</f>
        <v>2.9860342354455076</v>
      </c>
      <c r="O239" s="14"/>
      <c r="P239" s="72"/>
      <c r="Q239" s="72"/>
      <c r="R239" s="14"/>
      <c r="S239" s="71"/>
      <c r="T239" s="73"/>
      <c r="U239" s="71"/>
      <c r="V239" s="73"/>
      <c r="W239" s="14"/>
      <c r="X239" s="14"/>
      <c r="Y239" s="14"/>
      <c r="Z239" s="14"/>
      <c r="AA239" s="14"/>
      <c r="AB239" s="14"/>
      <c r="AC239" s="14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</row>
    <row r="240" spans="1:41" ht="12" customHeight="1">
      <c r="A240" s="77"/>
      <c r="B240" s="16" t="s">
        <v>12</v>
      </c>
      <c r="C240" s="17">
        <v>13</v>
      </c>
      <c r="D240" s="18">
        <f>C240/C245*100</f>
        <v>6.341463414634147</v>
      </c>
      <c r="E240" s="48">
        <v>8250.47</v>
      </c>
      <c r="F240" s="18">
        <f>E240/E245*100</f>
        <v>10.988782224599511</v>
      </c>
      <c r="G240" s="17">
        <v>5</v>
      </c>
      <c r="H240" s="18">
        <f>G240/G245*100</f>
        <v>15.625</v>
      </c>
      <c r="I240" s="48">
        <v>3814</v>
      </c>
      <c r="J240" s="18">
        <f>I240/I245*100</f>
        <v>5.156188995010908</v>
      </c>
      <c r="K240" s="17">
        <f t="shared" si="69"/>
        <v>18</v>
      </c>
      <c r="L240" s="18">
        <f>K240/K245*100</f>
        <v>7.59493670886076</v>
      </c>
      <c r="M240" s="48">
        <f t="shared" si="70"/>
        <v>12064.47</v>
      </c>
      <c r="N240" s="19">
        <f>M240/M245*100</f>
        <v>8.094232681338234</v>
      </c>
      <c r="O240" s="14"/>
      <c r="P240" s="72"/>
      <c r="Q240" s="72"/>
      <c r="R240" s="14"/>
      <c r="S240" s="71"/>
      <c r="T240" s="73"/>
      <c r="U240" s="71"/>
      <c r="V240" s="73"/>
      <c r="W240" s="14"/>
      <c r="X240" s="14"/>
      <c r="Y240" s="14"/>
      <c r="Z240" s="14"/>
      <c r="AA240" s="14"/>
      <c r="AB240" s="14"/>
      <c r="AC240" s="14"/>
      <c r="AD240" s="72"/>
      <c r="AE240" s="72"/>
      <c r="AF240" s="72"/>
      <c r="AG240" s="72"/>
      <c r="AH240" s="72"/>
      <c r="AI240" s="72"/>
      <c r="AJ240" s="72"/>
      <c r="AK240" s="72"/>
      <c r="AL240" s="72"/>
      <c r="AM240" s="72"/>
      <c r="AN240" s="72"/>
      <c r="AO240" s="72"/>
    </row>
    <row r="241" spans="1:41" ht="12" customHeight="1">
      <c r="A241" s="77"/>
      <c r="B241" s="16" t="s">
        <v>13</v>
      </c>
      <c r="C241" s="17">
        <v>8</v>
      </c>
      <c r="D241" s="18">
        <f>C241/C245*100</f>
        <v>3.902439024390244</v>
      </c>
      <c r="E241" s="48">
        <v>10292.4</v>
      </c>
      <c r="F241" s="18">
        <f>E241/E245*100</f>
        <v>13.708424146559894</v>
      </c>
      <c r="G241" s="17">
        <v>3</v>
      </c>
      <c r="H241" s="18">
        <f>G241/G245*100</f>
        <v>9.375</v>
      </c>
      <c r="I241" s="48">
        <v>4461.11</v>
      </c>
      <c r="J241" s="18">
        <f>I241/I245*100</f>
        <v>6.0310241970459115</v>
      </c>
      <c r="K241" s="17">
        <f t="shared" si="69"/>
        <v>11</v>
      </c>
      <c r="L241" s="18">
        <f>K241/K245*100</f>
        <v>4.641350210970464</v>
      </c>
      <c r="M241" s="48">
        <f t="shared" si="70"/>
        <v>14753.509999999998</v>
      </c>
      <c r="N241" s="19">
        <f>M241/M245*100</f>
        <v>9.898349683529439</v>
      </c>
      <c r="O241" s="14"/>
      <c r="P241" s="72"/>
      <c r="Q241" s="72"/>
      <c r="R241" s="14"/>
      <c r="S241" s="71"/>
      <c r="T241" s="73"/>
      <c r="U241" s="71"/>
      <c r="V241" s="73"/>
      <c r="W241" s="14"/>
      <c r="X241" s="14"/>
      <c r="Y241" s="14"/>
      <c r="Z241" s="14"/>
      <c r="AA241" s="14"/>
      <c r="AB241" s="14"/>
      <c r="AC241" s="14"/>
      <c r="AD241" s="72"/>
      <c r="AE241" s="72"/>
      <c r="AF241" s="72"/>
      <c r="AG241" s="72"/>
      <c r="AH241" s="72"/>
      <c r="AI241" s="72"/>
      <c r="AJ241" s="72"/>
      <c r="AK241" s="72"/>
      <c r="AL241" s="72"/>
      <c r="AM241" s="72"/>
      <c r="AN241" s="72"/>
      <c r="AO241" s="72"/>
    </row>
    <row r="242" spans="1:41" ht="12" customHeight="1">
      <c r="A242" s="77"/>
      <c r="B242" s="16" t="s">
        <v>14</v>
      </c>
      <c r="C242" s="17">
        <v>2</v>
      </c>
      <c r="D242" s="18">
        <f>C242/C245*100</f>
        <v>0.975609756097561</v>
      </c>
      <c r="E242" s="48">
        <v>5976.22</v>
      </c>
      <c r="F242" s="18">
        <f>E242/E245*100</f>
        <v>7.95971382312718</v>
      </c>
      <c r="G242" s="17">
        <v>2</v>
      </c>
      <c r="H242" s="18">
        <f>G242/G245*100</f>
        <v>6.25</v>
      </c>
      <c r="I242" s="48">
        <v>4523.43</v>
      </c>
      <c r="J242" s="18">
        <f>I242/I245*100</f>
        <v>6.115275297771943</v>
      </c>
      <c r="K242" s="17">
        <f t="shared" si="69"/>
        <v>4</v>
      </c>
      <c r="L242" s="18">
        <f>K242/K245*100</f>
        <v>1.6877637130801686</v>
      </c>
      <c r="M242" s="48">
        <f t="shared" si="70"/>
        <v>10499.650000000001</v>
      </c>
      <c r="N242" s="19">
        <f>M242/M245*100</f>
        <v>7.044371627813985</v>
      </c>
      <c r="O242" s="14"/>
      <c r="P242" s="72"/>
      <c r="Q242" s="72"/>
      <c r="R242" s="14"/>
      <c r="S242" s="71"/>
      <c r="T242" s="73"/>
      <c r="U242" s="71"/>
      <c r="V242" s="73"/>
      <c r="W242" s="14"/>
      <c r="X242" s="14"/>
      <c r="Y242" s="14"/>
      <c r="Z242" s="14"/>
      <c r="AA242" s="14"/>
      <c r="AB242" s="14"/>
      <c r="AC242" s="14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2"/>
      <c r="AO242" s="72"/>
    </row>
    <row r="243" spans="1:41" ht="12" customHeight="1">
      <c r="A243" s="77"/>
      <c r="B243" s="16" t="s">
        <v>15</v>
      </c>
      <c r="C243" s="17">
        <v>1</v>
      </c>
      <c r="D243" s="18">
        <f>C243/C245*100</f>
        <v>0.4878048780487805</v>
      </c>
      <c r="E243" s="48">
        <v>5477.49</v>
      </c>
      <c r="F243" s="18">
        <f>E243/E245*100</f>
        <v>7.295456470652166</v>
      </c>
      <c r="G243" s="17">
        <v>0</v>
      </c>
      <c r="H243" s="18">
        <f>G243/G245*100</f>
        <v>0</v>
      </c>
      <c r="I243" s="48">
        <v>0</v>
      </c>
      <c r="J243" s="18">
        <f>I243/I245*100</f>
        <v>0</v>
      </c>
      <c r="K243" s="17">
        <f t="shared" si="69"/>
        <v>1</v>
      </c>
      <c r="L243" s="18">
        <f>K243/K245*100</f>
        <v>0.42194092827004215</v>
      </c>
      <c r="M243" s="48">
        <f t="shared" si="70"/>
        <v>5477.49</v>
      </c>
      <c r="N243" s="19">
        <f>M243/M245*100</f>
        <v>3.674929654572754</v>
      </c>
      <c r="O243" s="14"/>
      <c r="P243" s="72"/>
      <c r="Q243" s="72"/>
      <c r="R243" s="14"/>
      <c r="S243" s="71"/>
      <c r="T243" s="73"/>
      <c r="U243" s="71"/>
      <c r="V243" s="73"/>
      <c r="W243" s="14"/>
      <c r="X243" s="14"/>
      <c r="Y243" s="14"/>
      <c r="Z243" s="14"/>
      <c r="AA243" s="14"/>
      <c r="AB243" s="14"/>
      <c r="AC243" s="14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</row>
    <row r="244" spans="1:41" ht="12" customHeight="1">
      <c r="A244" s="77"/>
      <c r="B244" s="16" t="s">
        <v>16</v>
      </c>
      <c r="C244" s="20">
        <v>2</v>
      </c>
      <c r="D244" s="18">
        <f>C244/C245*100</f>
        <v>0.975609756097561</v>
      </c>
      <c r="E244" s="49">
        <v>25016</v>
      </c>
      <c r="F244" s="18">
        <f>E244/E245*100</f>
        <v>33.318753492901784</v>
      </c>
      <c r="G244" s="20">
        <v>1</v>
      </c>
      <c r="H244" s="18">
        <f>G244/G245*100</f>
        <v>3.125</v>
      </c>
      <c r="I244" s="49">
        <v>58647.13</v>
      </c>
      <c r="J244" s="18">
        <f>I244/I245*100</f>
        <v>79.28570694676823</v>
      </c>
      <c r="K244" s="17">
        <f t="shared" si="69"/>
        <v>3</v>
      </c>
      <c r="L244" s="18">
        <f>K244/K245*100</f>
        <v>1.2658227848101267</v>
      </c>
      <c r="M244" s="48">
        <f t="shared" si="70"/>
        <v>83663.13</v>
      </c>
      <c r="N244" s="19">
        <f>M244/M245*100</f>
        <v>56.130840481931585</v>
      </c>
      <c r="O244" s="14"/>
      <c r="P244" s="72"/>
      <c r="Q244" s="72"/>
      <c r="R244" s="14"/>
      <c r="S244" s="71"/>
      <c r="T244" s="73"/>
      <c r="U244" s="71"/>
      <c r="V244" s="73"/>
      <c r="W244" s="14"/>
      <c r="X244" s="14"/>
      <c r="Y244" s="14"/>
      <c r="Z244" s="14"/>
      <c r="AA244" s="14"/>
      <c r="AB244" s="14"/>
      <c r="AC244" s="14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</row>
    <row r="245" spans="1:41" ht="12" customHeight="1">
      <c r="A245" s="78"/>
      <c r="B245" s="7" t="s">
        <v>17</v>
      </c>
      <c r="C245" s="23">
        <f aca="true" t="shared" si="71" ref="C245:N245">SUM(C236:C244)</f>
        <v>205</v>
      </c>
      <c r="D245" s="24">
        <f t="shared" si="71"/>
        <v>100</v>
      </c>
      <c r="E245" s="50">
        <f t="shared" si="71"/>
        <v>75080.84</v>
      </c>
      <c r="F245" s="24">
        <f t="shared" si="71"/>
        <v>100</v>
      </c>
      <c r="G245" s="23">
        <f t="shared" si="71"/>
        <v>32</v>
      </c>
      <c r="H245" s="24">
        <f t="shared" si="71"/>
        <v>100</v>
      </c>
      <c r="I245" s="50">
        <f t="shared" si="71"/>
        <v>73969.36</v>
      </c>
      <c r="J245" s="24">
        <f t="shared" si="71"/>
        <v>100</v>
      </c>
      <c r="K245" s="23">
        <f t="shared" si="71"/>
        <v>237</v>
      </c>
      <c r="L245" s="24">
        <f t="shared" si="71"/>
        <v>100</v>
      </c>
      <c r="M245" s="50">
        <f t="shared" si="71"/>
        <v>149050.2</v>
      </c>
      <c r="N245" s="25">
        <f t="shared" si="71"/>
        <v>99.99999999999999</v>
      </c>
      <c r="O245" s="22"/>
      <c r="P245" s="72"/>
      <c r="Q245" s="72"/>
      <c r="R245" s="14"/>
      <c r="S245" s="71"/>
      <c r="T245" s="71"/>
      <c r="U245" s="71"/>
      <c r="V245" s="71"/>
      <c r="W245" s="14"/>
      <c r="X245" s="14"/>
      <c r="Y245" s="14"/>
      <c r="Z245" s="14"/>
      <c r="AA245" s="14"/>
      <c r="AB245" s="14"/>
      <c r="AC245" s="14"/>
      <c r="AD245" s="72"/>
      <c r="AE245" s="72"/>
      <c r="AF245" s="72"/>
      <c r="AG245" s="72"/>
      <c r="AH245" s="72"/>
      <c r="AI245" s="72"/>
      <c r="AJ245" s="72"/>
      <c r="AK245" s="72"/>
      <c r="AL245" s="72"/>
      <c r="AM245" s="72"/>
      <c r="AN245" s="72"/>
      <c r="AO245" s="72"/>
    </row>
    <row r="246" spans="1:41" ht="12" customHeight="1">
      <c r="A246" s="76" t="s">
        <v>41</v>
      </c>
      <c r="B246" s="10" t="s">
        <v>8</v>
      </c>
      <c r="C246" s="11">
        <v>843</v>
      </c>
      <c r="D246" s="12">
        <f>C246/C255*100</f>
        <v>30.721574344023324</v>
      </c>
      <c r="E246" s="47">
        <v>32516.48</v>
      </c>
      <c r="F246" s="12">
        <f>E246/E255*100</f>
        <v>1.086696911013379</v>
      </c>
      <c r="G246" s="11">
        <v>74</v>
      </c>
      <c r="H246" s="12">
        <f>G246/G255*100</f>
        <v>27.00729927007299</v>
      </c>
      <c r="I246" s="47">
        <v>2164.25</v>
      </c>
      <c r="J246" s="12">
        <f>I246/I255*100</f>
        <v>0.08230787657798803</v>
      </c>
      <c r="K246" s="11">
        <f>C246+G246</f>
        <v>917</v>
      </c>
      <c r="L246" s="12">
        <f>K246/K255*100</f>
        <v>30.384360503644796</v>
      </c>
      <c r="M246" s="47">
        <f>E246+I246</f>
        <v>34680.729999999996</v>
      </c>
      <c r="N246" s="13">
        <f>M246/M255*100</f>
        <v>0.6169095957371206</v>
      </c>
      <c r="O246" s="14"/>
      <c r="P246" s="72"/>
      <c r="Q246" s="72"/>
      <c r="R246" s="14"/>
      <c r="S246" s="71"/>
      <c r="T246" s="73"/>
      <c r="U246" s="71"/>
      <c r="V246" s="73"/>
      <c r="W246" s="14"/>
      <c r="X246" s="14"/>
      <c r="Y246" s="14"/>
      <c r="Z246" s="14"/>
      <c r="AA246" s="14"/>
      <c r="AB246" s="14"/>
      <c r="AC246" s="14"/>
      <c r="AD246" s="72"/>
      <c r="AE246" s="72"/>
      <c r="AF246" s="72"/>
      <c r="AG246" s="72"/>
      <c r="AH246" s="72"/>
      <c r="AI246" s="72"/>
      <c r="AJ246" s="72"/>
      <c r="AK246" s="72"/>
      <c r="AL246" s="72"/>
      <c r="AM246" s="72"/>
      <c r="AN246" s="72"/>
      <c r="AO246" s="72"/>
    </row>
    <row r="247" spans="1:41" ht="12" customHeight="1">
      <c r="A247" s="77"/>
      <c r="B247" s="16" t="s">
        <v>9</v>
      </c>
      <c r="C247" s="17">
        <v>568</v>
      </c>
      <c r="D247" s="18">
        <f>C247/C255*100</f>
        <v>20.699708454810494</v>
      </c>
      <c r="E247" s="48">
        <v>83794.93</v>
      </c>
      <c r="F247" s="18">
        <f>E247/E255*100</f>
        <v>2.8004166376428916</v>
      </c>
      <c r="G247" s="17">
        <v>43</v>
      </c>
      <c r="H247" s="18">
        <f>G247/G255*100</f>
        <v>15.693430656934307</v>
      </c>
      <c r="I247" s="48">
        <v>6089.96</v>
      </c>
      <c r="J247" s="18">
        <f>I247/I255*100</f>
        <v>0.23160525634510062</v>
      </c>
      <c r="K247" s="17">
        <f>C247+G247</f>
        <v>611</v>
      </c>
      <c r="L247" s="18">
        <f>K247/K255*100</f>
        <v>20.24519549370444</v>
      </c>
      <c r="M247" s="48">
        <f>E247+I247</f>
        <v>89884.89</v>
      </c>
      <c r="N247" s="19">
        <f>M247/M255*100</f>
        <v>1.598895154536123</v>
      </c>
      <c r="O247" s="14"/>
      <c r="P247" s="72"/>
      <c r="Q247" s="72"/>
      <c r="R247" s="14"/>
      <c r="S247" s="71"/>
      <c r="T247" s="73"/>
      <c r="U247" s="71"/>
      <c r="V247" s="73"/>
      <c r="W247" s="14"/>
      <c r="X247" s="14"/>
      <c r="Y247" s="14"/>
      <c r="Z247" s="14"/>
      <c r="AA247" s="14"/>
      <c r="AB247" s="14"/>
      <c r="AC247" s="14"/>
      <c r="AD247" s="72"/>
      <c r="AE247" s="72"/>
      <c r="AF247" s="72"/>
      <c r="AG247" s="72"/>
      <c r="AH247" s="72"/>
      <c r="AI247" s="72"/>
      <c r="AJ247" s="72"/>
      <c r="AK247" s="72"/>
      <c r="AL247" s="72"/>
      <c r="AM247" s="72"/>
      <c r="AN247" s="72"/>
      <c r="AO247" s="72"/>
    </row>
    <row r="248" spans="1:41" ht="12" customHeight="1">
      <c r="A248" s="77"/>
      <c r="B248" s="16" t="s">
        <v>10</v>
      </c>
      <c r="C248" s="17">
        <v>313</v>
      </c>
      <c r="D248" s="18">
        <f>C248/C255*100</f>
        <v>11.406705539358601</v>
      </c>
      <c r="E248" s="48">
        <v>77486.45</v>
      </c>
      <c r="F248" s="18">
        <f>E248/E255*100</f>
        <v>2.589587983090195</v>
      </c>
      <c r="G248" s="17">
        <v>32</v>
      </c>
      <c r="H248" s="18">
        <f>G248/G255*100</f>
        <v>11.678832116788321</v>
      </c>
      <c r="I248" s="48">
        <v>7724.53</v>
      </c>
      <c r="J248" s="18">
        <f>I248/I255*100</f>
        <v>0.2937690478747676</v>
      </c>
      <c r="K248" s="17">
        <f aca="true" t="shared" si="72" ref="K248:K254">C248+G248</f>
        <v>345</v>
      </c>
      <c r="L248" s="18">
        <f>K248/K255*100</f>
        <v>11.43141153081511</v>
      </c>
      <c r="M248" s="48">
        <f aca="true" t="shared" si="73" ref="M248:M254">E248+I248</f>
        <v>85210.98</v>
      </c>
      <c r="N248" s="19">
        <f>M248/M255*100</f>
        <v>1.5157544614592562</v>
      </c>
      <c r="O248" s="14"/>
      <c r="P248" s="72"/>
      <c r="Q248" s="72"/>
      <c r="R248" s="14"/>
      <c r="S248" s="71"/>
      <c r="T248" s="73"/>
      <c r="U248" s="71"/>
      <c r="V248" s="73"/>
      <c r="W248" s="14"/>
      <c r="X248" s="14"/>
      <c r="Y248" s="14"/>
      <c r="Z248" s="14"/>
      <c r="AA248" s="14"/>
      <c r="AB248" s="14"/>
      <c r="AC248" s="14"/>
      <c r="AD248" s="72"/>
      <c r="AE248" s="72"/>
      <c r="AF248" s="72"/>
      <c r="AG248" s="72"/>
      <c r="AH248" s="72"/>
      <c r="AI248" s="72"/>
      <c r="AJ248" s="72"/>
      <c r="AK248" s="72"/>
      <c r="AL248" s="72"/>
      <c r="AM248" s="72"/>
      <c r="AN248" s="72"/>
      <c r="AO248" s="72"/>
    </row>
    <row r="249" spans="1:41" ht="12" customHeight="1">
      <c r="A249" s="77"/>
      <c r="B249" s="16" t="s">
        <v>11</v>
      </c>
      <c r="C249" s="17">
        <v>343</v>
      </c>
      <c r="D249" s="18">
        <f>C249/C255*100</f>
        <v>12.5</v>
      </c>
      <c r="E249" s="48">
        <v>135396.41</v>
      </c>
      <c r="F249" s="18">
        <f>E249/E255*100</f>
        <v>4.524931988619341</v>
      </c>
      <c r="G249" s="17">
        <v>21</v>
      </c>
      <c r="H249" s="18">
        <f>G249/G255*100</f>
        <v>7.664233576642336</v>
      </c>
      <c r="I249" s="48">
        <v>8551.77</v>
      </c>
      <c r="J249" s="18">
        <f>I249/I255*100</f>
        <v>0.3252295389549917</v>
      </c>
      <c r="K249" s="17">
        <f t="shared" si="72"/>
        <v>364</v>
      </c>
      <c r="L249" s="18">
        <f>K249/K255*100</f>
        <v>12.060967528164348</v>
      </c>
      <c r="M249" s="48">
        <f t="shared" si="73"/>
        <v>143948.18</v>
      </c>
      <c r="N249" s="19">
        <f>M249/M255*100</f>
        <v>2.5605866292576387</v>
      </c>
      <c r="O249" s="14"/>
      <c r="P249" s="72"/>
      <c r="Q249" s="72"/>
      <c r="R249" s="14"/>
      <c r="S249" s="71"/>
      <c r="T249" s="73"/>
      <c r="U249" s="71"/>
      <c r="V249" s="73"/>
      <c r="W249" s="14"/>
      <c r="X249" s="14"/>
      <c r="Y249" s="14"/>
      <c r="Z249" s="14"/>
      <c r="AA249" s="14"/>
      <c r="AB249" s="14"/>
      <c r="AC249" s="14"/>
      <c r="AD249" s="72"/>
      <c r="AE249" s="72"/>
      <c r="AF249" s="72"/>
      <c r="AG249" s="72"/>
      <c r="AH249" s="72"/>
      <c r="AI249" s="72"/>
      <c r="AJ249" s="72"/>
      <c r="AK249" s="72"/>
      <c r="AL249" s="72"/>
      <c r="AM249" s="72"/>
      <c r="AN249" s="72"/>
      <c r="AO249" s="72"/>
    </row>
    <row r="250" spans="1:41" ht="12" customHeight="1">
      <c r="A250" s="77"/>
      <c r="B250" s="16" t="s">
        <v>12</v>
      </c>
      <c r="C250" s="17">
        <v>347</v>
      </c>
      <c r="D250" s="18">
        <f>C250/C255*100</f>
        <v>12.645772594752186</v>
      </c>
      <c r="E250" s="48">
        <v>245134.31</v>
      </c>
      <c r="F250" s="18">
        <f>E250/E255*100</f>
        <v>8.192359611507644</v>
      </c>
      <c r="G250" s="17">
        <v>34</v>
      </c>
      <c r="H250" s="18">
        <f>G250/G255*100</f>
        <v>12.408759124087592</v>
      </c>
      <c r="I250" s="48">
        <v>24200.79</v>
      </c>
      <c r="J250" s="18">
        <f>I250/I255*100</f>
        <v>0.9203722473881517</v>
      </c>
      <c r="K250" s="17">
        <f t="shared" si="72"/>
        <v>381</v>
      </c>
      <c r="L250" s="18">
        <f>K250/K255*100</f>
        <v>12.624254473161034</v>
      </c>
      <c r="M250" s="48">
        <f t="shared" si="73"/>
        <v>269335.1</v>
      </c>
      <c r="N250" s="19">
        <f>M250/M255*100</f>
        <v>4.791000871631507</v>
      </c>
      <c r="O250" s="14"/>
      <c r="P250" s="72"/>
      <c r="Q250" s="72"/>
      <c r="R250" s="14"/>
      <c r="S250" s="71"/>
      <c r="T250" s="73"/>
      <c r="U250" s="71"/>
      <c r="V250" s="73"/>
      <c r="W250" s="14"/>
      <c r="X250" s="14"/>
      <c r="Y250" s="14"/>
      <c r="Z250" s="14"/>
      <c r="AA250" s="14"/>
      <c r="AB250" s="14"/>
      <c r="AC250" s="14"/>
      <c r="AD250" s="72"/>
      <c r="AE250" s="72"/>
      <c r="AF250" s="72"/>
      <c r="AG250" s="72"/>
      <c r="AH250" s="72"/>
      <c r="AI250" s="72"/>
      <c r="AJ250" s="72"/>
      <c r="AK250" s="72"/>
      <c r="AL250" s="72"/>
      <c r="AM250" s="72"/>
      <c r="AN250" s="72"/>
      <c r="AO250" s="72"/>
    </row>
    <row r="251" spans="1:41" ht="12" customHeight="1">
      <c r="A251" s="77"/>
      <c r="B251" s="16" t="s">
        <v>13</v>
      </c>
      <c r="C251" s="17">
        <v>183</v>
      </c>
      <c r="D251" s="18">
        <f>C251/C255*100</f>
        <v>6.669096209912537</v>
      </c>
      <c r="E251" s="48">
        <v>255733.95</v>
      </c>
      <c r="F251" s="18">
        <f>E251/E255*100</f>
        <v>8.546598325103147</v>
      </c>
      <c r="G251" s="17">
        <v>25</v>
      </c>
      <c r="H251" s="18">
        <f>G251/G255*100</f>
        <v>9.124087591240876</v>
      </c>
      <c r="I251" s="48">
        <v>35183.49</v>
      </c>
      <c r="J251" s="18">
        <f>I251/I255*100</f>
        <v>1.3380516818772674</v>
      </c>
      <c r="K251" s="17">
        <f t="shared" si="72"/>
        <v>208</v>
      </c>
      <c r="L251" s="18">
        <f>K251/K255*100</f>
        <v>6.891981444665342</v>
      </c>
      <c r="M251" s="48">
        <f t="shared" si="73"/>
        <v>290917.44</v>
      </c>
      <c r="N251" s="19">
        <f>M251/M255*100</f>
        <v>5.174912993563805</v>
      </c>
      <c r="O251" s="14"/>
      <c r="P251" s="72"/>
      <c r="Q251" s="72"/>
      <c r="R251" s="14"/>
      <c r="S251" s="71"/>
      <c r="T251" s="73"/>
      <c r="U251" s="71"/>
      <c r="V251" s="73"/>
      <c r="W251" s="14"/>
      <c r="X251" s="14"/>
      <c r="Y251" s="14"/>
      <c r="Z251" s="14"/>
      <c r="AA251" s="14"/>
      <c r="AB251" s="14"/>
      <c r="AC251" s="14"/>
      <c r="AD251" s="72"/>
      <c r="AE251" s="72"/>
      <c r="AF251" s="72"/>
      <c r="AG251" s="72"/>
      <c r="AH251" s="72"/>
      <c r="AI251" s="72"/>
      <c r="AJ251" s="72"/>
      <c r="AK251" s="72"/>
      <c r="AL251" s="72"/>
      <c r="AM251" s="72"/>
      <c r="AN251" s="72"/>
      <c r="AO251" s="72"/>
    </row>
    <row r="252" spans="1:41" ht="12" customHeight="1">
      <c r="A252" s="77"/>
      <c r="B252" s="16" t="s">
        <v>14</v>
      </c>
      <c r="C252" s="17">
        <v>77</v>
      </c>
      <c r="D252" s="18">
        <f>C252/C255*100</f>
        <v>2.806122448979592</v>
      </c>
      <c r="E252" s="48">
        <v>226684.01</v>
      </c>
      <c r="F252" s="18">
        <f>E252/E255*100</f>
        <v>7.575752770383694</v>
      </c>
      <c r="G252" s="17">
        <v>23</v>
      </c>
      <c r="H252" s="18">
        <f>G252/G255*100</f>
        <v>8.394160583941606</v>
      </c>
      <c r="I252" s="48">
        <v>71049.34</v>
      </c>
      <c r="J252" s="18">
        <f>I252/I255*100</f>
        <v>2.70205397143006</v>
      </c>
      <c r="K252" s="17">
        <f t="shared" si="72"/>
        <v>100</v>
      </c>
      <c r="L252" s="18">
        <f>K252/K255*100</f>
        <v>3.313452617627568</v>
      </c>
      <c r="M252" s="48">
        <f t="shared" si="73"/>
        <v>297733.35</v>
      </c>
      <c r="N252" s="19">
        <f>M252/M255*100</f>
        <v>5.296156124336444</v>
      </c>
      <c r="O252" s="14"/>
      <c r="P252" s="72"/>
      <c r="Q252" s="72"/>
      <c r="R252" s="14"/>
      <c r="S252" s="71"/>
      <c r="T252" s="73"/>
      <c r="U252" s="71"/>
      <c r="V252" s="73"/>
      <c r="W252" s="14"/>
      <c r="X252" s="14"/>
      <c r="Y252" s="14"/>
      <c r="Z252" s="14"/>
      <c r="AA252" s="14"/>
      <c r="AB252" s="14"/>
      <c r="AC252" s="14"/>
      <c r="AD252" s="72"/>
      <c r="AE252" s="72"/>
      <c r="AF252" s="72"/>
      <c r="AG252" s="72"/>
      <c r="AH252" s="72"/>
      <c r="AI252" s="72"/>
      <c r="AJ252" s="72"/>
      <c r="AK252" s="72"/>
      <c r="AL252" s="72"/>
      <c r="AM252" s="72"/>
      <c r="AN252" s="72"/>
      <c r="AO252" s="72"/>
    </row>
    <row r="253" spans="1:41" ht="12" customHeight="1">
      <c r="A253" s="77"/>
      <c r="B253" s="16" t="s">
        <v>15</v>
      </c>
      <c r="C253" s="17">
        <v>27</v>
      </c>
      <c r="D253" s="18">
        <f>C253/C255*100</f>
        <v>0.9839650145772596</v>
      </c>
      <c r="E253" s="48">
        <v>196321.79</v>
      </c>
      <c r="F253" s="18">
        <f>E253/E255*100</f>
        <v>6.5610509734638365</v>
      </c>
      <c r="G253" s="17">
        <v>6</v>
      </c>
      <c r="H253" s="18">
        <f>G253/G255*100</f>
        <v>2.18978102189781</v>
      </c>
      <c r="I253" s="48">
        <v>45236.99</v>
      </c>
      <c r="J253" s="18">
        <f>I253/I255*100</f>
        <v>1.7203930182186342</v>
      </c>
      <c r="K253" s="17">
        <f t="shared" si="72"/>
        <v>33</v>
      </c>
      <c r="L253" s="18">
        <f>K253/K255*100</f>
        <v>1.0934393638170974</v>
      </c>
      <c r="M253" s="48">
        <f t="shared" si="73"/>
        <v>241558.78</v>
      </c>
      <c r="N253" s="19">
        <f>M253/M255*100</f>
        <v>4.296908667048014</v>
      </c>
      <c r="O253" s="14"/>
      <c r="P253" s="72"/>
      <c r="Q253" s="72"/>
      <c r="R253" s="14"/>
      <c r="S253" s="71"/>
      <c r="T253" s="73"/>
      <c r="U253" s="71"/>
      <c r="V253" s="73"/>
      <c r="W253" s="14"/>
      <c r="X253" s="14"/>
      <c r="Y253" s="14"/>
      <c r="Z253" s="14"/>
      <c r="AA253" s="14"/>
      <c r="AB253" s="14"/>
      <c r="AC253" s="14"/>
      <c r="AD253" s="72"/>
      <c r="AE253" s="72"/>
      <c r="AF253" s="72"/>
      <c r="AG253" s="72"/>
      <c r="AH253" s="72"/>
      <c r="AI253" s="72"/>
      <c r="AJ253" s="72"/>
      <c r="AK253" s="72"/>
      <c r="AL253" s="72"/>
      <c r="AM253" s="72"/>
      <c r="AN253" s="72"/>
      <c r="AO253" s="72"/>
    </row>
    <row r="254" spans="1:41" ht="12" customHeight="1">
      <c r="A254" s="77"/>
      <c r="B254" s="16" t="s">
        <v>16</v>
      </c>
      <c r="C254" s="20">
        <v>43</v>
      </c>
      <c r="D254" s="18">
        <f>C254/C255*100</f>
        <v>1.5670553935860059</v>
      </c>
      <c r="E254" s="49">
        <v>1739162.5</v>
      </c>
      <c r="F254" s="18">
        <f>E254/E255*100</f>
        <v>58.12260479917587</v>
      </c>
      <c r="G254" s="20">
        <v>16</v>
      </c>
      <c r="H254" s="18">
        <f>G254/G255*100</f>
        <v>5.839416058394161</v>
      </c>
      <c r="I254" s="49">
        <v>2429255.61</v>
      </c>
      <c r="J254" s="18">
        <f>I254/I255*100</f>
        <v>92.38621736133304</v>
      </c>
      <c r="K254" s="17">
        <f t="shared" si="72"/>
        <v>59</v>
      </c>
      <c r="L254" s="18">
        <f>K254/K255*100</f>
        <v>1.954937044400265</v>
      </c>
      <c r="M254" s="49">
        <f t="shared" si="73"/>
        <v>4168418.11</v>
      </c>
      <c r="N254" s="19">
        <f>M254/M255*100</f>
        <v>74.1488755024301</v>
      </c>
      <c r="O254" s="14"/>
      <c r="P254" s="72"/>
      <c r="Q254" s="72"/>
      <c r="R254" s="14"/>
      <c r="S254" s="71"/>
      <c r="T254" s="73"/>
      <c r="U254" s="71"/>
      <c r="V254" s="73"/>
      <c r="W254" s="14"/>
      <c r="X254" s="14"/>
      <c r="Y254" s="14"/>
      <c r="Z254" s="14"/>
      <c r="AA254" s="14"/>
      <c r="AB254" s="14"/>
      <c r="AC254" s="14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</row>
    <row r="255" spans="1:41" ht="12" customHeight="1">
      <c r="A255" s="78"/>
      <c r="B255" s="7" t="s">
        <v>17</v>
      </c>
      <c r="C255" s="23">
        <f aca="true" t="shared" si="74" ref="C255:N255">SUM(C246:C254)</f>
        <v>2744</v>
      </c>
      <c r="D255" s="24">
        <f t="shared" si="74"/>
        <v>100</v>
      </c>
      <c r="E255" s="50">
        <f t="shared" si="74"/>
        <v>2992230.83</v>
      </c>
      <c r="F255" s="24">
        <f t="shared" si="74"/>
        <v>100</v>
      </c>
      <c r="G255" s="23">
        <f t="shared" si="74"/>
        <v>274</v>
      </c>
      <c r="H255" s="24">
        <f t="shared" si="74"/>
        <v>100.00000000000001</v>
      </c>
      <c r="I255" s="50">
        <f t="shared" si="74"/>
        <v>2629456.73</v>
      </c>
      <c r="J255" s="24">
        <f t="shared" si="74"/>
        <v>100</v>
      </c>
      <c r="K255" s="23">
        <f t="shared" si="74"/>
        <v>3018</v>
      </c>
      <c r="L255" s="24">
        <f t="shared" si="74"/>
        <v>100</v>
      </c>
      <c r="M255" s="50">
        <f t="shared" si="74"/>
        <v>5621687.56</v>
      </c>
      <c r="N255" s="25">
        <f t="shared" si="74"/>
        <v>100.00000000000001</v>
      </c>
      <c r="O255" s="22"/>
      <c r="P255" s="72"/>
      <c r="Q255" s="72"/>
      <c r="R255" s="14"/>
      <c r="S255" s="71"/>
      <c r="T255" s="71"/>
      <c r="U255" s="71"/>
      <c r="V255" s="71"/>
      <c r="W255" s="14"/>
      <c r="X255" s="14"/>
      <c r="Y255" s="14"/>
      <c r="Z255" s="14"/>
      <c r="AA255" s="14"/>
      <c r="AB255" s="14"/>
      <c r="AC255" s="14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</row>
    <row r="256" spans="1:41" ht="12" customHeight="1">
      <c r="A256" s="76" t="s">
        <v>42</v>
      </c>
      <c r="B256" s="10" t="s">
        <v>8</v>
      </c>
      <c r="C256" s="11">
        <v>96</v>
      </c>
      <c r="D256" s="12">
        <f>C256/C265*100</f>
        <v>45.07042253521127</v>
      </c>
      <c r="E256" s="47">
        <v>3448.11</v>
      </c>
      <c r="F256" s="12">
        <f>E256/E265*100</f>
        <v>4.488477035950148</v>
      </c>
      <c r="G256" s="11">
        <v>292</v>
      </c>
      <c r="H256" s="12">
        <f>G256/G265*100</f>
        <v>44.85407066052227</v>
      </c>
      <c r="I256" s="47">
        <v>12317.61</v>
      </c>
      <c r="J256" s="12">
        <f>I256/I265*100</f>
        <v>6.062318651915772</v>
      </c>
      <c r="K256" s="11">
        <f>C256+G256</f>
        <v>388</v>
      </c>
      <c r="L256" s="12">
        <f>K256/K265*100</f>
        <v>44.907407407407405</v>
      </c>
      <c r="M256" s="47">
        <f>E256+I256</f>
        <v>15765.720000000001</v>
      </c>
      <c r="N256" s="13">
        <f>M256/M265*100</f>
        <v>5.630523191892647</v>
      </c>
      <c r="O256" s="14"/>
      <c r="P256" s="72"/>
      <c r="Q256" s="72"/>
      <c r="R256" s="14"/>
      <c r="S256" s="71"/>
      <c r="T256" s="73"/>
      <c r="U256" s="71"/>
      <c r="V256" s="73"/>
      <c r="W256" s="14"/>
      <c r="X256" s="14"/>
      <c r="Y256" s="14"/>
      <c r="Z256" s="14"/>
      <c r="AA256" s="14"/>
      <c r="AB256" s="14"/>
      <c r="AC256" s="14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</row>
    <row r="257" spans="1:41" ht="12" customHeight="1">
      <c r="A257" s="77"/>
      <c r="B257" s="16" t="s">
        <v>9</v>
      </c>
      <c r="C257" s="17">
        <v>35</v>
      </c>
      <c r="D257" s="18">
        <f>C257/C265*100</f>
        <v>16.431924882629108</v>
      </c>
      <c r="E257" s="48">
        <v>5184.69</v>
      </c>
      <c r="F257" s="18">
        <f>E257/E265*100</f>
        <v>6.749019608864095</v>
      </c>
      <c r="G257" s="17">
        <v>108</v>
      </c>
      <c r="H257" s="18">
        <f>G257/G265*100</f>
        <v>16.589861751152075</v>
      </c>
      <c r="I257" s="48">
        <v>15948.03</v>
      </c>
      <c r="J257" s="18">
        <f>I257/I265*100</f>
        <v>7.849090832581345</v>
      </c>
      <c r="K257" s="17">
        <f>C257+G257</f>
        <v>143</v>
      </c>
      <c r="L257" s="18">
        <f>K257/K265*100</f>
        <v>16.550925925925927</v>
      </c>
      <c r="M257" s="48">
        <f>E257+I257</f>
        <v>21132.72</v>
      </c>
      <c r="N257" s="19">
        <f>M257/M265*100</f>
        <v>7.547277895825473</v>
      </c>
      <c r="O257" s="14"/>
      <c r="P257" s="72"/>
      <c r="Q257" s="72"/>
      <c r="R257" s="14"/>
      <c r="S257" s="71"/>
      <c r="T257" s="73"/>
      <c r="U257" s="71"/>
      <c r="V257" s="73"/>
      <c r="W257" s="14"/>
      <c r="X257" s="14"/>
      <c r="Y257" s="14"/>
      <c r="Z257" s="14"/>
      <c r="AA257" s="14"/>
      <c r="AB257" s="14"/>
      <c r="AC257" s="14"/>
      <c r="AD257" s="72"/>
      <c r="AE257" s="72"/>
      <c r="AF257" s="72"/>
      <c r="AG257" s="72"/>
      <c r="AH257" s="72"/>
      <c r="AI257" s="72"/>
      <c r="AJ257" s="72"/>
      <c r="AK257" s="72"/>
      <c r="AL257" s="72"/>
      <c r="AM257" s="72"/>
      <c r="AN257" s="72"/>
      <c r="AO257" s="72"/>
    </row>
    <row r="258" spans="1:41" ht="12" customHeight="1">
      <c r="A258" s="77"/>
      <c r="B258" s="16" t="s">
        <v>10</v>
      </c>
      <c r="C258" s="17">
        <v>19</v>
      </c>
      <c r="D258" s="18">
        <f>C258/C265*100</f>
        <v>8.92018779342723</v>
      </c>
      <c r="E258" s="48">
        <v>4694.56</v>
      </c>
      <c r="F258" s="18">
        <f>E258/E265*100</f>
        <v>6.111007118070517</v>
      </c>
      <c r="G258" s="17">
        <v>62</v>
      </c>
      <c r="H258" s="18">
        <f>G258/G265*100</f>
        <v>9.523809523809524</v>
      </c>
      <c r="I258" s="48">
        <v>15163.53</v>
      </c>
      <c r="J258" s="18">
        <f>I258/I265*100</f>
        <v>7.46298598087489</v>
      </c>
      <c r="K258" s="17">
        <f aca="true" t="shared" si="75" ref="K258:K264">C258+G258</f>
        <v>81</v>
      </c>
      <c r="L258" s="18">
        <f>K258/K265*100</f>
        <v>9.375</v>
      </c>
      <c r="M258" s="48">
        <f aca="true" t="shared" si="76" ref="M258:M264">E258+I258</f>
        <v>19858.09</v>
      </c>
      <c r="N258" s="19">
        <f>M258/M265*100</f>
        <v>7.092060260596498</v>
      </c>
      <c r="O258" s="14"/>
      <c r="P258" s="72"/>
      <c r="Q258" s="72"/>
      <c r="R258" s="14"/>
      <c r="S258" s="71"/>
      <c r="T258" s="73"/>
      <c r="U258" s="71"/>
      <c r="V258" s="73"/>
      <c r="W258" s="14"/>
      <c r="X258" s="14"/>
      <c r="Y258" s="14"/>
      <c r="Z258" s="14"/>
      <c r="AA258" s="14"/>
      <c r="AB258" s="14"/>
      <c r="AC258" s="14"/>
      <c r="AD258" s="72"/>
      <c r="AE258" s="72"/>
      <c r="AF258" s="72"/>
      <c r="AG258" s="72"/>
      <c r="AH258" s="72"/>
      <c r="AI258" s="72"/>
      <c r="AJ258" s="72"/>
      <c r="AK258" s="72"/>
      <c r="AL258" s="72"/>
      <c r="AM258" s="72"/>
      <c r="AN258" s="72"/>
      <c r="AO258" s="72"/>
    </row>
    <row r="259" spans="1:41" ht="12" customHeight="1">
      <c r="A259" s="77"/>
      <c r="B259" s="16" t="s">
        <v>11</v>
      </c>
      <c r="C259" s="17">
        <v>25</v>
      </c>
      <c r="D259" s="18">
        <f>C259/C265*100</f>
        <v>11.737089201877934</v>
      </c>
      <c r="E259" s="48">
        <v>9132.53</v>
      </c>
      <c r="F259" s="18">
        <f>E259/E265*100</f>
        <v>11.888005656758574</v>
      </c>
      <c r="G259" s="17">
        <v>73</v>
      </c>
      <c r="H259" s="18">
        <f>G259/G265*100</f>
        <v>11.213517665130567</v>
      </c>
      <c r="I259" s="48">
        <v>27289.29</v>
      </c>
      <c r="J259" s="18">
        <f>I259/I265*100</f>
        <v>13.430882432918281</v>
      </c>
      <c r="K259" s="17">
        <f t="shared" si="75"/>
        <v>98</v>
      </c>
      <c r="L259" s="18">
        <f>K259/K265*100</f>
        <v>11.342592592592593</v>
      </c>
      <c r="M259" s="48">
        <f t="shared" si="76"/>
        <v>36421.82</v>
      </c>
      <c r="N259" s="19">
        <f>M259/M265*100</f>
        <v>13.007582413041677</v>
      </c>
      <c r="O259" s="14"/>
      <c r="P259" s="72"/>
      <c r="Q259" s="72"/>
      <c r="R259" s="14"/>
      <c r="S259" s="71"/>
      <c r="T259" s="73"/>
      <c r="U259" s="71"/>
      <c r="V259" s="73"/>
      <c r="W259" s="14"/>
      <c r="X259" s="14"/>
      <c r="Y259" s="14"/>
      <c r="Z259" s="14"/>
      <c r="AA259" s="14"/>
      <c r="AB259" s="14"/>
      <c r="AC259" s="14"/>
      <c r="AD259" s="72"/>
      <c r="AE259" s="72"/>
      <c r="AF259" s="72"/>
      <c r="AG259" s="72"/>
      <c r="AH259" s="72"/>
      <c r="AI259" s="72"/>
      <c r="AJ259" s="72"/>
      <c r="AK259" s="72"/>
      <c r="AL259" s="72"/>
      <c r="AM259" s="72"/>
      <c r="AN259" s="72"/>
      <c r="AO259" s="72"/>
    </row>
    <row r="260" spans="1:41" ht="12" customHeight="1">
      <c r="A260" s="77"/>
      <c r="B260" s="16" t="s">
        <v>12</v>
      </c>
      <c r="C260" s="17">
        <v>24</v>
      </c>
      <c r="D260" s="18">
        <f>C260/C265*100</f>
        <v>11.267605633802818</v>
      </c>
      <c r="E260" s="48">
        <v>16745.33</v>
      </c>
      <c r="F260" s="18">
        <f>E260/E265*100</f>
        <v>21.797746929305358</v>
      </c>
      <c r="G260" s="17">
        <v>82</v>
      </c>
      <c r="H260" s="18">
        <f>G260/G265*100</f>
        <v>12.59600614439324</v>
      </c>
      <c r="I260" s="48">
        <v>55065.31</v>
      </c>
      <c r="J260" s="18">
        <f>I260/I265*100</f>
        <v>27.10131721060531</v>
      </c>
      <c r="K260" s="17">
        <f t="shared" si="75"/>
        <v>106</v>
      </c>
      <c r="L260" s="18">
        <f>K260/K265*100</f>
        <v>12.268518518518519</v>
      </c>
      <c r="M260" s="48">
        <f t="shared" si="76"/>
        <v>71810.64</v>
      </c>
      <c r="N260" s="19">
        <f>M260/M265*100</f>
        <v>25.646242223295463</v>
      </c>
      <c r="O260" s="14"/>
      <c r="P260" s="72"/>
      <c r="Q260" s="72"/>
      <c r="R260" s="14"/>
      <c r="S260" s="71"/>
      <c r="T260" s="73"/>
      <c r="U260" s="71"/>
      <c r="V260" s="73"/>
      <c r="W260" s="14"/>
      <c r="X260" s="14"/>
      <c r="Y260" s="14"/>
      <c r="Z260" s="14"/>
      <c r="AA260" s="14"/>
      <c r="AB260" s="14"/>
      <c r="AC260" s="14"/>
      <c r="AD260" s="72"/>
      <c r="AE260" s="72"/>
      <c r="AF260" s="72"/>
      <c r="AG260" s="72"/>
      <c r="AH260" s="72"/>
      <c r="AI260" s="72"/>
      <c r="AJ260" s="72"/>
      <c r="AK260" s="72"/>
      <c r="AL260" s="72"/>
      <c r="AM260" s="72"/>
      <c r="AN260" s="72"/>
      <c r="AO260" s="72"/>
    </row>
    <row r="261" spans="1:41" ht="12" customHeight="1">
      <c r="A261" s="77"/>
      <c r="B261" s="16" t="s">
        <v>13</v>
      </c>
      <c r="C261" s="17">
        <v>9</v>
      </c>
      <c r="D261" s="18">
        <f>C261/C265*100</f>
        <v>4.225352112676056</v>
      </c>
      <c r="E261" s="48">
        <v>13480.16</v>
      </c>
      <c r="F261" s="18">
        <f>E261/E265*100</f>
        <v>17.547406724534238</v>
      </c>
      <c r="G261" s="17">
        <v>29</v>
      </c>
      <c r="H261" s="18">
        <f>G261/G265*100</f>
        <v>4.45468509984639</v>
      </c>
      <c r="I261" s="48">
        <v>36320.53</v>
      </c>
      <c r="J261" s="18">
        <f>I261/I265*100</f>
        <v>17.87575889043949</v>
      </c>
      <c r="K261" s="17">
        <f t="shared" si="75"/>
        <v>38</v>
      </c>
      <c r="L261" s="18">
        <f>K261/K265*100</f>
        <v>4.398148148148148</v>
      </c>
      <c r="M261" s="48">
        <f t="shared" si="76"/>
        <v>49800.69</v>
      </c>
      <c r="N261" s="19">
        <f>M261/M265*100</f>
        <v>17.785672967505207</v>
      </c>
      <c r="O261" s="14"/>
      <c r="P261" s="72"/>
      <c r="Q261" s="72"/>
      <c r="R261" s="14"/>
      <c r="S261" s="71"/>
      <c r="T261" s="73"/>
      <c r="U261" s="71"/>
      <c r="V261" s="73"/>
      <c r="W261" s="14"/>
      <c r="X261" s="14"/>
      <c r="Y261" s="14"/>
      <c r="Z261" s="14"/>
      <c r="AA261" s="14"/>
      <c r="AB261" s="14"/>
      <c r="AC261" s="14"/>
      <c r="AD261" s="72"/>
      <c r="AE261" s="72"/>
      <c r="AF261" s="72"/>
      <c r="AG261" s="72"/>
      <c r="AH261" s="72"/>
      <c r="AI261" s="72"/>
      <c r="AJ261" s="72"/>
      <c r="AK261" s="72"/>
      <c r="AL261" s="72"/>
      <c r="AM261" s="72"/>
      <c r="AN261" s="72"/>
      <c r="AO261" s="72"/>
    </row>
    <row r="262" spans="1:41" ht="12" customHeight="1">
      <c r="A262" s="77"/>
      <c r="B262" s="16" t="s">
        <v>14</v>
      </c>
      <c r="C262" s="17">
        <v>3</v>
      </c>
      <c r="D262" s="18">
        <f>C262/C265*100</f>
        <v>1.4084507042253522</v>
      </c>
      <c r="E262" s="48">
        <v>9828</v>
      </c>
      <c r="F262" s="18">
        <f>E262/E265*100</f>
        <v>12.793313528082937</v>
      </c>
      <c r="G262" s="17">
        <v>4</v>
      </c>
      <c r="H262" s="18">
        <f>G262/G265*100</f>
        <v>0.6144393241167435</v>
      </c>
      <c r="I262" s="48">
        <v>9749.92</v>
      </c>
      <c r="J262" s="18">
        <f>I262/I265*100</f>
        <v>4.7985868906944305</v>
      </c>
      <c r="K262" s="17">
        <f t="shared" si="75"/>
        <v>7</v>
      </c>
      <c r="L262" s="18">
        <f>K262/K265*100</f>
        <v>0.8101851851851851</v>
      </c>
      <c r="M262" s="48">
        <f t="shared" si="76"/>
        <v>19577.92</v>
      </c>
      <c r="N262" s="19">
        <f>M262/M265*100</f>
        <v>6.992001165124007</v>
      </c>
      <c r="O262" s="14"/>
      <c r="P262" s="72"/>
      <c r="Q262" s="72"/>
      <c r="R262" s="14"/>
      <c r="S262" s="71"/>
      <c r="T262" s="73"/>
      <c r="U262" s="71"/>
      <c r="V262" s="73"/>
      <c r="W262" s="14"/>
      <c r="X262" s="14"/>
      <c r="Y262" s="14"/>
      <c r="Z262" s="14"/>
      <c r="AA262" s="14"/>
      <c r="AB262" s="14"/>
      <c r="AC262" s="14"/>
      <c r="AD262" s="72"/>
      <c r="AE262" s="72"/>
      <c r="AF262" s="72"/>
      <c r="AG262" s="72"/>
      <c r="AH262" s="72"/>
      <c r="AI262" s="72"/>
      <c r="AJ262" s="72"/>
      <c r="AK262" s="72"/>
      <c r="AL262" s="72"/>
      <c r="AM262" s="72"/>
      <c r="AN262" s="72"/>
      <c r="AO262" s="72"/>
    </row>
    <row r="263" spans="1:41" ht="12" customHeight="1">
      <c r="A263" s="77"/>
      <c r="B263" s="16" t="s">
        <v>15</v>
      </c>
      <c r="C263" s="17">
        <v>2</v>
      </c>
      <c r="D263" s="18">
        <f>C263/C265*100</f>
        <v>0.9389671361502347</v>
      </c>
      <c r="E263" s="48">
        <v>14308</v>
      </c>
      <c r="F263" s="18">
        <f>E263/E265*100</f>
        <v>18.62502339843413</v>
      </c>
      <c r="G263" s="17">
        <v>0</v>
      </c>
      <c r="H263" s="18">
        <f>G263/G265*100</f>
        <v>0</v>
      </c>
      <c r="I263" s="48">
        <v>0</v>
      </c>
      <c r="J263" s="18">
        <f>I263/I265*100</f>
        <v>0</v>
      </c>
      <c r="K263" s="17">
        <f t="shared" si="75"/>
        <v>2</v>
      </c>
      <c r="L263" s="18">
        <f>K263/K265*100</f>
        <v>0.23148148148148145</v>
      </c>
      <c r="M263" s="48">
        <f t="shared" si="76"/>
        <v>14308</v>
      </c>
      <c r="N263" s="19">
        <f>M263/M265*100</f>
        <v>5.1099173288375015</v>
      </c>
      <c r="O263" s="14"/>
      <c r="P263" s="72"/>
      <c r="Q263" s="72"/>
      <c r="R263" s="14"/>
      <c r="S263" s="71"/>
      <c r="T263" s="73"/>
      <c r="U263" s="71"/>
      <c r="V263" s="73"/>
      <c r="W263" s="14"/>
      <c r="X263" s="14"/>
      <c r="Y263" s="14"/>
      <c r="Z263" s="14"/>
      <c r="AA263" s="14"/>
      <c r="AB263" s="14"/>
      <c r="AC263" s="14"/>
      <c r="AD263" s="72"/>
      <c r="AE263" s="72"/>
      <c r="AF263" s="72"/>
      <c r="AG263" s="72"/>
      <c r="AH263" s="72"/>
      <c r="AI263" s="72"/>
      <c r="AJ263" s="72"/>
      <c r="AK263" s="72"/>
      <c r="AL263" s="72"/>
      <c r="AM263" s="72"/>
      <c r="AN263" s="72"/>
      <c r="AO263" s="72"/>
    </row>
    <row r="264" spans="1:41" ht="12" customHeight="1">
      <c r="A264" s="77"/>
      <c r="B264" s="16" t="s">
        <v>16</v>
      </c>
      <c r="C264" s="20">
        <v>0</v>
      </c>
      <c r="D264" s="18">
        <f>C264/C265*100</f>
        <v>0</v>
      </c>
      <c r="E264" s="49">
        <v>0</v>
      </c>
      <c r="F264" s="18">
        <f>E264/E265*100</f>
        <v>0</v>
      </c>
      <c r="G264" s="20">
        <v>1</v>
      </c>
      <c r="H264" s="18">
        <f>G264/G265*100</f>
        <v>0.15360983102918588</v>
      </c>
      <c r="I264" s="49">
        <v>31328.93</v>
      </c>
      <c r="J264" s="18">
        <f>I264/I265*100</f>
        <v>15.419059109970487</v>
      </c>
      <c r="K264" s="17">
        <f t="shared" si="75"/>
        <v>1</v>
      </c>
      <c r="L264" s="18">
        <f>K264/K265*100</f>
        <v>0.11574074074074073</v>
      </c>
      <c r="M264" s="49">
        <f t="shared" si="76"/>
        <v>31328.93</v>
      </c>
      <c r="N264" s="19">
        <f>M264/M265*100</f>
        <v>11.18872255388154</v>
      </c>
      <c r="O264" s="14"/>
      <c r="P264" s="72"/>
      <c r="Q264" s="72"/>
      <c r="R264" s="14"/>
      <c r="S264" s="71"/>
      <c r="T264" s="73"/>
      <c r="U264" s="71"/>
      <c r="V264" s="73"/>
      <c r="W264" s="14"/>
      <c r="X264" s="14"/>
      <c r="Y264" s="14"/>
      <c r="Z264" s="14"/>
      <c r="AA264" s="14"/>
      <c r="AB264" s="14"/>
      <c r="AC264" s="14"/>
      <c r="AD264" s="72"/>
      <c r="AE264" s="72"/>
      <c r="AF264" s="72"/>
      <c r="AG264" s="72"/>
      <c r="AH264" s="72"/>
      <c r="AI264" s="72"/>
      <c r="AJ264" s="72"/>
      <c r="AK264" s="72"/>
      <c r="AL264" s="72"/>
      <c r="AM264" s="72"/>
      <c r="AN264" s="72"/>
      <c r="AO264" s="72"/>
    </row>
    <row r="265" spans="1:41" ht="12" customHeight="1">
      <c r="A265" s="78"/>
      <c r="B265" s="7" t="s">
        <v>17</v>
      </c>
      <c r="C265" s="11">
        <f aca="true" t="shared" si="77" ref="C265:N265">SUM(C256:C264)</f>
        <v>213</v>
      </c>
      <c r="D265" s="12">
        <f t="shared" si="77"/>
        <v>100.00000000000001</v>
      </c>
      <c r="E265" s="47">
        <f t="shared" si="77"/>
        <v>76821.38</v>
      </c>
      <c r="F265" s="12">
        <f t="shared" si="77"/>
        <v>100</v>
      </c>
      <c r="G265" s="11">
        <f t="shared" si="77"/>
        <v>651</v>
      </c>
      <c r="H265" s="12">
        <f t="shared" si="77"/>
        <v>99.99999999999999</v>
      </c>
      <c r="I265" s="47">
        <f t="shared" si="77"/>
        <v>203183.15</v>
      </c>
      <c r="J265" s="12">
        <f t="shared" si="77"/>
        <v>100.00000000000001</v>
      </c>
      <c r="K265" s="11">
        <f t="shared" si="77"/>
        <v>864</v>
      </c>
      <c r="L265" s="12">
        <f t="shared" si="77"/>
        <v>100.00000000000001</v>
      </c>
      <c r="M265" s="47">
        <f t="shared" si="77"/>
        <v>280004.52999999997</v>
      </c>
      <c r="N265" s="25">
        <f t="shared" si="77"/>
        <v>100</v>
      </c>
      <c r="O265" s="22"/>
      <c r="P265" s="72"/>
      <c r="Q265" s="72"/>
      <c r="R265" s="14"/>
      <c r="S265" s="71"/>
      <c r="T265" s="71"/>
      <c r="U265" s="71"/>
      <c r="V265" s="71"/>
      <c r="W265" s="14"/>
      <c r="X265" s="14"/>
      <c r="Y265" s="14"/>
      <c r="Z265" s="14"/>
      <c r="AA265" s="14"/>
      <c r="AB265" s="14"/>
      <c r="AC265" s="14"/>
      <c r="AD265" s="72"/>
      <c r="AE265" s="72"/>
      <c r="AF265" s="72"/>
      <c r="AG265" s="72"/>
      <c r="AH265" s="72"/>
      <c r="AI265" s="72"/>
      <c r="AJ265" s="72"/>
      <c r="AK265" s="72"/>
      <c r="AL265" s="72"/>
      <c r="AM265" s="72"/>
      <c r="AN265" s="72"/>
      <c r="AO265" s="72"/>
    </row>
    <row r="266" spans="1:41" ht="12" customHeight="1">
      <c r="A266" s="76" t="s">
        <v>45</v>
      </c>
      <c r="B266" s="10" t="s">
        <v>8</v>
      </c>
      <c r="C266" s="11">
        <f>C6+C16+C26+C36+C46+C56+C66+C76+C86+C96+C106+C116+C126+C136+C146+C156+C166+C176+C186+C196+C206+C216+C226+C236+C246+C256</f>
        <v>10080</v>
      </c>
      <c r="D266" s="13">
        <f>C266/C275*100</f>
        <v>40.12259682362775</v>
      </c>
      <c r="E266" s="47">
        <f>E6+E16+E26+E36+E46+E56+E66+E76+E86+E96+E106+E116+E126+E136+E146+E156+E166+E176+E186+E196+E206+E216+E226+E236+E246+E256</f>
        <v>324707.1599999998</v>
      </c>
      <c r="F266" s="13">
        <f>E266/E275*100</f>
        <v>2.2268790820328412</v>
      </c>
      <c r="G266" s="11">
        <f aca="true" t="shared" si="78" ref="G266:G274">G6+G16+G26+G36+G46+G56+G66+G76+G86+G96+G106+G116+G126+G136+G146+G156+G166+G176+G186+G196+G206+G216+G226+G236+G246+G256</f>
        <v>1685</v>
      </c>
      <c r="H266" s="13">
        <f>G266/G275*100</f>
        <v>38.13942960615663</v>
      </c>
      <c r="I266" s="47">
        <f aca="true" t="shared" si="79" ref="I266:I274">I6+I16+I26+I36+I46+I56+I66+I76+I86+I96+I106+I116+I126+I136+I146+I156+I166+I176+I186+I196+I206+I216+I226+I236+I246+I256</f>
        <v>74020.03</v>
      </c>
      <c r="J266" s="13">
        <f>I266/I275*100</f>
        <v>0.26889432888398496</v>
      </c>
      <c r="K266" s="11">
        <f aca="true" t="shared" si="80" ref="K266:K274">K6+K16+K26+K36+K46+K56+K66+K76+K86+K96+K106+K116+K126+K136+K146+K156+K166+K176+K186+K196+K206+K216+K226+K236+K246+K256</f>
        <v>11765</v>
      </c>
      <c r="L266" s="13">
        <f>K266/K275*100</f>
        <v>39.82600453606852</v>
      </c>
      <c r="M266" s="47">
        <f aca="true" t="shared" si="81" ref="M266:M274">M6+M16+M26+M36+M46+M56+M66+M76+M86+M96+M106+M116+M126+M136+M146+M156+M166+M176+M186+M196+M206+M216+M226+M236+M246+M256</f>
        <v>398727.18999999994</v>
      </c>
      <c r="N266" s="13">
        <f>M266/M275*100</f>
        <v>0.9468971028594003</v>
      </c>
      <c r="O266" s="14"/>
      <c r="P266" s="72"/>
      <c r="Q266" s="72"/>
      <c r="R266" s="14"/>
      <c r="S266" s="71"/>
      <c r="T266" s="73"/>
      <c r="U266" s="71"/>
      <c r="V266" s="73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</row>
    <row r="267" spans="1:41" ht="12" customHeight="1">
      <c r="A267" s="77"/>
      <c r="B267" s="16" t="s">
        <v>9</v>
      </c>
      <c r="C267" s="17">
        <f aca="true" t="shared" si="82" ref="C267:E274">C7+C17+C27+C37+C47+C57+C67+C77+C87+C97+C107+C117+C127+C137+C147+C157+C167+C177+C187+C197+C207+C217+C227+C237+C247+C257</f>
        <v>4559</v>
      </c>
      <c r="D267" s="19">
        <f>C267/C275*100</f>
        <v>18.146718146718147</v>
      </c>
      <c r="E267" s="48">
        <f t="shared" si="82"/>
        <v>682817.74</v>
      </c>
      <c r="F267" s="19">
        <f>E267/E275*100</f>
        <v>4.682842663669444</v>
      </c>
      <c r="G267" s="17">
        <f t="shared" si="78"/>
        <v>573</v>
      </c>
      <c r="H267" s="19">
        <f>G267/G275*100</f>
        <v>12.969669533725666</v>
      </c>
      <c r="I267" s="48">
        <f t="shared" si="79"/>
        <v>141851.2</v>
      </c>
      <c r="J267" s="19">
        <f>I267/I275*100</f>
        <v>0.5153062383977409</v>
      </c>
      <c r="K267" s="17">
        <f t="shared" si="80"/>
        <v>5132</v>
      </c>
      <c r="L267" s="19">
        <f>K267/K275*100</f>
        <v>17.372465387089132</v>
      </c>
      <c r="M267" s="48">
        <f t="shared" si="81"/>
        <v>824668.94</v>
      </c>
      <c r="N267" s="19">
        <f>M267/M275*100</f>
        <v>1.958423327248219</v>
      </c>
      <c r="O267" s="14"/>
      <c r="P267" s="72"/>
      <c r="Q267" s="72"/>
      <c r="R267" s="14"/>
      <c r="S267" s="71"/>
      <c r="T267" s="73"/>
      <c r="U267" s="71"/>
      <c r="V267" s="73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</row>
    <row r="268" spans="1:41" ht="12" customHeight="1">
      <c r="A268" s="77"/>
      <c r="B268" s="16" t="s">
        <v>10</v>
      </c>
      <c r="C268" s="17">
        <f t="shared" si="82"/>
        <v>2638</v>
      </c>
      <c r="D268" s="19">
        <f>C268/C275*100</f>
        <v>10.500338335389882</v>
      </c>
      <c r="E268" s="48">
        <f t="shared" si="82"/>
        <v>662229.5999999999</v>
      </c>
      <c r="F268" s="19">
        <f>E268/E275*100</f>
        <v>4.54164682954012</v>
      </c>
      <c r="G268" s="17">
        <f t="shared" si="78"/>
        <v>344</v>
      </c>
      <c r="H268" s="19">
        <f>G268/G275*100</f>
        <v>7.786328655500227</v>
      </c>
      <c r="I268" s="48">
        <f t="shared" si="79"/>
        <v>139280.76</v>
      </c>
      <c r="J268" s="19">
        <f>I268/I275*100</f>
        <v>0.5059685396865062</v>
      </c>
      <c r="K268" s="17">
        <f t="shared" si="80"/>
        <v>2982</v>
      </c>
      <c r="L268" s="19">
        <f>K268/K275*100</f>
        <v>10.094445008632071</v>
      </c>
      <c r="M268" s="48">
        <f t="shared" si="81"/>
        <v>801510.3599999998</v>
      </c>
      <c r="N268" s="19">
        <f>M268/M275*100</f>
        <v>1.9034263447039939</v>
      </c>
      <c r="O268" s="14"/>
      <c r="P268" s="72"/>
      <c r="Q268" s="72"/>
      <c r="R268" s="14"/>
      <c r="S268" s="71"/>
      <c r="T268" s="73"/>
      <c r="U268" s="71"/>
      <c r="V268" s="73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</row>
    <row r="269" spans="1:41" ht="12" customHeight="1">
      <c r="A269" s="77"/>
      <c r="B269" s="16" t="s">
        <v>11</v>
      </c>
      <c r="C269" s="17">
        <f t="shared" si="82"/>
        <v>2803</v>
      </c>
      <c r="D269" s="19">
        <f>C269/C275*100</f>
        <v>11.157107033395693</v>
      </c>
      <c r="E269" s="48">
        <f t="shared" si="82"/>
        <v>1133482.87</v>
      </c>
      <c r="F269" s="19">
        <f>E269/E275*100</f>
        <v>7.773556003648187</v>
      </c>
      <c r="G269" s="17">
        <f t="shared" si="78"/>
        <v>420</v>
      </c>
      <c r="H269" s="19">
        <f>G269/G275*100</f>
        <v>9.506564056133996</v>
      </c>
      <c r="I269" s="48">
        <f t="shared" si="79"/>
        <v>235397.34</v>
      </c>
      <c r="J269" s="19">
        <f>I269/I275*100</f>
        <v>0.8551335329150127</v>
      </c>
      <c r="K269" s="17">
        <f t="shared" si="80"/>
        <v>3223</v>
      </c>
      <c r="L269" s="19">
        <f>K269/K275*100</f>
        <v>10.910260316170746</v>
      </c>
      <c r="M269" s="48">
        <f t="shared" si="81"/>
        <v>1368880.21</v>
      </c>
      <c r="N269" s="19">
        <f>M269/M275*100</f>
        <v>3.250815940118274</v>
      </c>
      <c r="O269" s="14"/>
      <c r="P269" s="72"/>
      <c r="Q269" s="72"/>
      <c r="R269" s="14"/>
      <c r="S269" s="71"/>
      <c r="T269" s="73"/>
      <c r="U269" s="71"/>
      <c r="V269" s="73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</row>
    <row r="270" spans="1:41" ht="12" customHeight="1">
      <c r="A270" s="77"/>
      <c r="B270" s="16" t="s">
        <v>12</v>
      </c>
      <c r="C270" s="17">
        <f t="shared" si="82"/>
        <v>2603</v>
      </c>
      <c r="D270" s="19">
        <f>C270/C275*100</f>
        <v>10.361023763085617</v>
      </c>
      <c r="E270" s="48">
        <f t="shared" si="82"/>
        <v>1910024.3399999996</v>
      </c>
      <c r="F270" s="19">
        <f>E270/E275*100</f>
        <v>13.099166796690243</v>
      </c>
      <c r="G270" s="17">
        <f t="shared" si="78"/>
        <v>506</v>
      </c>
      <c r="H270" s="19">
        <f>G270/G275*100</f>
        <v>11.453146220009055</v>
      </c>
      <c r="I270" s="48">
        <f t="shared" si="79"/>
        <v>492581.16000000003</v>
      </c>
      <c r="J270" s="19">
        <f>I270/I275*100</f>
        <v>1.7894113314881772</v>
      </c>
      <c r="K270" s="17">
        <f t="shared" si="80"/>
        <v>3109</v>
      </c>
      <c r="L270" s="19">
        <f>K270/K275*100</f>
        <v>10.524355979824652</v>
      </c>
      <c r="M270" s="48">
        <f t="shared" si="81"/>
        <v>2402605.500000001</v>
      </c>
      <c r="N270" s="19">
        <f>M270/M275*100</f>
        <v>5.705706167828841</v>
      </c>
      <c r="O270" s="14"/>
      <c r="P270" s="72"/>
      <c r="Q270" s="72"/>
      <c r="R270" s="14"/>
      <c r="S270" s="71"/>
      <c r="T270" s="73"/>
      <c r="U270" s="71"/>
      <c r="V270" s="73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</row>
    <row r="271" spans="1:41" ht="12" customHeight="1">
      <c r="A271" s="77"/>
      <c r="B271" s="16" t="s">
        <v>13</v>
      </c>
      <c r="C271" s="17">
        <f t="shared" si="82"/>
        <v>1431</v>
      </c>
      <c r="D271" s="19">
        <f>C271/C275*100</f>
        <v>5.695975799068583</v>
      </c>
      <c r="E271" s="48">
        <f t="shared" si="82"/>
        <v>2023414.5299999998</v>
      </c>
      <c r="F271" s="19">
        <f>E271/E275*100</f>
        <v>13.876809772652738</v>
      </c>
      <c r="G271" s="17">
        <f t="shared" si="78"/>
        <v>326</v>
      </c>
      <c r="H271" s="19">
        <f>G271/G275*100</f>
        <v>7.378904481665913</v>
      </c>
      <c r="I271" s="48">
        <f t="shared" si="79"/>
        <v>649346.06</v>
      </c>
      <c r="J271" s="19">
        <f>I271/I275*100</f>
        <v>2.3588949236734957</v>
      </c>
      <c r="K271" s="17">
        <f t="shared" si="80"/>
        <v>1757</v>
      </c>
      <c r="L271" s="19">
        <f>K271/K275*100</f>
        <v>5.947665955790258</v>
      </c>
      <c r="M271" s="48">
        <f t="shared" si="81"/>
        <v>2672760.5900000003</v>
      </c>
      <c r="N271" s="19">
        <f>M271/M275*100</f>
        <v>6.347270321112995</v>
      </c>
      <c r="O271" s="14"/>
      <c r="P271" s="72"/>
      <c r="Q271" s="72"/>
      <c r="R271" s="14"/>
      <c r="S271" s="71"/>
      <c r="T271" s="73"/>
      <c r="U271" s="71"/>
      <c r="V271" s="73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</row>
    <row r="272" spans="1:41" ht="12" customHeight="1">
      <c r="A272" s="77"/>
      <c r="B272" s="16" t="s">
        <v>14</v>
      </c>
      <c r="C272" s="17">
        <f t="shared" si="82"/>
        <v>716</v>
      </c>
      <c r="D272" s="19">
        <f>C272/C275*100</f>
        <v>2.8499781077100663</v>
      </c>
      <c r="E272" s="48">
        <f t="shared" si="82"/>
        <v>2186365.64</v>
      </c>
      <c r="F272" s="19">
        <f>E272/E275*100</f>
        <v>14.994347243193987</v>
      </c>
      <c r="G272" s="17">
        <f t="shared" si="78"/>
        <v>258</v>
      </c>
      <c r="H272" s="19">
        <f>G272/G275*100</f>
        <v>5.83974649162517</v>
      </c>
      <c r="I272" s="48">
        <f t="shared" si="79"/>
        <v>1057134.06</v>
      </c>
      <c r="J272" s="19">
        <f>I272/I275*100</f>
        <v>3.840276119911088</v>
      </c>
      <c r="K272" s="17">
        <f t="shared" si="80"/>
        <v>974</v>
      </c>
      <c r="L272" s="19">
        <f>K272/K275*100</f>
        <v>3.297112487728919</v>
      </c>
      <c r="M272" s="48">
        <f t="shared" si="81"/>
        <v>3243499.7</v>
      </c>
      <c r="N272" s="19">
        <f>M272/M275*100</f>
        <v>7.702661233249067</v>
      </c>
      <c r="O272" s="14"/>
      <c r="P272" s="72"/>
      <c r="Q272" s="72"/>
      <c r="R272" s="14"/>
      <c r="S272" s="71"/>
      <c r="T272" s="73"/>
      <c r="U272" s="71"/>
      <c r="V272" s="73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</row>
    <row r="273" spans="1:41" ht="12" customHeight="1">
      <c r="A273" s="77"/>
      <c r="B273" s="16" t="s">
        <v>15</v>
      </c>
      <c r="C273" s="17">
        <f t="shared" si="82"/>
        <v>157</v>
      </c>
      <c r="D273" s="19">
        <f>C273/C275*100</f>
        <v>0.6249253671934084</v>
      </c>
      <c r="E273" s="48">
        <f t="shared" si="82"/>
        <v>1094472.61</v>
      </c>
      <c r="F273" s="19">
        <f>E273/E275*100</f>
        <v>7.50601914989152</v>
      </c>
      <c r="G273" s="17">
        <f t="shared" si="78"/>
        <v>76</v>
      </c>
      <c r="H273" s="19">
        <f>G273/G275*100</f>
        <v>1.7202354006337708</v>
      </c>
      <c r="I273" s="48">
        <f t="shared" si="79"/>
        <v>762413.4300000002</v>
      </c>
      <c r="J273" s="19">
        <f>I273/I275*100</f>
        <v>2.7696374561316324</v>
      </c>
      <c r="K273" s="17">
        <f t="shared" si="80"/>
        <v>233</v>
      </c>
      <c r="L273" s="19">
        <f>K273/K275*100</f>
        <v>0.7887343014793</v>
      </c>
      <c r="M273" s="48">
        <f t="shared" si="81"/>
        <v>1856886.0400000003</v>
      </c>
      <c r="N273" s="19">
        <f>M273/M275*100</f>
        <v>4.409731906209018</v>
      </c>
      <c r="O273" s="14"/>
      <c r="P273" s="72"/>
      <c r="Q273" s="72"/>
      <c r="R273" s="14"/>
      <c r="S273" s="71"/>
      <c r="T273" s="73"/>
      <c r="U273" s="71"/>
      <c r="V273" s="73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</row>
    <row r="274" spans="1:41" ht="12" customHeight="1">
      <c r="A274" s="77"/>
      <c r="B274" s="16" t="s">
        <v>16</v>
      </c>
      <c r="C274" s="20">
        <f t="shared" si="82"/>
        <v>136</v>
      </c>
      <c r="D274" s="21">
        <f>C274/C275*100</f>
        <v>0.5413366238108506</v>
      </c>
      <c r="E274" s="49">
        <f t="shared" si="82"/>
        <v>4563751.4</v>
      </c>
      <c r="F274" s="21">
        <f>E274/E275*100</f>
        <v>31.298732458680927</v>
      </c>
      <c r="G274" s="20">
        <f t="shared" si="78"/>
        <v>230</v>
      </c>
      <c r="H274" s="21">
        <f>G274/G275*100</f>
        <v>5.205975554549569</v>
      </c>
      <c r="I274" s="49">
        <f t="shared" si="79"/>
        <v>23975529.369999994</v>
      </c>
      <c r="J274" s="21">
        <f>I274/I275*100</f>
        <v>87.09647752891236</v>
      </c>
      <c r="K274" s="20">
        <f t="shared" si="80"/>
        <v>366</v>
      </c>
      <c r="L274" s="21">
        <f>K274/K275*100</f>
        <v>1.238956027216411</v>
      </c>
      <c r="M274" s="49">
        <f t="shared" si="81"/>
        <v>28539280.76999999</v>
      </c>
      <c r="N274" s="21">
        <f>M274/M275*100</f>
        <v>67.7750676566702</v>
      </c>
      <c r="O274" s="14"/>
      <c r="P274" s="72"/>
      <c r="Q274" s="72"/>
      <c r="R274" s="14"/>
      <c r="S274" s="71"/>
      <c r="T274" s="73"/>
      <c r="U274" s="71"/>
      <c r="V274" s="73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</row>
    <row r="275" spans="1:41" ht="12" customHeight="1">
      <c r="A275" s="78"/>
      <c r="B275" s="7" t="s">
        <v>17</v>
      </c>
      <c r="C275" s="23">
        <f>SUM(C266:C274)</f>
        <v>25123</v>
      </c>
      <c r="D275" s="24">
        <f aca="true" t="shared" si="83" ref="D275:N275">SUM(D266:D274)</f>
        <v>100</v>
      </c>
      <c r="E275" s="50">
        <f>SUM(E266:E274)</f>
        <v>14581265.889999999</v>
      </c>
      <c r="F275" s="24">
        <f t="shared" si="83"/>
        <v>100</v>
      </c>
      <c r="G275" s="23">
        <f>SUM(G266:G274)</f>
        <v>4418</v>
      </c>
      <c r="H275" s="24">
        <f t="shared" si="83"/>
        <v>100</v>
      </c>
      <c r="I275" s="50">
        <f>SUM(I266:I274)</f>
        <v>27527553.409999993</v>
      </c>
      <c r="J275" s="24">
        <f t="shared" si="83"/>
        <v>100</v>
      </c>
      <c r="K275" s="23">
        <f>SUM(K266:K274)</f>
        <v>29541</v>
      </c>
      <c r="L275" s="24">
        <f t="shared" si="83"/>
        <v>100</v>
      </c>
      <c r="M275" s="50">
        <f>SUM(M266:M274)</f>
        <v>42108819.29999999</v>
      </c>
      <c r="N275" s="25">
        <f t="shared" si="83"/>
        <v>100.00000000000001</v>
      </c>
      <c r="O275" s="22"/>
      <c r="P275" s="72"/>
      <c r="Q275" s="72"/>
      <c r="R275" s="14"/>
      <c r="S275" s="71"/>
      <c r="T275" s="71"/>
      <c r="U275" s="71"/>
      <c r="V275" s="71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</row>
    <row r="276" spans="1:41" ht="13.5">
      <c r="A276" s="26"/>
      <c r="B276" s="26"/>
      <c r="P276" s="14"/>
      <c r="Q276" s="14"/>
      <c r="R276" s="14"/>
      <c r="S276" s="71"/>
      <c r="T276" s="71"/>
      <c r="U276" s="71"/>
      <c r="V276" s="71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</row>
    <row r="277" spans="1:41" ht="13.5">
      <c r="A277" s="40" t="s">
        <v>77</v>
      </c>
      <c r="B277" s="40"/>
      <c r="P277" s="14"/>
      <c r="Q277" s="14"/>
      <c r="R277" s="14"/>
      <c r="S277" s="71"/>
      <c r="T277" s="71"/>
      <c r="U277" s="71"/>
      <c r="V277" s="71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</row>
    <row r="278" spans="1:41" ht="13.5">
      <c r="A278" s="40" t="s">
        <v>73</v>
      </c>
      <c r="B278" s="40"/>
      <c r="P278" s="14"/>
      <c r="Q278" s="14"/>
      <c r="R278" s="14"/>
      <c r="S278" s="71"/>
      <c r="T278" s="71"/>
      <c r="U278" s="71"/>
      <c r="V278" s="71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</row>
    <row r="279" spans="1:41" ht="13.5">
      <c r="A279" s="40" t="s">
        <v>74</v>
      </c>
      <c r="B279" s="40"/>
      <c r="P279" s="14"/>
      <c r="Q279" s="14"/>
      <c r="R279" s="14"/>
      <c r="S279" s="71"/>
      <c r="T279" s="71"/>
      <c r="U279" s="71"/>
      <c r="V279" s="71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</row>
    <row r="280" spans="1:2" ht="13.5">
      <c r="A280" s="40" t="s">
        <v>75</v>
      </c>
      <c r="B280" s="40"/>
    </row>
    <row r="282" spans="1:3" ht="13.5">
      <c r="A282" s="14"/>
      <c r="B282" s="14"/>
      <c r="C282" s="14"/>
    </row>
    <row r="283" spans="1:13" ht="13.5">
      <c r="A283" s="14"/>
      <c r="B283" s="74"/>
      <c r="C283" s="72"/>
      <c r="E283" s="15"/>
      <c r="G283" s="15"/>
      <c r="I283" s="15"/>
      <c r="K283" s="15"/>
      <c r="M283" s="15"/>
    </row>
    <row r="284" spans="1:13" ht="13.5">
      <c r="A284" s="14"/>
      <c r="B284" s="74"/>
      <c r="C284" s="72"/>
      <c r="E284" s="15"/>
      <c r="G284" s="15"/>
      <c r="I284" s="15"/>
      <c r="K284" s="15"/>
      <c r="M284" s="15"/>
    </row>
    <row r="285" spans="1:13" ht="13.5">
      <c r="A285" s="14"/>
      <c r="B285" s="74"/>
      <c r="C285" s="72"/>
      <c r="E285" s="15"/>
      <c r="G285" s="15"/>
      <c r="I285" s="15"/>
      <c r="K285" s="15"/>
      <c r="M285" s="15"/>
    </row>
    <row r="286" spans="1:13" ht="13.5">
      <c r="A286" s="14"/>
      <c r="B286" s="74"/>
      <c r="C286" s="72"/>
      <c r="E286" s="15"/>
      <c r="G286" s="15"/>
      <c r="I286" s="15"/>
      <c r="K286" s="15"/>
      <c r="M286" s="15"/>
    </row>
    <row r="287" spans="1:13" ht="13.5">
      <c r="A287" s="14"/>
      <c r="B287" s="74"/>
      <c r="C287" s="72"/>
      <c r="E287" s="15"/>
      <c r="G287" s="15"/>
      <c r="I287" s="15"/>
      <c r="K287" s="15"/>
      <c r="M287" s="15"/>
    </row>
    <row r="288" spans="1:13" ht="13.5">
      <c r="A288" s="14"/>
      <c r="B288" s="74"/>
      <c r="C288" s="72"/>
      <c r="E288" s="15"/>
      <c r="G288" s="15"/>
      <c r="I288" s="15"/>
      <c r="K288" s="15"/>
      <c r="M288" s="15"/>
    </row>
    <row r="289" spans="1:13" ht="13.5">
      <c r="A289" s="14"/>
      <c r="B289" s="74"/>
      <c r="C289" s="72"/>
      <c r="E289" s="15"/>
      <c r="G289" s="15"/>
      <c r="I289" s="15"/>
      <c r="K289" s="15"/>
      <c r="M289" s="15"/>
    </row>
    <row r="290" spans="1:13" ht="13.5">
      <c r="A290" s="14"/>
      <c r="B290" s="74"/>
      <c r="C290" s="72"/>
      <c r="E290" s="15"/>
      <c r="G290" s="15"/>
      <c r="I290" s="15"/>
      <c r="K290" s="15"/>
      <c r="M290" s="15"/>
    </row>
    <row r="291" spans="1:13" ht="13.5">
      <c r="A291" s="14"/>
      <c r="B291" s="74"/>
      <c r="C291" s="72"/>
      <c r="E291" s="15"/>
      <c r="G291" s="15"/>
      <c r="I291" s="15"/>
      <c r="K291" s="15"/>
      <c r="M291" s="15"/>
    </row>
    <row r="292" spans="1:13" ht="13.5">
      <c r="A292" s="14"/>
      <c r="B292" s="75"/>
      <c r="C292" s="72"/>
      <c r="E292" s="15"/>
      <c r="G292" s="15"/>
      <c r="I292" s="15"/>
      <c r="K292" s="15"/>
      <c r="M292" s="15"/>
    </row>
    <row r="293" spans="1:3" ht="13.5">
      <c r="A293" s="14"/>
      <c r="B293" s="14"/>
      <c r="C293" s="72"/>
    </row>
  </sheetData>
  <sheetProtection/>
  <mergeCells count="33">
    <mergeCell ref="A246:A255"/>
    <mergeCell ref="A256:A265"/>
    <mergeCell ref="A266:A275"/>
    <mergeCell ref="A206:A215"/>
    <mergeCell ref="A216:A225"/>
    <mergeCell ref="A226:A235"/>
    <mergeCell ref="A236:A245"/>
    <mergeCell ref="A166:A175"/>
    <mergeCell ref="A176:A185"/>
    <mergeCell ref="A186:A195"/>
    <mergeCell ref="A196:A205"/>
    <mergeCell ref="A126:A135"/>
    <mergeCell ref="A136:A145"/>
    <mergeCell ref="A146:A155"/>
    <mergeCell ref="A156:A165"/>
    <mergeCell ref="A86:A95"/>
    <mergeCell ref="A96:A105"/>
    <mergeCell ref="A106:A115"/>
    <mergeCell ref="A116:A125"/>
    <mergeCell ref="A46:A55"/>
    <mergeCell ref="A56:A65"/>
    <mergeCell ref="A66:A75"/>
    <mergeCell ref="A76:A85"/>
    <mergeCell ref="A6:A15"/>
    <mergeCell ref="A16:A25"/>
    <mergeCell ref="A26:A35"/>
    <mergeCell ref="A36:A45"/>
    <mergeCell ref="A1:N1"/>
    <mergeCell ref="A3:N3"/>
    <mergeCell ref="A4:B5"/>
    <mergeCell ref="C4:F4"/>
    <mergeCell ref="G4:J4"/>
    <mergeCell ref="K4:N4"/>
  </mergeCells>
  <printOptions/>
  <pageMargins left="0.5905511811023623" right="0.3937007874015748" top="0.7874015748031497" bottom="0.5905511811023623" header="0.5118110236220472" footer="0.3937007874015748"/>
  <pageSetup firstPageNumber="177" useFirstPageNumber="1" horizontalDpi="300" verticalDpi="300" orientation="portrait" paperSize="9" scale="99" r:id="rId1"/>
  <headerFooter alignWithMargins="0">
    <oddFooter>&amp;C&amp;"Times New Roman,標準"&amp;10- &amp;P -</oddFooter>
  </headerFooter>
  <rowBreaks count="4" manualBreakCount="4">
    <brk id="65" max="255" man="1"/>
    <brk id="125" max="255" man="1"/>
    <brk id="185" max="255" man="1"/>
    <brk id="245" max="255" man="1"/>
  </rowBreaks>
  <ignoredErrors>
    <ignoredError sqref="D266:D273 E266:E273 G266:G273 I266:I273 F274 H274 J274 I274 G274 E274 D274 F266:F273 H266:H273 J266:J273 L266:L273 K274 M274 L274 M266:M273 K266:K273 K6:M74 L275 K75:M104 K106:M265 L105 K105 M10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2019-05-14T04:54:53Z</cp:lastPrinted>
  <dcterms:created xsi:type="dcterms:W3CDTF">1997-01-08T22:48:59Z</dcterms:created>
  <dcterms:modified xsi:type="dcterms:W3CDTF">2019-10-24T02:01:28Z</dcterms:modified>
  <cp:category/>
  <cp:version/>
  <cp:contentType/>
  <cp:contentStatus/>
</cp:coreProperties>
</file>