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35" windowWidth="14775" windowHeight="7155" activeTab="0"/>
  </bookViews>
  <sheets>
    <sheet name="表1-5-2" sheetId="1" r:id="rId1"/>
  </sheets>
  <definedNames>
    <definedName name="_xlnm.Print_Area" localSheetId="0">'表1-5-2'!$A$1:$R$103</definedName>
  </definedNames>
  <calcPr fullCalcOnLoad="1"/>
</workbook>
</file>

<file path=xl/sharedStrings.xml><?xml version="1.0" encoding="utf-8"?>
<sst xmlns="http://schemas.openxmlformats.org/spreadsheetml/2006/main" count="191" uniqueCount="30">
  <si>
    <t>表１－５－２　道路整備事業費と用地費の割合の推移</t>
  </si>
  <si>
    <t>地　域</t>
  </si>
  <si>
    <t>用地費ｂ</t>
  </si>
  <si>
    <t>ｂ／ａ</t>
  </si>
  <si>
    <t>買収面積</t>
  </si>
  <si>
    <t>１㎡単価</t>
  </si>
  <si>
    <t>区　部</t>
  </si>
  <si>
    <t>多　摩</t>
  </si>
  <si>
    <t>島しょ</t>
  </si>
  <si>
    <t>計</t>
  </si>
  <si>
    <t>元</t>
  </si>
  <si>
    <t>２</t>
  </si>
  <si>
    <t>３</t>
  </si>
  <si>
    <t>４</t>
  </si>
  <si>
    <t>５</t>
  </si>
  <si>
    <t>６</t>
  </si>
  <si>
    <t xml:space="preserve"> </t>
  </si>
  <si>
    <t>７</t>
  </si>
  <si>
    <t>８</t>
  </si>
  <si>
    <t>９</t>
  </si>
  <si>
    <t>年 度</t>
  </si>
  <si>
    <t>昭和</t>
  </si>
  <si>
    <t>平成</t>
  </si>
  <si>
    <t>事業費a</t>
  </si>
  <si>
    <t>（単位：億円)</t>
  </si>
  <si>
    <t>(％)</t>
  </si>
  <si>
    <t>(千㎡)</t>
  </si>
  <si>
    <t>(万円)</t>
  </si>
  <si>
    <t>予算</t>
  </si>
  <si>
    <t>（注）1 東京都建設局資料から作成。  　　2 平成29年度までは決算、平成30・31年度は当初予算による。     3 用地費には建物等の補償費は含まない。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</si>
</sst>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"/>
    <numFmt numFmtId="178" formatCode="0_);[Red]\(0\)"/>
    <numFmt numFmtId="179" formatCode="#,##0_ "/>
    <numFmt numFmtId="180" formatCode="#,##0.0_ "/>
    <numFmt numFmtId="181" formatCode="0.0_ 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Times New Roman"/>
      <family val="1"/>
    </font>
    <font>
      <sz val="9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3" fontId="0" fillId="0" borderId="1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0" xfId="0" applyNumberForma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 quotePrefix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177" fontId="7" fillId="33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77" fontId="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left" vertical="center"/>
    </xf>
    <xf numFmtId="3" fontId="5" fillId="0" borderId="15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/>
    </xf>
    <xf numFmtId="177" fontId="7" fillId="0" borderId="23" xfId="0" applyNumberFormat="1" applyFont="1" applyBorder="1" applyAlignment="1">
      <alignment vertical="center"/>
    </xf>
    <xf numFmtId="177" fontId="7" fillId="0" borderId="2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0" borderId="25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horizontal="center" vertical="center"/>
    </xf>
    <xf numFmtId="177" fontId="7" fillId="0" borderId="29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left" vertical="center"/>
    </xf>
    <xf numFmtId="177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176" fontId="5" fillId="0" borderId="18" xfId="0" applyNumberFormat="1" applyFont="1" applyBorder="1" applyAlignment="1" quotePrefix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7" fontId="7" fillId="0" borderId="34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horizontal="center" vertical="center"/>
    </xf>
    <xf numFmtId="177" fontId="7" fillId="0" borderId="31" xfId="0" applyNumberFormat="1" applyFont="1" applyFill="1" applyBorder="1" applyAlignment="1">
      <alignment vertical="center"/>
    </xf>
    <xf numFmtId="177" fontId="7" fillId="0" borderId="1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32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177" fontId="7" fillId="33" borderId="31" xfId="0" applyNumberFormat="1" applyFont="1" applyFill="1" applyBorder="1" applyAlignment="1">
      <alignment vertical="center"/>
    </xf>
    <xf numFmtId="177" fontId="7" fillId="33" borderId="15" xfId="0" applyNumberFormat="1" applyFont="1" applyFill="1" applyBorder="1" applyAlignment="1">
      <alignment vertical="center"/>
    </xf>
    <xf numFmtId="177" fontId="7" fillId="33" borderId="14" xfId="0" applyNumberFormat="1" applyFont="1" applyFill="1" applyBorder="1" applyAlignment="1">
      <alignment vertical="center"/>
    </xf>
    <xf numFmtId="177" fontId="7" fillId="33" borderId="32" xfId="0" applyNumberFormat="1" applyFont="1" applyFill="1" applyBorder="1" applyAlignment="1">
      <alignment vertical="center"/>
    </xf>
    <xf numFmtId="177" fontId="7" fillId="33" borderId="21" xfId="0" applyNumberFormat="1" applyFont="1" applyFill="1" applyBorder="1" applyAlignment="1">
      <alignment vertical="center"/>
    </xf>
    <xf numFmtId="176" fontId="5" fillId="0" borderId="14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6" fontId="5" fillId="0" borderId="25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177" fontId="7" fillId="33" borderId="25" xfId="0" applyNumberFormat="1" applyFont="1" applyFill="1" applyBorder="1" applyAlignment="1">
      <alignment vertical="center"/>
    </xf>
    <xf numFmtId="177" fontId="7" fillId="33" borderId="34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 quotePrefix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176" fontId="5" fillId="34" borderId="14" xfId="0" applyNumberFormat="1" applyFont="1" applyFill="1" applyBorder="1" applyAlignment="1">
      <alignment horizontal="center" vertical="center"/>
    </xf>
    <xf numFmtId="3" fontId="5" fillId="34" borderId="18" xfId="0" applyNumberFormat="1" applyFont="1" applyFill="1" applyBorder="1" applyAlignment="1">
      <alignment horizontal="center" vertical="center"/>
    </xf>
    <xf numFmtId="177" fontId="7" fillId="34" borderId="14" xfId="0" applyNumberFormat="1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176" fontId="5" fillId="34" borderId="14" xfId="0" applyNumberFormat="1" applyFont="1" applyFill="1" applyBorder="1" applyAlignment="1" quotePrefix="1">
      <alignment horizontal="center" vertical="center"/>
    </xf>
    <xf numFmtId="3" fontId="5" fillId="34" borderId="19" xfId="0" applyNumberFormat="1" applyFont="1" applyFill="1" applyBorder="1" applyAlignment="1">
      <alignment horizontal="center" vertical="center"/>
    </xf>
    <xf numFmtId="177" fontId="7" fillId="34" borderId="16" xfId="0" applyNumberFormat="1" applyFont="1" applyFill="1" applyBorder="1" applyAlignment="1">
      <alignment vertical="center"/>
    </xf>
    <xf numFmtId="177" fontId="7" fillId="34" borderId="17" xfId="0" applyNumberFormat="1" applyFont="1" applyFill="1" applyBorder="1" applyAlignment="1">
      <alignment vertical="center"/>
    </xf>
    <xf numFmtId="176" fontId="5" fillId="34" borderId="16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100"/>
  <sheetViews>
    <sheetView showGridLines="0" tabSelected="1" view="pageBreakPreview" zoomScale="85" zoomScaleNormal="75" zoomScaleSheetLayoutView="85" zoomScalePageLayoutView="0" workbookViewId="0" topLeftCell="A68">
      <selection activeCell="B98" sqref="B98"/>
    </sheetView>
  </sheetViews>
  <sheetFormatPr defaultColWidth="9.00390625" defaultRowHeight="12.75"/>
  <cols>
    <col min="2" max="8" width="10.75390625" style="0" customWidth="1"/>
    <col min="9" max="9" width="0.875" style="0" customWidth="1"/>
    <col min="10" max="10" width="1.625" style="0" customWidth="1"/>
    <col min="11" max="17" width="10.75390625" style="0" customWidth="1"/>
    <col min="18" max="18" width="5.25390625" style="0" customWidth="1"/>
  </cols>
  <sheetData>
    <row r="1" ht="13.5">
      <c r="B1" s="10" t="s">
        <v>0</v>
      </c>
    </row>
    <row r="2" ht="9" customHeight="1"/>
    <row r="3" spans="2:17" s="25" customFormat="1" ht="15.75" customHeight="1">
      <c r="B3" s="10"/>
      <c r="C3" s="10"/>
      <c r="D3" s="28"/>
      <c r="E3" s="29" t="s">
        <v>24</v>
      </c>
      <c r="F3" s="29" t="s">
        <v>25</v>
      </c>
      <c r="G3" s="29" t="s">
        <v>26</v>
      </c>
      <c r="H3" s="29" t="s">
        <v>27</v>
      </c>
      <c r="I3" s="26"/>
      <c r="K3" s="10"/>
      <c r="L3" s="28"/>
      <c r="M3" s="28"/>
      <c r="N3" s="29" t="s">
        <v>24</v>
      </c>
      <c r="O3" s="29" t="s">
        <v>25</v>
      </c>
      <c r="P3" s="29" t="s">
        <v>26</v>
      </c>
      <c r="Q3" s="29" t="s">
        <v>27</v>
      </c>
    </row>
    <row r="4" spans="2:17" ht="13.5">
      <c r="B4" s="30" t="s">
        <v>20</v>
      </c>
      <c r="C4" s="30" t="s">
        <v>1</v>
      </c>
      <c r="D4" s="30" t="s">
        <v>23</v>
      </c>
      <c r="E4" s="30" t="s">
        <v>2</v>
      </c>
      <c r="F4" s="30" t="s">
        <v>3</v>
      </c>
      <c r="G4" s="30" t="s">
        <v>4</v>
      </c>
      <c r="H4" s="30" t="s">
        <v>5</v>
      </c>
      <c r="I4" s="11"/>
      <c r="K4" s="30" t="s">
        <v>20</v>
      </c>
      <c r="L4" s="77" t="s">
        <v>1</v>
      </c>
      <c r="M4" s="30" t="s">
        <v>23</v>
      </c>
      <c r="N4" s="77" t="s">
        <v>2</v>
      </c>
      <c r="O4" s="30" t="s">
        <v>3</v>
      </c>
      <c r="P4" s="77" t="s">
        <v>4</v>
      </c>
      <c r="Q4" s="30" t="s">
        <v>5</v>
      </c>
    </row>
    <row r="5" spans="2:17" ht="12.75" customHeight="1">
      <c r="B5" s="31" t="s">
        <v>21</v>
      </c>
      <c r="C5" s="32" t="s">
        <v>6</v>
      </c>
      <c r="D5" s="27">
        <v>381.3</v>
      </c>
      <c r="E5" s="27">
        <v>186.4</v>
      </c>
      <c r="F5" s="27">
        <v>48.9</v>
      </c>
      <c r="G5" s="27">
        <v>44.1</v>
      </c>
      <c r="H5" s="27">
        <v>42.3</v>
      </c>
      <c r="I5" s="12"/>
      <c r="K5" s="18"/>
      <c r="L5" s="80" t="s">
        <v>6</v>
      </c>
      <c r="M5" s="81">
        <v>552.2</v>
      </c>
      <c r="N5" s="82">
        <v>99.7</v>
      </c>
      <c r="O5" s="81">
        <v>18.1</v>
      </c>
      <c r="P5" s="82">
        <v>15.5</v>
      </c>
      <c r="Q5" s="83">
        <v>64.3</v>
      </c>
    </row>
    <row r="6" spans="2:17" ht="12.75" customHeight="1">
      <c r="B6" s="33">
        <v>58</v>
      </c>
      <c r="C6" s="34" t="s">
        <v>7</v>
      </c>
      <c r="D6" s="35">
        <v>129.3</v>
      </c>
      <c r="E6" s="35">
        <v>70.3</v>
      </c>
      <c r="F6" s="35">
        <v>54.4</v>
      </c>
      <c r="G6" s="35">
        <v>48.3</v>
      </c>
      <c r="H6" s="35">
        <v>14.6</v>
      </c>
      <c r="I6" s="12"/>
      <c r="K6" s="16">
        <v>17</v>
      </c>
      <c r="L6" s="17" t="s">
        <v>7</v>
      </c>
      <c r="M6" s="73">
        <v>253</v>
      </c>
      <c r="N6" s="24">
        <v>94.4</v>
      </c>
      <c r="O6" s="73">
        <v>37.3</v>
      </c>
      <c r="P6" s="24">
        <v>94.6</v>
      </c>
      <c r="Q6" s="68">
        <v>10</v>
      </c>
    </row>
    <row r="7" spans="2:17" ht="12.75" customHeight="1">
      <c r="B7" s="33"/>
      <c r="C7" s="36" t="s">
        <v>8</v>
      </c>
      <c r="D7" s="37">
        <v>22.4</v>
      </c>
      <c r="E7" s="37">
        <v>0.8</v>
      </c>
      <c r="F7" s="37">
        <v>3.6</v>
      </c>
      <c r="G7" s="37">
        <v>20.2</v>
      </c>
      <c r="H7" s="37">
        <v>0.4</v>
      </c>
      <c r="I7" s="12"/>
      <c r="K7" s="15"/>
      <c r="L7" s="17" t="s">
        <v>8</v>
      </c>
      <c r="M7" s="73">
        <v>19.2</v>
      </c>
      <c r="N7" s="24">
        <v>1.6</v>
      </c>
      <c r="O7" s="73">
        <v>8.3</v>
      </c>
      <c r="P7" s="24">
        <v>13.2</v>
      </c>
      <c r="Q7" s="68">
        <v>1.2</v>
      </c>
    </row>
    <row r="8" spans="2:17" ht="12.75" customHeight="1">
      <c r="B8" s="38"/>
      <c r="C8" s="39" t="s">
        <v>9</v>
      </c>
      <c r="D8" s="40">
        <v>533</v>
      </c>
      <c r="E8" s="40">
        <v>257.5</v>
      </c>
      <c r="F8" s="40">
        <v>48.3</v>
      </c>
      <c r="G8" s="40">
        <v>112.6</v>
      </c>
      <c r="H8" s="40">
        <v>22.9</v>
      </c>
      <c r="I8" s="12"/>
      <c r="K8" s="19"/>
      <c r="L8" s="23" t="s">
        <v>9</v>
      </c>
      <c r="M8" s="75">
        <v>824.4</v>
      </c>
      <c r="N8" s="74">
        <v>195.7</v>
      </c>
      <c r="O8" s="75">
        <v>23.7</v>
      </c>
      <c r="P8" s="74">
        <v>123.3</v>
      </c>
      <c r="Q8" s="70">
        <v>15.9</v>
      </c>
    </row>
    <row r="9" spans="2:17" ht="12.75" customHeight="1" hidden="1">
      <c r="B9" s="33"/>
      <c r="C9" s="41" t="s">
        <v>6</v>
      </c>
      <c r="D9" s="42">
        <v>408.8</v>
      </c>
      <c r="E9" s="42">
        <v>229.7</v>
      </c>
      <c r="F9" s="42">
        <v>56.2</v>
      </c>
      <c r="G9" s="42">
        <v>52.4</v>
      </c>
      <c r="H9" s="43">
        <v>43.8</v>
      </c>
      <c r="I9" s="12"/>
      <c r="K9" s="78"/>
      <c r="L9" s="10"/>
      <c r="M9" s="78"/>
      <c r="N9" s="10"/>
      <c r="O9" s="78"/>
      <c r="P9" s="10"/>
      <c r="Q9" s="78"/>
    </row>
    <row r="10" spans="2:17" ht="12.75" customHeight="1" hidden="1">
      <c r="B10" s="33">
        <v>59</v>
      </c>
      <c r="C10" s="41" t="s">
        <v>7</v>
      </c>
      <c r="D10" s="42">
        <v>149.7</v>
      </c>
      <c r="E10" s="42">
        <v>83.5</v>
      </c>
      <c r="F10" s="42">
        <v>55.8</v>
      </c>
      <c r="G10" s="42">
        <v>61.4</v>
      </c>
      <c r="H10" s="43">
        <v>13.6</v>
      </c>
      <c r="I10" s="12"/>
      <c r="K10" s="78"/>
      <c r="L10" s="10"/>
      <c r="M10" s="78"/>
      <c r="N10" s="10"/>
      <c r="O10" s="78"/>
      <c r="P10" s="10"/>
      <c r="Q10" s="78"/>
    </row>
    <row r="11" spans="2:17" ht="12.75" customHeight="1" hidden="1">
      <c r="B11" s="33"/>
      <c r="C11" s="44" t="s">
        <v>8</v>
      </c>
      <c r="D11" s="45">
        <v>24.4</v>
      </c>
      <c r="E11" s="45">
        <v>1</v>
      </c>
      <c r="F11" s="45">
        <v>4.1</v>
      </c>
      <c r="G11" s="45">
        <v>25</v>
      </c>
      <c r="H11" s="46">
        <v>0.4</v>
      </c>
      <c r="I11" s="12"/>
      <c r="K11" s="78"/>
      <c r="L11" s="10"/>
      <c r="M11" s="78"/>
      <c r="N11" s="10"/>
      <c r="O11" s="78"/>
      <c r="P11" s="10"/>
      <c r="Q11" s="78"/>
    </row>
    <row r="12" spans="2:17" ht="12.75" customHeight="1" hidden="1">
      <c r="B12" s="38"/>
      <c r="C12" s="44" t="s">
        <v>9</v>
      </c>
      <c r="D12" s="45">
        <v>582.9</v>
      </c>
      <c r="E12" s="45">
        <v>314.2</v>
      </c>
      <c r="F12" s="45">
        <v>53.9</v>
      </c>
      <c r="G12" s="45">
        <v>138.8</v>
      </c>
      <c r="H12" s="46">
        <v>22.6</v>
      </c>
      <c r="I12" s="12"/>
      <c r="K12" s="78"/>
      <c r="L12" s="10"/>
      <c r="M12" s="78"/>
      <c r="N12" s="10"/>
      <c r="O12" s="78"/>
      <c r="P12" s="10"/>
      <c r="Q12" s="78"/>
    </row>
    <row r="13" spans="2:17" ht="12.75" customHeight="1" hidden="1">
      <c r="B13" s="33"/>
      <c r="C13" s="41" t="s">
        <v>6</v>
      </c>
      <c r="D13" s="42">
        <v>516.6</v>
      </c>
      <c r="E13" s="42">
        <v>294.5</v>
      </c>
      <c r="F13" s="42">
        <v>57</v>
      </c>
      <c r="G13" s="42">
        <v>59.5</v>
      </c>
      <c r="H13" s="43">
        <v>49.5</v>
      </c>
      <c r="I13" s="12"/>
      <c r="K13" s="78"/>
      <c r="L13" s="10"/>
      <c r="M13" s="78"/>
      <c r="N13" s="10"/>
      <c r="O13" s="78"/>
      <c r="P13" s="10"/>
      <c r="Q13" s="78"/>
    </row>
    <row r="14" spans="2:17" ht="12.75" customHeight="1" hidden="1">
      <c r="B14" s="33">
        <v>60</v>
      </c>
      <c r="C14" s="41" t="s">
        <v>7</v>
      </c>
      <c r="D14" s="42">
        <v>164</v>
      </c>
      <c r="E14" s="42">
        <v>97.8</v>
      </c>
      <c r="F14" s="42">
        <v>59.6</v>
      </c>
      <c r="G14" s="42">
        <v>81.1</v>
      </c>
      <c r="H14" s="43">
        <v>12.1</v>
      </c>
      <c r="I14" s="12"/>
      <c r="K14" s="78"/>
      <c r="L14" s="10"/>
      <c r="M14" s="78"/>
      <c r="N14" s="10"/>
      <c r="O14" s="78"/>
      <c r="P14" s="10"/>
      <c r="Q14" s="78"/>
    </row>
    <row r="15" spans="2:17" ht="12.75" customHeight="1" hidden="1">
      <c r="B15" s="33"/>
      <c r="C15" s="44" t="s">
        <v>8</v>
      </c>
      <c r="D15" s="45">
        <v>28.2</v>
      </c>
      <c r="E15" s="45">
        <v>0.7</v>
      </c>
      <c r="F15" s="45">
        <v>2.5</v>
      </c>
      <c r="G15" s="45">
        <v>18.2</v>
      </c>
      <c r="H15" s="46">
        <v>0.4</v>
      </c>
      <c r="I15" s="12"/>
      <c r="K15" s="78"/>
      <c r="L15" s="10"/>
      <c r="M15" s="78"/>
      <c r="N15" s="10"/>
      <c r="O15" s="78"/>
      <c r="P15" s="10"/>
      <c r="Q15" s="78"/>
    </row>
    <row r="16" spans="2:17" ht="12.75" customHeight="1" hidden="1">
      <c r="B16" s="38"/>
      <c r="C16" s="44" t="s">
        <v>9</v>
      </c>
      <c r="D16" s="45">
        <v>708.8</v>
      </c>
      <c r="E16" s="45">
        <v>393.1</v>
      </c>
      <c r="F16" s="45">
        <v>55.5</v>
      </c>
      <c r="G16" s="45">
        <v>158.8</v>
      </c>
      <c r="H16" s="46">
        <v>24.8</v>
      </c>
      <c r="I16" s="12"/>
      <c r="K16" s="78"/>
      <c r="L16" s="10"/>
      <c r="M16" s="78"/>
      <c r="N16" s="10"/>
      <c r="O16" s="78"/>
      <c r="P16" s="10"/>
      <c r="Q16" s="78"/>
    </row>
    <row r="17" spans="2:17" ht="12.75" customHeight="1" hidden="1">
      <c r="B17" s="33"/>
      <c r="C17" s="41" t="s">
        <v>6</v>
      </c>
      <c r="D17" s="42">
        <v>656.6</v>
      </c>
      <c r="E17" s="42">
        <v>394.9</v>
      </c>
      <c r="F17" s="42">
        <v>60.1</v>
      </c>
      <c r="G17" s="42">
        <v>27.3</v>
      </c>
      <c r="H17" s="43">
        <v>144.7</v>
      </c>
      <c r="I17" s="12"/>
      <c r="K17" s="78"/>
      <c r="L17" s="10"/>
      <c r="M17" s="78"/>
      <c r="N17" s="10"/>
      <c r="O17" s="78"/>
      <c r="P17" s="10"/>
      <c r="Q17" s="78"/>
    </row>
    <row r="18" spans="2:17" ht="12.75" customHeight="1" hidden="1">
      <c r="B18" s="33">
        <v>61</v>
      </c>
      <c r="C18" s="41" t="s">
        <v>7</v>
      </c>
      <c r="D18" s="42">
        <v>209.1</v>
      </c>
      <c r="E18" s="42">
        <v>129.3</v>
      </c>
      <c r="F18" s="42">
        <v>61.8</v>
      </c>
      <c r="G18" s="42">
        <v>69.4</v>
      </c>
      <c r="H18" s="43">
        <v>18.6</v>
      </c>
      <c r="I18" s="12"/>
      <c r="K18" s="78"/>
      <c r="L18" s="10"/>
      <c r="M18" s="78"/>
      <c r="N18" s="10"/>
      <c r="O18" s="78"/>
      <c r="P18" s="10"/>
      <c r="Q18" s="78"/>
    </row>
    <row r="19" spans="2:17" ht="12.75" customHeight="1" hidden="1">
      <c r="B19" s="33"/>
      <c r="C19" s="44" t="s">
        <v>8</v>
      </c>
      <c r="D19" s="45">
        <v>41.5</v>
      </c>
      <c r="E19" s="45">
        <v>3.2</v>
      </c>
      <c r="F19" s="45">
        <v>7.7</v>
      </c>
      <c r="G19" s="45">
        <v>26.6</v>
      </c>
      <c r="H19" s="46">
        <v>1.2</v>
      </c>
      <c r="I19" s="12"/>
      <c r="K19" s="78"/>
      <c r="L19" s="10"/>
      <c r="M19" s="78"/>
      <c r="N19" s="10"/>
      <c r="O19" s="78"/>
      <c r="P19" s="10"/>
      <c r="Q19" s="78"/>
    </row>
    <row r="20" spans="2:17" ht="12.75" customHeight="1" hidden="1">
      <c r="B20" s="33"/>
      <c r="C20" s="44" t="s">
        <v>9</v>
      </c>
      <c r="D20" s="45">
        <v>907.2</v>
      </c>
      <c r="E20" s="45">
        <v>527.4</v>
      </c>
      <c r="F20" s="45">
        <v>58.1</v>
      </c>
      <c r="G20" s="45">
        <v>123.3</v>
      </c>
      <c r="H20" s="46">
        <v>42.8</v>
      </c>
      <c r="I20" s="12"/>
      <c r="K20" s="78"/>
      <c r="L20" s="10"/>
      <c r="M20" s="78"/>
      <c r="N20" s="10"/>
      <c r="O20" s="78"/>
      <c r="P20" s="10"/>
      <c r="Q20" s="78"/>
    </row>
    <row r="21" spans="2:17" ht="12.75" customHeight="1">
      <c r="B21" s="47"/>
      <c r="C21" s="48" t="s">
        <v>6</v>
      </c>
      <c r="D21" s="49">
        <v>1052.2</v>
      </c>
      <c r="E21" s="50">
        <v>732.2</v>
      </c>
      <c r="F21" s="49">
        <v>69.6</v>
      </c>
      <c r="G21" s="50">
        <v>45.7</v>
      </c>
      <c r="H21" s="50">
        <v>160.2</v>
      </c>
      <c r="I21" s="12"/>
      <c r="K21" s="79"/>
      <c r="L21" s="80" t="s">
        <v>6</v>
      </c>
      <c r="M21" s="81">
        <v>354.7</v>
      </c>
      <c r="N21" s="82">
        <v>140.4</v>
      </c>
      <c r="O21" s="81">
        <f>N21/M21*100</f>
        <v>39.58274598252044</v>
      </c>
      <c r="P21" s="82">
        <v>23</v>
      </c>
      <c r="Q21" s="83">
        <f>N21/P21*10</f>
        <v>61.04347826086957</v>
      </c>
    </row>
    <row r="22" spans="2:17" ht="12.75" customHeight="1">
      <c r="B22" s="33">
        <v>62</v>
      </c>
      <c r="C22" s="34" t="s">
        <v>7</v>
      </c>
      <c r="D22" s="49">
        <v>252.8</v>
      </c>
      <c r="E22" s="35">
        <v>155.9</v>
      </c>
      <c r="F22" s="49">
        <v>61.7</v>
      </c>
      <c r="G22" s="35">
        <v>65.5</v>
      </c>
      <c r="H22" s="35">
        <v>23.8</v>
      </c>
      <c r="I22" s="12"/>
      <c r="K22" s="16">
        <v>18</v>
      </c>
      <c r="L22" s="17" t="s">
        <v>7</v>
      </c>
      <c r="M22" s="73">
        <v>308.2</v>
      </c>
      <c r="N22" s="24">
        <v>118</v>
      </c>
      <c r="O22" s="73">
        <f>N22/M22*100</f>
        <v>38.28682673588579</v>
      </c>
      <c r="P22" s="24">
        <v>73.4</v>
      </c>
      <c r="Q22" s="68">
        <f>N22/P22*10</f>
        <v>16.076294277929154</v>
      </c>
    </row>
    <row r="23" spans="2:17" ht="12.75" customHeight="1">
      <c r="B23" s="33"/>
      <c r="C23" s="34" t="s">
        <v>8</v>
      </c>
      <c r="D23" s="49">
        <v>48.3</v>
      </c>
      <c r="E23" s="35">
        <v>4.7</v>
      </c>
      <c r="F23" s="49">
        <v>9.7</v>
      </c>
      <c r="G23" s="35">
        <v>82</v>
      </c>
      <c r="H23" s="35">
        <v>0.6</v>
      </c>
      <c r="I23" s="12"/>
      <c r="K23" s="15"/>
      <c r="L23" s="17" t="s">
        <v>8</v>
      </c>
      <c r="M23" s="73">
        <v>22.4</v>
      </c>
      <c r="N23" s="24">
        <v>1.4</v>
      </c>
      <c r="O23" s="73">
        <f>N23/M23*100</f>
        <v>6.25</v>
      </c>
      <c r="P23" s="24">
        <v>7.5</v>
      </c>
      <c r="Q23" s="68">
        <f>N23/P23*10</f>
        <v>1.8666666666666665</v>
      </c>
    </row>
    <row r="24" spans="2:17" ht="12.75" customHeight="1">
      <c r="B24" s="51"/>
      <c r="C24" s="52" t="s">
        <v>9</v>
      </c>
      <c r="D24" s="53">
        <v>1353.3</v>
      </c>
      <c r="E24" s="54">
        <v>892.9</v>
      </c>
      <c r="F24" s="53">
        <v>66</v>
      </c>
      <c r="G24" s="54">
        <v>193.2</v>
      </c>
      <c r="H24" s="54">
        <v>46.2</v>
      </c>
      <c r="I24" s="12"/>
      <c r="K24" s="19"/>
      <c r="L24" s="23" t="s">
        <v>9</v>
      </c>
      <c r="M24" s="75">
        <f>SUM(M21:M23)</f>
        <v>685.3</v>
      </c>
      <c r="N24" s="74">
        <f>SUM(N21:N23)</f>
        <v>259.79999999999995</v>
      </c>
      <c r="O24" s="75">
        <f>N24/M24*100</f>
        <v>37.91040420253903</v>
      </c>
      <c r="P24" s="74">
        <f>SUM(P21:P23)</f>
        <v>103.9</v>
      </c>
      <c r="Q24" s="70">
        <f>N24/P24*10</f>
        <v>25.00481231953801</v>
      </c>
    </row>
    <row r="25" spans="2:17" ht="12.75" customHeight="1" hidden="1">
      <c r="B25" s="33"/>
      <c r="C25" s="34" t="s">
        <v>6</v>
      </c>
      <c r="D25" s="49">
        <v>1454.3</v>
      </c>
      <c r="E25" s="35">
        <v>1168.2</v>
      </c>
      <c r="F25" s="49">
        <v>80.3</v>
      </c>
      <c r="G25" s="35">
        <v>47.4</v>
      </c>
      <c r="H25" s="35">
        <v>246.5</v>
      </c>
      <c r="I25" s="12"/>
      <c r="K25" s="78"/>
      <c r="L25" s="10"/>
      <c r="M25" s="78"/>
      <c r="N25" s="10"/>
      <c r="O25" s="78"/>
      <c r="P25" s="10"/>
      <c r="Q25" s="78"/>
    </row>
    <row r="26" spans="2:17" ht="12.75" customHeight="1" hidden="1">
      <c r="B26" s="33">
        <v>63</v>
      </c>
      <c r="C26" s="34" t="s">
        <v>7</v>
      </c>
      <c r="D26" s="49">
        <v>434.1</v>
      </c>
      <c r="E26" s="35">
        <v>314.6</v>
      </c>
      <c r="F26" s="49">
        <v>72.5</v>
      </c>
      <c r="G26" s="35">
        <v>80.1</v>
      </c>
      <c r="H26" s="35">
        <v>39.3</v>
      </c>
      <c r="I26" s="12"/>
      <c r="K26" s="78"/>
      <c r="L26" s="10"/>
      <c r="M26" s="78"/>
      <c r="N26" s="10"/>
      <c r="O26" s="78"/>
      <c r="P26" s="10"/>
      <c r="Q26" s="78"/>
    </row>
    <row r="27" spans="2:17" ht="12.75" customHeight="1" hidden="1">
      <c r="B27" s="33"/>
      <c r="C27" s="55" t="s">
        <v>8</v>
      </c>
      <c r="D27" s="56">
        <v>57.4</v>
      </c>
      <c r="E27" s="57">
        <v>2.4</v>
      </c>
      <c r="F27" s="56">
        <v>4.2</v>
      </c>
      <c r="G27" s="57">
        <v>80.3</v>
      </c>
      <c r="H27" s="57">
        <v>0.3</v>
      </c>
      <c r="I27" s="12"/>
      <c r="K27" s="78"/>
      <c r="L27" s="10"/>
      <c r="M27" s="78"/>
      <c r="N27" s="10"/>
      <c r="O27" s="78"/>
      <c r="P27" s="10"/>
      <c r="Q27" s="78"/>
    </row>
    <row r="28" spans="2:17" ht="12.75" customHeight="1" hidden="1">
      <c r="B28" s="33"/>
      <c r="C28" s="34" t="s">
        <v>9</v>
      </c>
      <c r="D28" s="49">
        <v>1945.7</v>
      </c>
      <c r="E28" s="35">
        <v>1485.2</v>
      </c>
      <c r="F28" s="49">
        <v>76.3</v>
      </c>
      <c r="G28" s="35">
        <v>207.8</v>
      </c>
      <c r="H28" s="35">
        <v>71.5</v>
      </c>
      <c r="I28" s="12"/>
      <c r="K28" s="78"/>
      <c r="L28" s="10"/>
      <c r="M28" s="78"/>
      <c r="N28" s="10"/>
      <c r="O28" s="78"/>
      <c r="P28" s="10"/>
      <c r="Q28" s="78"/>
    </row>
    <row r="29" spans="2:17" ht="12.75" customHeight="1">
      <c r="B29" s="58" t="s">
        <v>22</v>
      </c>
      <c r="C29" s="32" t="s">
        <v>6</v>
      </c>
      <c r="D29" s="59">
        <v>2146.8</v>
      </c>
      <c r="E29" s="27">
        <v>1759.4</v>
      </c>
      <c r="F29" s="59">
        <v>82</v>
      </c>
      <c r="G29" s="27">
        <v>59.2</v>
      </c>
      <c r="H29" s="27">
        <v>297.2</v>
      </c>
      <c r="I29" s="12"/>
      <c r="K29" s="18"/>
      <c r="L29" s="17" t="s">
        <v>6</v>
      </c>
      <c r="M29" s="68">
        <v>472.9</v>
      </c>
      <c r="N29" s="67">
        <v>292.6</v>
      </c>
      <c r="O29" s="68">
        <f>N29/M29*100</f>
        <v>61.87354620427152</v>
      </c>
      <c r="P29" s="67">
        <v>42.2</v>
      </c>
      <c r="Q29" s="68">
        <f>N29/P29*10</f>
        <v>69.33649289099526</v>
      </c>
    </row>
    <row r="30" spans="2:17" ht="12.75" customHeight="1">
      <c r="B30" s="33" t="s">
        <v>10</v>
      </c>
      <c r="C30" s="34" t="s">
        <v>7</v>
      </c>
      <c r="D30" s="49">
        <v>621.6</v>
      </c>
      <c r="E30" s="35">
        <v>495.4</v>
      </c>
      <c r="F30" s="49">
        <v>79.7</v>
      </c>
      <c r="G30" s="35">
        <v>132.5</v>
      </c>
      <c r="H30" s="35">
        <v>37.4</v>
      </c>
      <c r="I30" s="12"/>
      <c r="K30" s="15">
        <v>19</v>
      </c>
      <c r="L30" s="17" t="s">
        <v>7</v>
      </c>
      <c r="M30" s="68">
        <v>337.4</v>
      </c>
      <c r="N30" s="67">
        <v>153.9</v>
      </c>
      <c r="O30" s="68">
        <f>N30/M30*100</f>
        <v>45.613515115589806</v>
      </c>
      <c r="P30" s="67">
        <v>61.1</v>
      </c>
      <c r="Q30" s="68">
        <f>N30/P30*10</f>
        <v>25.188216039279872</v>
      </c>
    </row>
    <row r="31" spans="2:17" ht="12.75" customHeight="1">
      <c r="B31" s="33"/>
      <c r="C31" s="34" t="s">
        <v>8</v>
      </c>
      <c r="D31" s="49">
        <v>62.8</v>
      </c>
      <c r="E31" s="35">
        <v>1.8</v>
      </c>
      <c r="F31" s="49">
        <v>2.9</v>
      </c>
      <c r="G31" s="35">
        <v>58.5</v>
      </c>
      <c r="H31" s="35">
        <v>0.3</v>
      </c>
      <c r="I31" s="12"/>
      <c r="K31" s="16"/>
      <c r="L31" s="17" t="s">
        <v>8</v>
      </c>
      <c r="M31" s="68">
        <v>6.8</v>
      </c>
      <c r="N31" s="67">
        <v>0.3</v>
      </c>
      <c r="O31" s="68">
        <f>N31/M31*100</f>
        <v>4.411764705882353</v>
      </c>
      <c r="P31" s="67">
        <v>2.4</v>
      </c>
      <c r="Q31" s="68">
        <f>N31/P31*10</f>
        <v>1.25</v>
      </c>
    </row>
    <row r="32" spans="2:17" ht="12.75" customHeight="1">
      <c r="B32" s="51"/>
      <c r="C32" s="39" t="s">
        <v>9</v>
      </c>
      <c r="D32" s="60">
        <v>2831.2</v>
      </c>
      <c r="E32" s="40">
        <v>2256.6</v>
      </c>
      <c r="F32" s="60">
        <v>79.7</v>
      </c>
      <c r="G32" s="40">
        <v>250.2</v>
      </c>
      <c r="H32" s="40">
        <v>90.2</v>
      </c>
      <c r="I32" s="12"/>
      <c r="K32" s="19"/>
      <c r="L32" s="23" t="s">
        <v>9</v>
      </c>
      <c r="M32" s="70">
        <f>SUM(M29:M31)</f>
        <v>817.0999999999999</v>
      </c>
      <c r="N32" s="69">
        <f>SUM(N29:N31)</f>
        <v>446.8</v>
      </c>
      <c r="O32" s="70">
        <f>N32/M32*100</f>
        <v>54.68118957287971</v>
      </c>
      <c r="P32" s="69">
        <f>SUM(P29:P31)</f>
        <v>105.70000000000002</v>
      </c>
      <c r="Q32" s="70">
        <f>N32/P32*10</f>
        <v>42.27057710501419</v>
      </c>
    </row>
    <row r="33" spans="2:17" ht="12.75" customHeight="1" hidden="1">
      <c r="B33" s="33"/>
      <c r="C33" s="34" t="s">
        <v>6</v>
      </c>
      <c r="D33" s="49">
        <v>2982.1</v>
      </c>
      <c r="E33" s="35">
        <v>2383.7</v>
      </c>
      <c r="F33" s="49">
        <v>79.9</v>
      </c>
      <c r="G33" s="35">
        <v>60.2</v>
      </c>
      <c r="H33" s="35">
        <v>395.8</v>
      </c>
      <c r="I33" s="12"/>
      <c r="K33" s="78"/>
      <c r="L33" s="10"/>
      <c r="M33" s="78"/>
      <c r="N33" s="10"/>
      <c r="O33" s="78"/>
      <c r="P33" s="10"/>
      <c r="Q33" s="78"/>
    </row>
    <row r="34" spans="2:17" ht="12.75" customHeight="1" hidden="1">
      <c r="B34" s="61" t="s">
        <v>11</v>
      </c>
      <c r="C34" s="34" t="s">
        <v>7</v>
      </c>
      <c r="D34" s="49">
        <v>715</v>
      </c>
      <c r="E34" s="35">
        <v>547.3</v>
      </c>
      <c r="F34" s="49">
        <v>76.5</v>
      </c>
      <c r="G34" s="35">
        <v>128</v>
      </c>
      <c r="H34" s="35">
        <v>42.8</v>
      </c>
      <c r="I34" s="12"/>
      <c r="K34" s="78"/>
      <c r="L34" s="10"/>
      <c r="M34" s="78"/>
      <c r="N34" s="10"/>
      <c r="O34" s="78"/>
      <c r="P34" s="10"/>
      <c r="Q34" s="78"/>
    </row>
    <row r="35" spans="2:17" ht="12.75" customHeight="1" hidden="1">
      <c r="B35" s="33"/>
      <c r="C35" s="55" t="s">
        <v>8</v>
      </c>
      <c r="D35" s="56">
        <v>55.2</v>
      </c>
      <c r="E35" s="57">
        <v>2.1</v>
      </c>
      <c r="F35" s="56">
        <v>3.8</v>
      </c>
      <c r="G35" s="57">
        <v>36.4</v>
      </c>
      <c r="H35" s="57">
        <v>0.6</v>
      </c>
      <c r="I35" s="12"/>
      <c r="K35" s="78"/>
      <c r="L35" s="10"/>
      <c r="M35" s="78"/>
      <c r="N35" s="10"/>
      <c r="O35" s="78"/>
      <c r="P35" s="10"/>
      <c r="Q35" s="78"/>
    </row>
    <row r="36" spans="2:17" ht="12.75" customHeight="1" hidden="1">
      <c r="B36" s="38"/>
      <c r="C36" s="55" t="s">
        <v>9</v>
      </c>
      <c r="D36" s="56">
        <v>3752.3</v>
      </c>
      <c r="E36" s="57">
        <v>2933.1</v>
      </c>
      <c r="F36" s="56">
        <v>78.2</v>
      </c>
      <c r="G36" s="57">
        <v>224.6</v>
      </c>
      <c r="H36" s="57">
        <v>130.6</v>
      </c>
      <c r="I36" s="12"/>
      <c r="K36" s="78"/>
      <c r="L36" s="10"/>
      <c r="M36" s="78"/>
      <c r="N36" s="10"/>
      <c r="O36" s="78"/>
      <c r="P36" s="10"/>
      <c r="Q36" s="78"/>
    </row>
    <row r="37" spans="2:17" ht="12.75" customHeight="1" hidden="1">
      <c r="B37" s="31"/>
      <c r="C37" s="34" t="s">
        <v>6</v>
      </c>
      <c r="D37" s="49">
        <v>3831.2</v>
      </c>
      <c r="E37" s="35">
        <v>3063.2</v>
      </c>
      <c r="F37" s="49">
        <v>80</v>
      </c>
      <c r="G37" s="35">
        <v>76.4</v>
      </c>
      <c r="H37" s="35">
        <v>400.9</v>
      </c>
      <c r="I37" s="12"/>
      <c r="K37" s="78"/>
      <c r="L37" s="10"/>
      <c r="M37" s="78"/>
      <c r="N37" s="10"/>
      <c r="O37" s="78"/>
      <c r="P37" s="10"/>
      <c r="Q37" s="78"/>
    </row>
    <row r="38" spans="2:17" ht="12.75" customHeight="1" hidden="1">
      <c r="B38" s="61" t="s">
        <v>12</v>
      </c>
      <c r="C38" s="34" t="s">
        <v>7</v>
      </c>
      <c r="D38" s="49">
        <v>934.9</v>
      </c>
      <c r="E38" s="35">
        <v>680.1</v>
      </c>
      <c r="F38" s="49">
        <v>72.7</v>
      </c>
      <c r="G38" s="35">
        <v>131</v>
      </c>
      <c r="H38" s="35">
        <v>51.9</v>
      </c>
      <c r="I38" s="12"/>
      <c r="K38" s="78"/>
      <c r="L38" s="10"/>
      <c r="M38" s="78"/>
      <c r="N38" s="10"/>
      <c r="O38" s="78"/>
      <c r="P38" s="10"/>
      <c r="Q38" s="78"/>
    </row>
    <row r="39" spans="2:17" ht="12.75" customHeight="1" hidden="1">
      <c r="B39" s="33"/>
      <c r="C39" s="55" t="s">
        <v>8</v>
      </c>
      <c r="D39" s="56">
        <v>50.8</v>
      </c>
      <c r="E39" s="57">
        <v>2.3</v>
      </c>
      <c r="F39" s="56">
        <v>4.5</v>
      </c>
      <c r="G39" s="57">
        <v>50.7</v>
      </c>
      <c r="H39" s="57">
        <v>0.5</v>
      </c>
      <c r="I39" s="12"/>
      <c r="K39" s="78"/>
      <c r="L39" s="10"/>
      <c r="M39" s="78"/>
      <c r="N39" s="10"/>
      <c r="O39" s="78"/>
      <c r="P39" s="10"/>
      <c r="Q39" s="78"/>
    </row>
    <row r="40" spans="2:17" ht="12.75" customHeight="1" hidden="1">
      <c r="B40" s="38"/>
      <c r="C40" s="55" t="s">
        <v>9</v>
      </c>
      <c r="D40" s="56">
        <v>4816.9</v>
      </c>
      <c r="E40" s="57">
        <v>3745.6</v>
      </c>
      <c r="F40" s="56">
        <v>77.8</v>
      </c>
      <c r="G40" s="57">
        <v>258.1</v>
      </c>
      <c r="H40" s="57">
        <v>145.1</v>
      </c>
      <c r="I40" s="12"/>
      <c r="K40" s="78"/>
      <c r="L40" s="10"/>
      <c r="M40" s="78"/>
      <c r="N40" s="10"/>
      <c r="O40" s="78"/>
      <c r="P40" s="10"/>
      <c r="Q40" s="78"/>
    </row>
    <row r="41" spans="2:17" ht="12.75" customHeight="1">
      <c r="B41" s="31" t="s">
        <v>22</v>
      </c>
      <c r="C41" s="34" t="s">
        <v>6</v>
      </c>
      <c r="D41" s="49">
        <v>4333.9</v>
      </c>
      <c r="E41" s="35">
        <v>3316.8</v>
      </c>
      <c r="F41" s="49">
        <v>76.5</v>
      </c>
      <c r="G41" s="35">
        <v>90.3</v>
      </c>
      <c r="H41" s="35">
        <v>367.3</v>
      </c>
      <c r="I41" s="12"/>
      <c r="K41" s="16"/>
      <c r="L41" s="17" t="s">
        <v>6</v>
      </c>
      <c r="M41" s="68">
        <v>673.5</v>
      </c>
      <c r="N41" s="67">
        <v>402.7</v>
      </c>
      <c r="O41" s="68">
        <f>N41/M41*100</f>
        <v>59.79213066072754</v>
      </c>
      <c r="P41" s="67">
        <v>49.5</v>
      </c>
      <c r="Q41" s="68">
        <f>N41/P41*10</f>
        <v>81.35353535353536</v>
      </c>
    </row>
    <row r="42" spans="2:17" ht="12.75" customHeight="1">
      <c r="B42" s="61" t="s">
        <v>13</v>
      </c>
      <c r="C42" s="34" t="s">
        <v>7</v>
      </c>
      <c r="D42" s="49">
        <v>1036.5</v>
      </c>
      <c r="E42" s="35">
        <v>671.4</v>
      </c>
      <c r="F42" s="49">
        <v>64.8</v>
      </c>
      <c r="G42" s="35">
        <v>141.8</v>
      </c>
      <c r="H42" s="35">
        <v>47.3</v>
      </c>
      <c r="I42" s="12"/>
      <c r="K42" s="15">
        <v>20</v>
      </c>
      <c r="L42" s="17" t="s">
        <v>7</v>
      </c>
      <c r="M42" s="68">
        <v>377.9</v>
      </c>
      <c r="N42" s="67">
        <v>158.4</v>
      </c>
      <c r="O42" s="68">
        <f>N42/M42*100</f>
        <v>41.91585075416777</v>
      </c>
      <c r="P42" s="67">
        <v>55.8</v>
      </c>
      <c r="Q42" s="68">
        <f>N42/P42*10</f>
        <v>28.38709677419355</v>
      </c>
    </row>
    <row r="43" spans="2:17" ht="12.75" customHeight="1">
      <c r="B43" s="33"/>
      <c r="C43" s="34" t="s">
        <v>8</v>
      </c>
      <c r="D43" s="49">
        <v>47.9</v>
      </c>
      <c r="E43" s="35">
        <v>2</v>
      </c>
      <c r="F43" s="49">
        <v>4.2</v>
      </c>
      <c r="G43" s="35">
        <v>31.8</v>
      </c>
      <c r="H43" s="35">
        <v>0.6</v>
      </c>
      <c r="I43" s="12"/>
      <c r="K43" s="16"/>
      <c r="L43" s="17" t="s">
        <v>8</v>
      </c>
      <c r="M43" s="68">
        <v>6.7</v>
      </c>
      <c r="N43" s="67">
        <v>23</v>
      </c>
      <c r="O43" s="68">
        <f>N43/M43*100</f>
        <v>343.2835820895522</v>
      </c>
      <c r="P43" s="67">
        <v>6.7</v>
      </c>
      <c r="Q43" s="68">
        <f>N43/P43*10</f>
        <v>34.32835820895522</v>
      </c>
    </row>
    <row r="44" spans="2:17" ht="12.75" customHeight="1">
      <c r="B44" s="38"/>
      <c r="C44" s="52" t="s">
        <v>9</v>
      </c>
      <c r="D44" s="53">
        <v>5418.3</v>
      </c>
      <c r="E44" s="54">
        <v>3990.2</v>
      </c>
      <c r="F44" s="53">
        <v>73.6</v>
      </c>
      <c r="G44" s="54">
        <v>263.9</v>
      </c>
      <c r="H44" s="54">
        <v>151.2</v>
      </c>
      <c r="I44" s="12"/>
      <c r="K44" s="16"/>
      <c r="L44" s="23" t="s">
        <v>9</v>
      </c>
      <c r="M44" s="70">
        <f>SUM(M41:M43)</f>
        <v>1058.1000000000001</v>
      </c>
      <c r="N44" s="69">
        <f>SUM(N41:N43)</f>
        <v>584.1</v>
      </c>
      <c r="O44" s="70">
        <f>N44/M44*100</f>
        <v>55.20272185993762</v>
      </c>
      <c r="P44" s="69">
        <f>SUM(P41:P43)</f>
        <v>112</v>
      </c>
      <c r="Q44" s="70">
        <f>N44/P44*10</f>
        <v>52.15178571428572</v>
      </c>
    </row>
    <row r="45" spans="2:17" ht="12.75" customHeight="1" hidden="1">
      <c r="B45" s="31"/>
      <c r="C45" s="34" t="s">
        <v>6</v>
      </c>
      <c r="D45" s="49">
        <v>3660.9</v>
      </c>
      <c r="E45" s="35">
        <v>2791.3</v>
      </c>
      <c r="F45" s="49">
        <v>76.24627823759185</v>
      </c>
      <c r="G45" s="35">
        <v>84.6</v>
      </c>
      <c r="H45" s="35">
        <v>329.9</v>
      </c>
      <c r="I45" s="12"/>
      <c r="K45" s="78"/>
      <c r="L45" s="10"/>
      <c r="M45" s="78"/>
      <c r="N45" s="10"/>
      <c r="O45" s="78"/>
      <c r="P45" s="10"/>
      <c r="Q45" s="78"/>
    </row>
    <row r="46" spans="2:17" ht="12.75" customHeight="1" hidden="1">
      <c r="B46" s="61" t="s">
        <v>14</v>
      </c>
      <c r="C46" s="34" t="s">
        <v>7</v>
      </c>
      <c r="D46" s="49">
        <v>846.2</v>
      </c>
      <c r="E46" s="35">
        <v>533.9</v>
      </c>
      <c r="F46" s="49">
        <v>63.093831245568424</v>
      </c>
      <c r="G46" s="35">
        <v>122</v>
      </c>
      <c r="H46" s="35">
        <v>43.8</v>
      </c>
      <c r="I46" s="12"/>
      <c r="K46" s="78"/>
      <c r="L46" s="10"/>
      <c r="M46" s="78"/>
      <c r="N46" s="10"/>
      <c r="O46" s="78"/>
      <c r="P46" s="10"/>
      <c r="Q46" s="78"/>
    </row>
    <row r="47" spans="2:17" ht="12.75" customHeight="1" hidden="1">
      <c r="B47" s="33"/>
      <c r="C47" s="55" t="s">
        <v>8</v>
      </c>
      <c r="D47" s="56">
        <v>58.9</v>
      </c>
      <c r="E47" s="57">
        <v>3.4</v>
      </c>
      <c r="F47" s="56">
        <v>5.772495755517826</v>
      </c>
      <c r="G47" s="57">
        <v>59.9</v>
      </c>
      <c r="H47" s="57">
        <v>0.6</v>
      </c>
      <c r="I47" s="12"/>
      <c r="K47" s="78"/>
      <c r="L47" s="10"/>
      <c r="M47" s="78"/>
      <c r="N47" s="10"/>
      <c r="O47" s="78"/>
      <c r="P47" s="10"/>
      <c r="Q47" s="78"/>
    </row>
    <row r="48" spans="2:17" ht="12.75" customHeight="1" hidden="1">
      <c r="B48" s="38"/>
      <c r="C48" s="55" t="s">
        <v>9</v>
      </c>
      <c r="D48" s="56">
        <v>4566</v>
      </c>
      <c r="E48" s="57">
        <v>3328.6</v>
      </c>
      <c r="F48" s="56">
        <v>72.89969338589574</v>
      </c>
      <c r="G48" s="57">
        <v>266.5</v>
      </c>
      <c r="H48" s="57">
        <v>124.9</v>
      </c>
      <c r="I48" s="12"/>
      <c r="K48" s="78"/>
      <c r="L48" s="10"/>
      <c r="M48" s="78"/>
      <c r="N48" s="10"/>
      <c r="O48" s="78"/>
      <c r="P48" s="10"/>
      <c r="Q48" s="78"/>
    </row>
    <row r="49" spans="2:17" ht="12.75" customHeight="1" hidden="1">
      <c r="B49" s="62"/>
      <c r="C49" s="48" t="s">
        <v>6</v>
      </c>
      <c r="D49" s="63">
        <v>2284.2</v>
      </c>
      <c r="E49" s="50">
        <v>1612.9</v>
      </c>
      <c r="F49" s="63">
        <v>70.6</v>
      </c>
      <c r="G49" s="50">
        <v>68.9</v>
      </c>
      <c r="H49" s="50">
        <v>234.1</v>
      </c>
      <c r="I49" s="12"/>
      <c r="K49" s="78"/>
      <c r="L49" s="10"/>
      <c r="M49" s="78"/>
      <c r="N49" s="10"/>
      <c r="O49" s="78"/>
      <c r="P49" s="10"/>
      <c r="Q49" s="78"/>
    </row>
    <row r="50" spans="2:32" ht="12.75" customHeight="1" hidden="1">
      <c r="B50" s="61" t="s">
        <v>15</v>
      </c>
      <c r="C50" s="34" t="s">
        <v>7</v>
      </c>
      <c r="D50" s="49">
        <v>789</v>
      </c>
      <c r="E50" s="35">
        <v>415.7</v>
      </c>
      <c r="F50" s="49">
        <v>52.7</v>
      </c>
      <c r="G50" s="35">
        <v>100.6</v>
      </c>
      <c r="H50" s="35">
        <v>41.3</v>
      </c>
      <c r="I50" s="12"/>
      <c r="K50" s="78"/>
      <c r="L50" s="10"/>
      <c r="M50" s="78"/>
      <c r="N50" s="10"/>
      <c r="O50" s="78"/>
      <c r="P50" s="10"/>
      <c r="Q50" s="78"/>
      <c r="Z50" s="4"/>
      <c r="AA50" s="5" t="s">
        <v>6</v>
      </c>
      <c r="AB50" s="8">
        <v>1855.9</v>
      </c>
      <c r="AC50" s="8">
        <v>1166.4</v>
      </c>
      <c r="AD50" s="8">
        <v>62.8</v>
      </c>
      <c r="AE50" s="8">
        <v>82.7</v>
      </c>
      <c r="AF50" s="6">
        <v>141</v>
      </c>
    </row>
    <row r="51" spans="2:32" ht="12.75" customHeight="1" hidden="1">
      <c r="B51" s="33"/>
      <c r="C51" s="55" t="s">
        <v>8</v>
      </c>
      <c r="D51" s="56">
        <v>60.8</v>
      </c>
      <c r="E51" s="57">
        <v>3</v>
      </c>
      <c r="F51" s="56">
        <v>4.9</v>
      </c>
      <c r="G51" s="57">
        <v>46.6</v>
      </c>
      <c r="H51" s="57">
        <v>0.6</v>
      </c>
      <c r="I51" s="12"/>
      <c r="K51" s="78"/>
      <c r="L51" s="10"/>
      <c r="M51" s="78"/>
      <c r="N51" s="10"/>
      <c r="O51" s="78"/>
      <c r="P51" s="10"/>
      <c r="Q51" s="78"/>
      <c r="Z51" s="9" t="s">
        <v>18</v>
      </c>
      <c r="AA51" s="1" t="s">
        <v>7</v>
      </c>
      <c r="AB51" s="7">
        <v>820.7</v>
      </c>
      <c r="AC51" s="7">
        <v>268</v>
      </c>
      <c r="AD51" s="7">
        <v>32.7</v>
      </c>
      <c r="AE51" s="7">
        <v>126.3</v>
      </c>
      <c r="AF51" s="2">
        <v>21.2</v>
      </c>
    </row>
    <row r="52" spans="2:32" ht="12.75" customHeight="1" hidden="1">
      <c r="B52" s="33" t="s">
        <v>16</v>
      </c>
      <c r="C52" s="34" t="s">
        <v>9</v>
      </c>
      <c r="D52" s="49">
        <v>3134</v>
      </c>
      <c r="E52" s="35">
        <v>2031.6</v>
      </c>
      <c r="F52" s="49">
        <v>64.8</v>
      </c>
      <c r="G52" s="35">
        <v>216.1</v>
      </c>
      <c r="H52" s="35">
        <v>94</v>
      </c>
      <c r="I52" s="12"/>
      <c r="K52" s="78"/>
      <c r="L52" s="10"/>
      <c r="M52" s="78"/>
      <c r="N52" s="10"/>
      <c r="O52" s="78"/>
      <c r="P52" s="10"/>
      <c r="Q52" s="78"/>
      <c r="Z52" s="3"/>
      <c r="AA52" s="1" t="s">
        <v>8</v>
      </c>
      <c r="AB52" s="7">
        <v>46.3</v>
      </c>
      <c r="AC52" s="7">
        <v>2</v>
      </c>
      <c r="AD52" s="7">
        <v>4.319654427645789</v>
      </c>
      <c r="AE52" s="7">
        <v>27</v>
      </c>
      <c r="AF52" s="2">
        <v>0.7</v>
      </c>
    </row>
    <row r="53" spans="2:32" ht="12.75" customHeight="1">
      <c r="B53" s="64"/>
      <c r="C53" s="32" t="s">
        <v>6</v>
      </c>
      <c r="D53" s="59">
        <v>2178.1</v>
      </c>
      <c r="E53" s="27">
        <v>1525.8</v>
      </c>
      <c r="F53" s="59">
        <v>70.05188007896791</v>
      </c>
      <c r="G53" s="27">
        <v>96.6</v>
      </c>
      <c r="H53" s="27">
        <v>157.9</v>
      </c>
      <c r="I53" s="12"/>
      <c r="K53" s="18"/>
      <c r="L53" s="17" t="s">
        <v>6</v>
      </c>
      <c r="M53" s="68">
        <v>586.8</v>
      </c>
      <c r="N53" s="67">
        <v>344.3</v>
      </c>
      <c r="O53" s="68">
        <f aca="true" t="shared" si="0" ref="O53:O66">N53/M53*100</f>
        <v>58.67416496250853</v>
      </c>
      <c r="P53" s="67">
        <v>46.6</v>
      </c>
      <c r="Q53" s="68">
        <f aca="true" t="shared" si="1" ref="Q53:Q88">N53/P53*10</f>
        <v>73.88412017167381</v>
      </c>
      <c r="Y53" s="87"/>
      <c r="Z53" s="88"/>
      <c r="AA53" s="89"/>
      <c r="AB53" s="12"/>
      <c r="AC53" s="12"/>
      <c r="AD53" s="12"/>
      <c r="AE53" s="12"/>
      <c r="AF53" s="12"/>
    </row>
    <row r="54" spans="2:17" ht="12.75" customHeight="1">
      <c r="B54" s="61" t="s">
        <v>17</v>
      </c>
      <c r="C54" s="34" t="s">
        <v>7</v>
      </c>
      <c r="D54" s="49">
        <v>833.7</v>
      </c>
      <c r="E54" s="35">
        <v>340.4</v>
      </c>
      <c r="F54" s="49">
        <v>40.83003478469473</v>
      </c>
      <c r="G54" s="35">
        <v>126.9</v>
      </c>
      <c r="H54" s="35">
        <v>26.8</v>
      </c>
      <c r="I54" s="12"/>
      <c r="K54" s="15">
        <v>21</v>
      </c>
      <c r="L54" s="17" t="s">
        <v>7</v>
      </c>
      <c r="M54" s="68">
        <v>339.9</v>
      </c>
      <c r="N54" s="67">
        <v>147.7</v>
      </c>
      <c r="O54" s="68">
        <f t="shared" si="0"/>
        <v>43.453957046190055</v>
      </c>
      <c r="P54" s="67">
        <v>60.4</v>
      </c>
      <c r="Q54" s="68">
        <f t="shared" si="1"/>
        <v>24.453642384105958</v>
      </c>
    </row>
    <row r="55" spans="2:17" ht="12.75" customHeight="1">
      <c r="B55" s="33"/>
      <c r="C55" s="34" t="s">
        <v>8</v>
      </c>
      <c r="D55" s="49">
        <v>54.5</v>
      </c>
      <c r="E55" s="35">
        <v>2.2</v>
      </c>
      <c r="F55" s="49">
        <v>4.036697247706423</v>
      </c>
      <c r="G55" s="35">
        <v>34.8</v>
      </c>
      <c r="H55" s="35">
        <v>0.6</v>
      </c>
      <c r="I55" s="12"/>
      <c r="K55" s="16"/>
      <c r="L55" s="17" t="s">
        <v>8</v>
      </c>
      <c r="M55" s="68">
        <v>4.5</v>
      </c>
      <c r="N55" s="67">
        <v>0.1</v>
      </c>
      <c r="O55" s="68">
        <f t="shared" si="0"/>
        <v>2.2222222222222223</v>
      </c>
      <c r="P55" s="67">
        <v>3.5</v>
      </c>
      <c r="Q55" s="68">
        <f t="shared" si="1"/>
        <v>0.28571428571428575</v>
      </c>
    </row>
    <row r="56" spans="2:17" ht="12.75" customHeight="1">
      <c r="B56" s="51"/>
      <c r="C56" s="39" t="s">
        <v>9</v>
      </c>
      <c r="D56" s="60">
        <v>3066.3</v>
      </c>
      <c r="E56" s="40">
        <v>1868.4</v>
      </c>
      <c r="F56" s="60">
        <v>60.93337246844731</v>
      </c>
      <c r="G56" s="40">
        <v>258.3</v>
      </c>
      <c r="H56" s="40">
        <v>72.3</v>
      </c>
      <c r="I56" s="12"/>
      <c r="K56" s="19"/>
      <c r="L56" s="23" t="s">
        <v>9</v>
      </c>
      <c r="M56" s="70">
        <f>SUM(M53:M55)</f>
        <v>931.1999999999999</v>
      </c>
      <c r="N56" s="69">
        <f>SUM(N53:N55)</f>
        <v>492.1</v>
      </c>
      <c r="O56" s="70">
        <f t="shared" si="0"/>
        <v>52.845790378006875</v>
      </c>
      <c r="P56" s="69">
        <f>SUM(P53:P55)</f>
        <v>110.5</v>
      </c>
      <c r="Q56" s="70">
        <f t="shared" si="1"/>
        <v>44.533936651583716</v>
      </c>
    </row>
    <row r="57" spans="2:17" ht="12.75" customHeight="1">
      <c r="B57" s="33"/>
      <c r="C57" s="34" t="s">
        <v>6</v>
      </c>
      <c r="D57" s="49">
        <v>1300.6</v>
      </c>
      <c r="E57" s="35">
        <v>760.5</v>
      </c>
      <c r="F57" s="49">
        <v>58.5</v>
      </c>
      <c r="G57" s="35">
        <v>79.7</v>
      </c>
      <c r="H57" s="35">
        <v>95.5</v>
      </c>
      <c r="I57" s="12"/>
      <c r="K57" s="16"/>
      <c r="L57" s="17" t="s">
        <v>6</v>
      </c>
      <c r="M57" s="68">
        <v>414.7</v>
      </c>
      <c r="N57" s="67">
        <v>191.2</v>
      </c>
      <c r="O57" s="68">
        <f t="shared" si="0"/>
        <v>46.10561851941162</v>
      </c>
      <c r="P57" s="67">
        <v>20.4</v>
      </c>
      <c r="Q57" s="68">
        <f t="shared" si="1"/>
        <v>93.72549019607844</v>
      </c>
    </row>
    <row r="58" spans="2:17" ht="12.75" customHeight="1">
      <c r="B58" s="61" t="s">
        <v>18</v>
      </c>
      <c r="C58" s="34" t="s">
        <v>7</v>
      </c>
      <c r="D58" s="49">
        <v>1008.2</v>
      </c>
      <c r="E58" s="35">
        <v>378.4</v>
      </c>
      <c r="F58" s="49">
        <v>37.5</v>
      </c>
      <c r="G58" s="35">
        <v>151.4</v>
      </c>
      <c r="H58" s="35">
        <v>25</v>
      </c>
      <c r="I58" s="12"/>
      <c r="K58" s="15">
        <v>22</v>
      </c>
      <c r="L58" s="17" t="s">
        <v>7</v>
      </c>
      <c r="M58" s="68">
        <v>233.7</v>
      </c>
      <c r="N58" s="67">
        <v>69.9</v>
      </c>
      <c r="O58" s="68">
        <f t="shared" si="0"/>
        <v>29.910141206675227</v>
      </c>
      <c r="P58" s="67">
        <v>24.9</v>
      </c>
      <c r="Q58" s="68">
        <f t="shared" si="1"/>
        <v>28.07228915662651</v>
      </c>
    </row>
    <row r="59" spans="2:17" ht="12.75" customHeight="1">
      <c r="B59" s="33"/>
      <c r="C59" s="34" t="s">
        <v>8</v>
      </c>
      <c r="D59" s="49">
        <v>52.3</v>
      </c>
      <c r="E59" s="35">
        <v>2.2</v>
      </c>
      <c r="F59" s="49">
        <v>4.2</v>
      </c>
      <c r="G59" s="35">
        <v>23.2</v>
      </c>
      <c r="H59" s="35">
        <v>0.9</v>
      </c>
      <c r="I59" s="12"/>
      <c r="K59" s="16"/>
      <c r="L59" s="17" t="s">
        <v>8</v>
      </c>
      <c r="M59" s="68">
        <v>19.8</v>
      </c>
      <c r="N59" s="67">
        <v>0.5</v>
      </c>
      <c r="O59" s="68">
        <f t="shared" si="0"/>
        <v>2.525252525252525</v>
      </c>
      <c r="P59" s="67">
        <v>2.2</v>
      </c>
      <c r="Q59" s="68">
        <f t="shared" si="1"/>
        <v>2.2727272727272725</v>
      </c>
    </row>
    <row r="60" spans="2:17" ht="12.75" customHeight="1">
      <c r="B60" s="51"/>
      <c r="C60" s="39" t="s">
        <v>9</v>
      </c>
      <c r="D60" s="60">
        <v>2361.1</v>
      </c>
      <c r="E60" s="40">
        <v>1141.1</v>
      </c>
      <c r="F60" s="60">
        <v>48.3</v>
      </c>
      <c r="G60" s="40">
        <v>254.3</v>
      </c>
      <c r="H60" s="40">
        <v>44.9</v>
      </c>
      <c r="I60" s="12"/>
      <c r="K60" s="16"/>
      <c r="L60" s="23" t="s">
        <v>9</v>
      </c>
      <c r="M60" s="70">
        <f>SUM(M57:M59)</f>
        <v>668.1999999999999</v>
      </c>
      <c r="N60" s="69">
        <f>SUM(N57:N59)</f>
        <v>261.6</v>
      </c>
      <c r="O60" s="70">
        <f t="shared" si="0"/>
        <v>39.1499551032625</v>
      </c>
      <c r="P60" s="69">
        <f>SUM(P57:P59)</f>
        <v>47.5</v>
      </c>
      <c r="Q60" s="70">
        <f t="shared" si="1"/>
        <v>55.073684210526324</v>
      </c>
    </row>
    <row r="61" spans="2:17" ht="12.75" customHeight="1">
      <c r="B61" s="33"/>
      <c r="C61" s="34" t="s">
        <v>6</v>
      </c>
      <c r="D61" s="49">
        <v>743.9</v>
      </c>
      <c r="E61" s="35">
        <v>419.9</v>
      </c>
      <c r="F61" s="49">
        <v>56.4</v>
      </c>
      <c r="G61" s="35">
        <v>52.3</v>
      </c>
      <c r="H61" s="35">
        <v>80.3</v>
      </c>
      <c r="I61" s="12"/>
      <c r="K61" s="18"/>
      <c r="L61" s="17" t="s">
        <v>6</v>
      </c>
      <c r="M61" s="68">
        <v>445.6</v>
      </c>
      <c r="N61" s="67">
        <v>187.8</v>
      </c>
      <c r="O61" s="68">
        <f t="shared" si="0"/>
        <v>42.14542190305207</v>
      </c>
      <c r="P61" s="67">
        <v>27.1</v>
      </c>
      <c r="Q61" s="68">
        <f t="shared" si="1"/>
        <v>69.2988929889299</v>
      </c>
    </row>
    <row r="62" spans="2:17" ht="12.75" customHeight="1">
      <c r="B62" s="61" t="s">
        <v>19</v>
      </c>
      <c r="C62" s="34" t="s">
        <v>7</v>
      </c>
      <c r="D62" s="49">
        <v>703.3</v>
      </c>
      <c r="E62" s="35">
        <v>165</v>
      </c>
      <c r="F62" s="49">
        <v>23.6</v>
      </c>
      <c r="G62" s="35">
        <v>61</v>
      </c>
      <c r="H62" s="35">
        <v>27</v>
      </c>
      <c r="I62" s="12"/>
      <c r="K62" s="15">
        <v>23</v>
      </c>
      <c r="L62" s="17" t="s">
        <v>7</v>
      </c>
      <c r="M62" s="68">
        <v>334.1</v>
      </c>
      <c r="N62" s="67">
        <v>136.4</v>
      </c>
      <c r="O62" s="68">
        <f t="shared" si="0"/>
        <v>40.82609997006884</v>
      </c>
      <c r="P62" s="67">
        <v>58.5</v>
      </c>
      <c r="Q62" s="68">
        <f t="shared" si="1"/>
        <v>23.31623931623932</v>
      </c>
    </row>
    <row r="63" spans="2:17" ht="12.75" customHeight="1">
      <c r="B63" s="33"/>
      <c r="C63" s="34" t="s">
        <v>8</v>
      </c>
      <c r="D63" s="49">
        <v>47.6</v>
      </c>
      <c r="E63" s="35">
        <v>1.9</v>
      </c>
      <c r="F63" s="49">
        <v>4</v>
      </c>
      <c r="G63" s="35">
        <v>27.8</v>
      </c>
      <c r="H63" s="35">
        <v>0.7</v>
      </c>
      <c r="I63" s="12"/>
      <c r="K63" s="16"/>
      <c r="L63" s="17" t="s">
        <v>8</v>
      </c>
      <c r="M63" s="68">
        <v>20.7</v>
      </c>
      <c r="N63" s="67">
        <v>0.7</v>
      </c>
      <c r="O63" s="68">
        <f t="shared" si="0"/>
        <v>3.3816425120772946</v>
      </c>
      <c r="P63" s="67">
        <v>3.2</v>
      </c>
      <c r="Q63" s="68">
        <f t="shared" si="1"/>
        <v>2.1874999999999996</v>
      </c>
    </row>
    <row r="64" spans="2:17" ht="12.75" customHeight="1">
      <c r="B64" s="51"/>
      <c r="C64" s="39" t="s">
        <v>9</v>
      </c>
      <c r="D64" s="60">
        <v>1494.8</v>
      </c>
      <c r="E64" s="40">
        <v>586.8</v>
      </c>
      <c r="F64" s="60">
        <v>39.3</v>
      </c>
      <c r="G64" s="40">
        <v>141.1</v>
      </c>
      <c r="H64" s="40">
        <v>41.6</v>
      </c>
      <c r="I64" s="12"/>
      <c r="K64" s="19"/>
      <c r="L64" s="23" t="s">
        <v>9</v>
      </c>
      <c r="M64" s="70">
        <f>SUM(M61:M63)</f>
        <v>800.4000000000001</v>
      </c>
      <c r="N64" s="69">
        <f>SUM(N61:N63)</f>
        <v>324.90000000000003</v>
      </c>
      <c r="O64" s="70">
        <f t="shared" si="0"/>
        <v>40.59220389805097</v>
      </c>
      <c r="P64" s="69">
        <f>SUM(P61:P63)</f>
        <v>88.8</v>
      </c>
      <c r="Q64" s="70">
        <f t="shared" si="1"/>
        <v>36.58783783783784</v>
      </c>
    </row>
    <row r="65" spans="2:17" ht="12.75" customHeight="1">
      <c r="B65" s="33"/>
      <c r="C65" s="34" t="s">
        <v>6</v>
      </c>
      <c r="D65" s="49">
        <v>807.1</v>
      </c>
      <c r="E65" s="35">
        <v>488.5</v>
      </c>
      <c r="F65" s="49">
        <v>60.5</v>
      </c>
      <c r="G65" s="35">
        <v>71.5</v>
      </c>
      <c r="H65" s="35">
        <v>68.3</v>
      </c>
      <c r="I65" s="13"/>
      <c r="K65" s="16"/>
      <c r="L65" s="21" t="s">
        <v>6</v>
      </c>
      <c r="M65" s="68">
        <v>510</v>
      </c>
      <c r="N65" s="67">
        <v>279.8</v>
      </c>
      <c r="O65" s="68">
        <f t="shared" si="0"/>
        <v>54.86274509803922</v>
      </c>
      <c r="P65" s="67">
        <v>26.3</v>
      </c>
      <c r="Q65" s="68">
        <f t="shared" si="1"/>
        <v>106.38783269961978</v>
      </c>
    </row>
    <row r="66" spans="2:17" ht="12.75" customHeight="1">
      <c r="B66" s="61">
        <v>10</v>
      </c>
      <c r="C66" s="34" t="s">
        <v>7</v>
      </c>
      <c r="D66" s="49">
        <v>608.4</v>
      </c>
      <c r="E66" s="35">
        <v>278.2</v>
      </c>
      <c r="F66" s="49">
        <v>45.7</v>
      </c>
      <c r="G66" s="35">
        <v>87.2</v>
      </c>
      <c r="H66" s="35">
        <v>31.9</v>
      </c>
      <c r="I66" s="13"/>
      <c r="K66" s="15">
        <v>24</v>
      </c>
      <c r="L66" s="21" t="s">
        <v>7</v>
      </c>
      <c r="M66" s="68">
        <v>296.9</v>
      </c>
      <c r="N66" s="67">
        <v>116.4</v>
      </c>
      <c r="O66" s="68">
        <f t="shared" si="0"/>
        <v>39.205119568878416</v>
      </c>
      <c r="P66" s="67">
        <v>51.4</v>
      </c>
      <c r="Q66" s="68">
        <f t="shared" si="1"/>
        <v>22.645914396887164</v>
      </c>
    </row>
    <row r="67" spans="2:17" ht="12.75" customHeight="1">
      <c r="B67" s="33"/>
      <c r="C67" s="34" t="s">
        <v>8</v>
      </c>
      <c r="D67" s="49">
        <v>42.1</v>
      </c>
      <c r="E67" s="35">
        <v>2.8</v>
      </c>
      <c r="F67" s="49">
        <v>6.7</v>
      </c>
      <c r="G67" s="35">
        <v>26.1</v>
      </c>
      <c r="H67" s="35">
        <v>1.1</v>
      </c>
      <c r="I67" s="13"/>
      <c r="K67" s="16"/>
      <c r="L67" s="22" t="s">
        <v>8</v>
      </c>
      <c r="M67" s="84">
        <v>10.3</v>
      </c>
      <c r="N67" s="85">
        <v>0.8</v>
      </c>
      <c r="O67" s="84">
        <v>7.7</v>
      </c>
      <c r="P67" s="85">
        <v>3.6</v>
      </c>
      <c r="Q67" s="84">
        <f t="shared" si="1"/>
        <v>2.2222222222222223</v>
      </c>
    </row>
    <row r="68" spans="2:17" ht="12.75" customHeight="1">
      <c r="B68" s="33"/>
      <c r="C68" s="39" t="s">
        <v>9</v>
      </c>
      <c r="D68" s="60">
        <v>1457.6</v>
      </c>
      <c r="E68" s="40">
        <v>769.5</v>
      </c>
      <c r="F68" s="60">
        <v>52.8</v>
      </c>
      <c r="G68" s="40">
        <v>184.8</v>
      </c>
      <c r="H68" s="40">
        <v>41.6</v>
      </c>
      <c r="I68" s="13"/>
      <c r="K68" s="19"/>
      <c r="L68" s="20" t="s">
        <v>9</v>
      </c>
      <c r="M68" s="84">
        <f>SUM(M65:M67)</f>
        <v>817.1999999999999</v>
      </c>
      <c r="N68" s="85">
        <f>SUM(N65:N67)</f>
        <v>397.00000000000006</v>
      </c>
      <c r="O68" s="84">
        <f aca="true" t="shared" si="2" ref="O68:O88">N68/M68*100</f>
        <v>48.580518844836035</v>
      </c>
      <c r="P68" s="85">
        <f>SUM(P65:P67)</f>
        <v>81.3</v>
      </c>
      <c r="Q68" s="84">
        <f t="shared" si="1"/>
        <v>48.83148831488316</v>
      </c>
    </row>
    <row r="69" spans="2:17" ht="12.75" customHeight="1">
      <c r="B69" s="64"/>
      <c r="C69" s="32" t="s">
        <v>6</v>
      </c>
      <c r="D69" s="65">
        <v>696.1</v>
      </c>
      <c r="E69" s="66">
        <v>403</v>
      </c>
      <c r="F69" s="65">
        <f aca="true" t="shared" si="3" ref="F69:F76">E69/D69*100</f>
        <v>57.89398074989226</v>
      </c>
      <c r="G69" s="66">
        <v>74.4</v>
      </c>
      <c r="H69" s="66">
        <f aca="true" t="shared" si="4" ref="H69:H76">E69/G69*10</f>
        <v>54.16666666666666</v>
      </c>
      <c r="I69" s="13"/>
      <c r="K69" s="16"/>
      <c r="L69" s="21" t="s">
        <v>6</v>
      </c>
      <c r="M69" s="68">
        <v>526.77341603</v>
      </c>
      <c r="N69" s="67">
        <v>297.29908896</v>
      </c>
      <c r="O69" s="68">
        <f t="shared" si="2"/>
        <v>56.43775481317543</v>
      </c>
      <c r="P69" s="67">
        <v>25.35332</v>
      </c>
      <c r="Q69" s="68">
        <f t="shared" si="1"/>
        <v>117.26238968308687</v>
      </c>
    </row>
    <row r="70" spans="2:17" ht="12.75" customHeight="1">
      <c r="B70" s="61">
        <v>11</v>
      </c>
      <c r="C70" s="34" t="s">
        <v>7</v>
      </c>
      <c r="D70" s="67">
        <v>398.4</v>
      </c>
      <c r="E70" s="68">
        <v>226.9</v>
      </c>
      <c r="F70" s="67">
        <f t="shared" si="3"/>
        <v>56.95281124497993</v>
      </c>
      <c r="G70" s="68">
        <v>103.4</v>
      </c>
      <c r="H70" s="68">
        <f t="shared" si="4"/>
        <v>21.943907156673113</v>
      </c>
      <c r="I70" s="13"/>
      <c r="K70" s="15">
        <v>25</v>
      </c>
      <c r="L70" s="21" t="s">
        <v>7</v>
      </c>
      <c r="M70" s="68">
        <v>206.57839995</v>
      </c>
      <c r="N70" s="67">
        <v>68.19180554000002</v>
      </c>
      <c r="O70" s="68">
        <f t="shared" si="2"/>
        <v>33.01013346821598</v>
      </c>
      <c r="P70" s="67">
        <v>40.22077</v>
      </c>
      <c r="Q70" s="68">
        <f t="shared" si="1"/>
        <v>16.954375945562457</v>
      </c>
    </row>
    <row r="71" spans="2:17" ht="12.75" customHeight="1">
      <c r="B71" s="33"/>
      <c r="C71" s="34" t="s">
        <v>8</v>
      </c>
      <c r="D71" s="67">
        <v>293</v>
      </c>
      <c r="E71" s="68">
        <v>2</v>
      </c>
      <c r="F71" s="67">
        <f t="shared" si="3"/>
        <v>0.6825938566552902</v>
      </c>
      <c r="G71" s="68">
        <v>14.7</v>
      </c>
      <c r="H71" s="68">
        <f t="shared" si="4"/>
        <v>1.360544217687075</v>
      </c>
      <c r="I71" s="13"/>
      <c r="K71" s="16"/>
      <c r="L71" s="22" t="s">
        <v>8</v>
      </c>
      <c r="M71" s="84">
        <v>9.27266133</v>
      </c>
      <c r="N71" s="85">
        <v>0.593646</v>
      </c>
      <c r="O71" s="84">
        <f t="shared" si="2"/>
        <v>6.402110234300987</v>
      </c>
      <c r="P71" s="85">
        <v>1.06</v>
      </c>
      <c r="Q71" s="84">
        <f t="shared" si="1"/>
        <v>5.600433962264151</v>
      </c>
    </row>
    <row r="72" spans="2:17" ht="12.75" customHeight="1">
      <c r="B72" s="51"/>
      <c r="C72" s="39" t="s">
        <v>9</v>
      </c>
      <c r="D72" s="69">
        <f>SUM(D69:D71)</f>
        <v>1387.5</v>
      </c>
      <c r="E72" s="70">
        <f>SUM(E69:E71)</f>
        <v>631.9</v>
      </c>
      <c r="F72" s="69">
        <f t="shared" si="3"/>
        <v>45.54234234234234</v>
      </c>
      <c r="G72" s="70">
        <f>SUM(G69:G71)</f>
        <v>192.5</v>
      </c>
      <c r="H72" s="70">
        <f t="shared" si="4"/>
        <v>32.82597402597403</v>
      </c>
      <c r="I72" s="13"/>
      <c r="K72" s="19"/>
      <c r="L72" s="20" t="s">
        <v>9</v>
      </c>
      <c r="M72" s="84">
        <f>SUM(M69:M71)</f>
        <v>742.6244773100001</v>
      </c>
      <c r="N72" s="85">
        <f>SUM(N69:N71)</f>
        <v>366.0845405</v>
      </c>
      <c r="O72" s="84">
        <f t="shared" si="2"/>
        <v>49.29605092281145</v>
      </c>
      <c r="P72" s="85">
        <f>SUM(P69:P71)</f>
        <v>66.63409</v>
      </c>
      <c r="Q72" s="84">
        <f t="shared" si="1"/>
        <v>54.93952727500293</v>
      </c>
    </row>
    <row r="73" spans="2:17" ht="12.75" customHeight="1">
      <c r="B73" s="33"/>
      <c r="C73" s="34" t="s">
        <v>6</v>
      </c>
      <c r="D73" s="67">
        <v>611.6</v>
      </c>
      <c r="E73" s="68">
        <v>212.5</v>
      </c>
      <c r="F73" s="67">
        <f t="shared" si="3"/>
        <v>34.74493132766514</v>
      </c>
      <c r="G73" s="68">
        <v>40.5</v>
      </c>
      <c r="H73" s="68">
        <f t="shared" si="4"/>
        <v>52.46913580246914</v>
      </c>
      <c r="I73" s="14"/>
      <c r="K73" s="90"/>
      <c r="L73" s="91" t="s">
        <v>6</v>
      </c>
      <c r="M73" s="68">
        <v>404.90376</v>
      </c>
      <c r="N73" s="67">
        <v>160.07255</v>
      </c>
      <c r="O73" s="68">
        <f t="shared" si="2"/>
        <v>39.53348074614077</v>
      </c>
      <c r="P73" s="67">
        <v>33.663</v>
      </c>
      <c r="Q73" s="68">
        <f t="shared" si="1"/>
        <v>47.55148085435047</v>
      </c>
    </row>
    <row r="74" spans="2:17" ht="12.75" customHeight="1">
      <c r="B74" s="61">
        <v>12</v>
      </c>
      <c r="C74" s="34" t="s">
        <v>7</v>
      </c>
      <c r="D74" s="67">
        <v>336.8</v>
      </c>
      <c r="E74" s="68">
        <v>171.3</v>
      </c>
      <c r="F74" s="67">
        <f t="shared" si="3"/>
        <v>50.86104513064134</v>
      </c>
      <c r="G74" s="68">
        <v>99.5</v>
      </c>
      <c r="H74" s="68">
        <f t="shared" si="4"/>
        <v>17.216080402010054</v>
      </c>
      <c r="I74" s="14"/>
      <c r="K74" s="92">
        <v>26</v>
      </c>
      <c r="L74" s="91" t="s">
        <v>7</v>
      </c>
      <c r="M74" s="68">
        <v>208.70395</v>
      </c>
      <c r="N74" s="67">
        <v>73.29896</v>
      </c>
      <c r="O74" s="68">
        <f t="shared" si="2"/>
        <v>35.121021906868556</v>
      </c>
      <c r="P74" s="67">
        <v>40.497</v>
      </c>
      <c r="Q74" s="68">
        <f t="shared" si="1"/>
        <v>18.099849371558385</v>
      </c>
    </row>
    <row r="75" spans="2:17" ht="12.75" customHeight="1">
      <c r="B75" s="33"/>
      <c r="C75" s="34" t="s">
        <v>8</v>
      </c>
      <c r="D75" s="67">
        <v>26.5</v>
      </c>
      <c r="E75" s="68">
        <v>1.1</v>
      </c>
      <c r="F75" s="67">
        <f t="shared" si="3"/>
        <v>4.150943396226416</v>
      </c>
      <c r="G75" s="68">
        <v>7.8</v>
      </c>
      <c r="H75" s="68">
        <f t="shared" si="4"/>
        <v>1.4102564102564106</v>
      </c>
      <c r="I75" s="14"/>
      <c r="K75" s="90"/>
      <c r="L75" s="93" t="s">
        <v>8</v>
      </c>
      <c r="M75" s="84">
        <v>13.12434</v>
      </c>
      <c r="N75" s="85">
        <v>0.54117</v>
      </c>
      <c r="O75" s="84">
        <f t="shared" si="2"/>
        <v>4.123407348483809</v>
      </c>
      <c r="P75" s="85">
        <v>1.44</v>
      </c>
      <c r="Q75" s="84">
        <f t="shared" si="1"/>
        <v>3.7581250000000006</v>
      </c>
    </row>
    <row r="76" spans="2:17" ht="12.75" customHeight="1">
      <c r="B76" s="33"/>
      <c r="C76" s="39" t="s">
        <v>9</v>
      </c>
      <c r="D76" s="69">
        <f>SUM(D73:D75)</f>
        <v>974.9000000000001</v>
      </c>
      <c r="E76" s="70">
        <f>SUM(E73:E75)</f>
        <v>384.90000000000003</v>
      </c>
      <c r="F76" s="69">
        <f t="shared" si="3"/>
        <v>39.4809724074264</v>
      </c>
      <c r="G76" s="70">
        <f>SUM(G73:G75)</f>
        <v>147.8</v>
      </c>
      <c r="H76" s="70">
        <f t="shared" si="4"/>
        <v>26.041948579161026</v>
      </c>
      <c r="I76" s="14"/>
      <c r="K76" s="94"/>
      <c r="L76" s="95" t="s">
        <v>9</v>
      </c>
      <c r="M76" s="84">
        <f>SUM(M73:M75)</f>
        <v>626.73205</v>
      </c>
      <c r="N76" s="85">
        <f>SUM(N73:N75)</f>
        <v>233.91268</v>
      </c>
      <c r="O76" s="84">
        <f t="shared" si="2"/>
        <v>37.322597432188125</v>
      </c>
      <c r="P76" s="85">
        <f>SUM(P73:P75)</f>
        <v>75.6</v>
      </c>
      <c r="Q76" s="84">
        <f t="shared" si="1"/>
        <v>30.94083068783069</v>
      </c>
    </row>
    <row r="77" spans="2:17" ht="12.75" customHeight="1">
      <c r="B77" s="58"/>
      <c r="C77" s="32" t="s">
        <v>6</v>
      </c>
      <c r="D77" s="71">
        <v>485.1</v>
      </c>
      <c r="E77" s="72">
        <v>225.8</v>
      </c>
      <c r="F77" s="71">
        <f aca="true" t="shared" si="5" ref="F77:F84">E77/D77*100</f>
        <v>46.547103689960835</v>
      </c>
      <c r="G77" s="72">
        <v>30.4</v>
      </c>
      <c r="H77" s="66">
        <f aca="true" t="shared" si="6" ref="H77:H84">E77/G77*10</f>
        <v>74.27631578947368</v>
      </c>
      <c r="I77" s="14"/>
      <c r="K77" s="96"/>
      <c r="L77" s="97" t="s">
        <v>6</v>
      </c>
      <c r="M77" s="98">
        <v>493.25614</v>
      </c>
      <c r="N77" s="99">
        <v>227.27639</v>
      </c>
      <c r="O77" s="98">
        <f t="shared" si="2"/>
        <v>46.0767482793017</v>
      </c>
      <c r="P77" s="99">
        <v>30.874</v>
      </c>
      <c r="Q77" s="98">
        <f t="shared" si="1"/>
        <v>73.61417049944937</v>
      </c>
    </row>
    <row r="78" spans="2:17" ht="12.75" customHeight="1">
      <c r="B78" s="61">
        <v>13</v>
      </c>
      <c r="C78" s="34" t="s">
        <v>7</v>
      </c>
      <c r="D78" s="24">
        <v>332.4</v>
      </c>
      <c r="E78" s="73">
        <v>170.9</v>
      </c>
      <c r="F78" s="24">
        <f t="shared" si="5"/>
        <v>51.41395908543923</v>
      </c>
      <c r="G78" s="73">
        <v>66</v>
      </c>
      <c r="H78" s="68">
        <f t="shared" si="6"/>
        <v>25.893939393939394</v>
      </c>
      <c r="K78" s="100">
        <v>27</v>
      </c>
      <c r="L78" s="97" t="s">
        <v>7</v>
      </c>
      <c r="M78" s="98">
        <v>210.02604</v>
      </c>
      <c r="N78" s="99">
        <v>78.78842</v>
      </c>
      <c r="O78" s="98">
        <f t="shared" si="2"/>
        <v>37.5136435462955</v>
      </c>
      <c r="P78" s="99">
        <v>35.006</v>
      </c>
      <c r="Q78" s="98">
        <f t="shared" si="1"/>
        <v>22.507118779637775</v>
      </c>
    </row>
    <row r="79" spans="2:17" ht="12.75" customHeight="1">
      <c r="B79" s="33"/>
      <c r="C79" s="34" t="s">
        <v>8</v>
      </c>
      <c r="D79" s="24">
        <v>16.9</v>
      </c>
      <c r="E79" s="73">
        <v>0.8</v>
      </c>
      <c r="F79" s="24">
        <f t="shared" si="5"/>
        <v>4.733727810650888</v>
      </c>
      <c r="G79" s="73">
        <v>3.3</v>
      </c>
      <c r="H79" s="68">
        <f t="shared" si="6"/>
        <v>2.4242424242424248</v>
      </c>
      <c r="K79" s="96"/>
      <c r="L79" s="101" t="s">
        <v>8</v>
      </c>
      <c r="M79" s="102">
        <v>11.99955</v>
      </c>
      <c r="N79" s="103">
        <v>0.63784</v>
      </c>
      <c r="O79" s="102">
        <f t="shared" si="2"/>
        <v>5.315532665808301</v>
      </c>
      <c r="P79" s="103">
        <v>3.391</v>
      </c>
      <c r="Q79" s="102">
        <f t="shared" si="1"/>
        <v>1.880979062223533</v>
      </c>
    </row>
    <row r="80" spans="2:17" ht="12.75" customHeight="1">
      <c r="B80" s="51"/>
      <c r="C80" s="39" t="s">
        <v>9</v>
      </c>
      <c r="D80" s="74">
        <f>SUM(D77:D79)</f>
        <v>834.4</v>
      </c>
      <c r="E80" s="75">
        <f>SUM(E77:E79)</f>
        <v>397.50000000000006</v>
      </c>
      <c r="F80" s="74">
        <f t="shared" si="5"/>
        <v>47.639022051773736</v>
      </c>
      <c r="G80" s="75">
        <f>SUM(G77:G79)</f>
        <v>99.7</v>
      </c>
      <c r="H80" s="70">
        <f t="shared" si="6"/>
        <v>39.86960882647944</v>
      </c>
      <c r="K80" s="104"/>
      <c r="L80" s="105" t="s">
        <v>9</v>
      </c>
      <c r="M80" s="102">
        <f>SUM(M77:M79)</f>
        <v>715.28173</v>
      </c>
      <c r="N80" s="103">
        <f>SUM(N77:N79)</f>
        <v>306.70264999999995</v>
      </c>
      <c r="O80" s="102">
        <f t="shared" si="2"/>
        <v>42.87858016448986</v>
      </c>
      <c r="P80" s="103">
        <f>SUM(P77:P79)</f>
        <v>69.271</v>
      </c>
      <c r="Q80" s="102">
        <f t="shared" si="1"/>
        <v>44.275764750039684</v>
      </c>
    </row>
    <row r="81" spans="2:17" ht="12.75" customHeight="1">
      <c r="B81" s="76"/>
      <c r="C81" s="17" t="s">
        <v>6</v>
      </c>
      <c r="D81" s="73">
        <v>503.8</v>
      </c>
      <c r="E81" s="24">
        <v>192</v>
      </c>
      <c r="F81" s="73">
        <f t="shared" si="5"/>
        <v>38.110361254466056</v>
      </c>
      <c r="G81" s="24">
        <v>65.2</v>
      </c>
      <c r="H81" s="68">
        <f t="shared" si="6"/>
        <v>29.447852760736197</v>
      </c>
      <c r="K81" s="96"/>
      <c r="L81" s="97" t="s">
        <v>6</v>
      </c>
      <c r="M81" s="98">
        <v>457.2008</v>
      </c>
      <c r="N81" s="99">
        <v>214.4637</v>
      </c>
      <c r="O81" s="98">
        <f t="shared" si="2"/>
        <v>46.90798878742119</v>
      </c>
      <c r="P81" s="99">
        <v>35.5259</v>
      </c>
      <c r="Q81" s="98">
        <f t="shared" si="1"/>
        <v>60.368266532304595</v>
      </c>
    </row>
    <row r="82" spans="2:17" ht="12.75" customHeight="1">
      <c r="B82" s="15">
        <v>14</v>
      </c>
      <c r="C82" s="17" t="s">
        <v>7</v>
      </c>
      <c r="D82" s="73">
        <v>452.2</v>
      </c>
      <c r="E82" s="24">
        <v>192.2</v>
      </c>
      <c r="F82" s="73">
        <f t="shared" si="5"/>
        <v>42.50331711632021</v>
      </c>
      <c r="G82" s="24">
        <v>121.2</v>
      </c>
      <c r="H82" s="68">
        <f t="shared" si="6"/>
        <v>15.858085808580856</v>
      </c>
      <c r="K82" s="100">
        <v>28</v>
      </c>
      <c r="L82" s="97" t="s">
        <v>7</v>
      </c>
      <c r="M82" s="98">
        <v>169.106</v>
      </c>
      <c r="N82" s="99">
        <v>65.526</v>
      </c>
      <c r="O82" s="98">
        <f t="shared" si="2"/>
        <v>38.74847728643572</v>
      </c>
      <c r="P82" s="99">
        <v>35.6309</v>
      </c>
      <c r="Q82" s="98">
        <f t="shared" si="1"/>
        <v>18.39021747977177</v>
      </c>
    </row>
    <row r="83" spans="2:17" ht="12.75" customHeight="1">
      <c r="B83" s="16"/>
      <c r="C83" s="17" t="s">
        <v>8</v>
      </c>
      <c r="D83" s="73">
        <v>15.9</v>
      </c>
      <c r="E83" s="24">
        <v>0.7</v>
      </c>
      <c r="F83" s="73">
        <f t="shared" si="5"/>
        <v>4.40251572327044</v>
      </c>
      <c r="G83" s="24">
        <v>4.8</v>
      </c>
      <c r="H83" s="68">
        <f t="shared" si="6"/>
        <v>1.4583333333333335</v>
      </c>
      <c r="K83" s="96"/>
      <c r="L83" s="101" t="s">
        <v>8</v>
      </c>
      <c r="M83" s="102">
        <v>7.6063</v>
      </c>
      <c r="N83" s="103">
        <v>0.4762</v>
      </c>
      <c r="O83" s="102">
        <f t="shared" si="2"/>
        <v>6.260599765983462</v>
      </c>
      <c r="P83" s="103">
        <v>5.136</v>
      </c>
      <c r="Q83" s="102">
        <f t="shared" si="1"/>
        <v>0.9271806853582555</v>
      </c>
    </row>
    <row r="84" spans="2:18" ht="12.75" customHeight="1">
      <c r="B84" s="19"/>
      <c r="C84" s="23" t="s">
        <v>9</v>
      </c>
      <c r="D84" s="75">
        <f>SUM(D81:D83)</f>
        <v>971.9</v>
      </c>
      <c r="E84" s="69">
        <f>SUM(E81:E83)</f>
        <v>384.9</v>
      </c>
      <c r="F84" s="70">
        <f t="shared" si="5"/>
        <v>39.602839798333164</v>
      </c>
      <c r="G84" s="69">
        <f>SUM(G81:G83)</f>
        <v>191.20000000000002</v>
      </c>
      <c r="H84" s="70">
        <f t="shared" si="6"/>
        <v>20.130753138075313</v>
      </c>
      <c r="I84" s="106"/>
      <c r="J84" s="106"/>
      <c r="K84" s="94"/>
      <c r="L84" s="95" t="s">
        <v>9</v>
      </c>
      <c r="M84" s="84">
        <f>SUM(M81:M83)</f>
        <v>633.9131000000001</v>
      </c>
      <c r="N84" s="85">
        <f>SUM(N81:N83)</f>
        <v>280.4659</v>
      </c>
      <c r="O84" s="84">
        <f t="shared" si="2"/>
        <v>44.24358796181999</v>
      </c>
      <c r="P84" s="85">
        <f>SUM(P81:P83)</f>
        <v>76.2928</v>
      </c>
      <c r="Q84" s="84">
        <f t="shared" si="1"/>
        <v>36.76177830673405</v>
      </c>
      <c r="R84" s="106"/>
    </row>
    <row r="85" spans="2:18" ht="12.75" customHeight="1">
      <c r="B85" s="76"/>
      <c r="C85" s="17" t="s">
        <v>6</v>
      </c>
      <c r="D85" s="73">
        <v>512.2</v>
      </c>
      <c r="E85" s="67">
        <v>297.4</v>
      </c>
      <c r="F85" s="68">
        <f aca="true" t="shared" si="7" ref="F85:F92">E85/D85*100</f>
        <v>58.06325654041389</v>
      </c>
      <c r="G85" s="67">
        <v>51.5</v>
      </c>
      <c r="H85" s="68">
        <f aca="true" t="shared" si="8" ref="H85:H92">E85/G85*10</f>
        <v>57.74757281553398</v>
      </c>
      <c r="I85" s="106"/>
      <c r="J85" s="106"/>
      <c r="K85" s="107"/>
      <c r="L85" s="108" t="s">
        <v>6</v>
      </c>
      <c r="M85" s="68">
        <v>478.4</v>
      </c>
      <c r="N85" s="67">
        <v>227.8</v>
      </c>
      <c r="O85" s="68">
        <f t="shared" si="2"/>
        <v>47.6170568561873</v>
      </c>
      <c r="P85" s="67">
        <v>35</v>
      </c>
      <c r="Q85" s="68">
        <f t="shared" si="1"/>
        <v>65.08571428571429</v>
      </c>
      <c r="R85" s="106"/>
    </row>
    <row r="86" spans="2:18" ht="12.75" customHeight="1">
      <c r="B86" s="15">
        <v>15</v>
      </c>
      <c r="C86" s="17" t="s">
        <v>7</v>
      </c>
      <c r="D86" s="73">
        <v>493.5</v>
      </c>
      <c r="E86" s="67">
        <v>303.9</v>
      </c>
      <c r="F86" s="68">
        <f t="shared" si="7"/>
        <v>61.580547112462</v>
      </c>
      <c r="G86" s="67">
        <v>111.6</v>
      </c>
      <c r="H86" s="68">
        <f t="shared" si="8"/>
        <v>27.231182795698924</v>
      </c>
      <c r="I86" s="106"/>
      <c r="J86" s="106"/>
      <c r="K86" s="90">
        <v>29</v>
      </c>
      <c r="L86" s="108" t="s">
        <v>7</v>
      </c>
      <c r="M86" s="68">
        <v>162.5</v>
      </c>
      <c r="N86" s="67">
        <v>60</v>
      </c>
      <c r="O86" s="68">
        <f t="shared" si="2"/>
        <v>36.92307692307693</v>
      </c>
      <c r="P86" s="67">
        <v>40.3</v>
      </c>
      <c r="Q86" s="68">
        <f t="shared" si="1"/>
        <v>14.88833746898263</v>
      </c>
      <c r="R86" s="106"/>
    </row>
    <row r="87" spans="2:18" ht="12.75" customHeight="1">
      <c r="B87" s="16"/>
      <c r="C87" s="17" t="s">
        <v>8</v>
      </c>
      <c r="D87" s="73">
        <v>10.9</v>
      </c>
      <c r="E87" s="67">
        <v>1</v>
      </c>
      <c r="F87" s="68">
        <f t="shared" si="7"/>
        <v>9.174311926605503</v>
      </c>
      <c r="G87" s="67">
        <v>13.3</v>
      </c>
      <c r="H87" s="68">
        <f t="shared" si="8"/>
        <v>0.7518796992481203</v>
      </c>
      <c r="I87" s="106"/>
      <c r="J87" s="106"/>
      <c r="K87" s="90"/>
      <c r="L87" s="95" t="s">
        <v>8</v>
      </c>
      <c r="M87" s="84">
        <v>9.8</v>
      </c>
      <c r="N87" s="85">
        <v>0.4</v>
      </c>
      <c r="O87" s="84">
        <f t="shared" si="2"/>
        <v>4.081632653061225</v>
      </c>
      <c r="P87" s="85">
        <v>3.2</v>
      </c>
      <c r="Q87" s="84">
        <f t="shared" si="1"/>
        <v>1.25</v>
      </c>
      <c r="R87" s="106"/>
    </row>
    <row r="88" spans="2:18" ht="12.75" customHeight="1">
      <c r="B88" s="19"/>
      <c r="C88" s="23" t="s">
        <v>9</v>
      </c>
      <c r="D88" s="75">
        <f>SUM(D85:D87)</f>
        <v>1016.6</v>
      </c>
      <c r="E88" s="69">
        <f>SUM(E85:E87)</f>
        <v>602.3</v>
      </c>
      <c r="F88" s="70">
        <f t="shared" si="7"/>
        <v>59.24650796773558</v>
      </c>
      <c r="G88" s="69">
        <f>SUM(G85:G87)</f>
        <v>176.4</v>
      </c>
      <c r="H88" s="70">
        <f t="shared" si="8"/>
        <v>34.14399092970521</v>
      </c>
      <c r="I88" s="106"/>
      <c r="J88" s="106"/>
      <c r="K88" s="94"/>
      <c r="L88" s="95" t="s">
        <v>9</v>
      </c>
      <c r="M88" s="84">
        <f>SUM(M85:M87)</f>
        <v>650.6999999999999</v>
      </c>
      <c r="N88" s="85">
        <f>SUM(N85:N87)</f>
        <v>288.2</v>
      </c>
      <c r="O88" s="84">
        <f t="shared" si="2"/>
        <v>44.29076379283848</v>
      </c>
      <c r="P88" s="85">
        <f>SUM(P85:P87)</f>
        <v>78.5</v>
      </c>
      <c r="Q88" s="84">
        <f t="shared" si="1"/>
        <v>36.71337579617835</v>
      </c>
      <c r="R88" s="106"/>
    </row>
    <row r="89" spans="2:18" ht="12.75" customHeight="1">
      <c r="B89" s="18"/>
      <c r="C89" s="17" t="s">
        <v>6</v>
      </c>
      <c r="D89" s="73">
        <v>462.8</v>
      </c>
      <c r="E89" s="67">
        <v>113.8</v>
      </c>
      <c r="F89" s="68">
        <f t="shared" si="7"/>
        <v>24.58945548833189</v>
      </c>
      <c r="G89" s="67">
        <v>18</v>
      </c>
      <c r="H89" s="68">
        <f t="shared" si="8"/>
        <v>63.22222222222222</v>
      </c>
      <c r="I89" s="106"/>
      <c r="J89" s="106"/>
      <c r="K89" s="107"/>
      <c r="L89" s="108" t="s">
        <v>6</v>
      </c>
      <c r="M89" s="68">
        <v>976.14128</v>
      </c>
      <c r="N89" s="67">
        <v>548.4652</v>
      </c>
      <c r="O89" s="68">
        <f aca="true" t="shared" si="9" ref="O89:O96">N89/M89*100</f>
        <v>56.18707160914248</v>
      </c>
      <c r="P89" s="67">
        <v>102.571</v>
      </c>
      <c r="Q89" s="68">
        <f aca="true" t="shared" si="10" ref="Q89:Q96">N89/P89*10</f>
        <v>53.47176102407113</v>
      </c>
      <c r="R89" s="106"/>
    </row>
    <row r="90" spans="2:18" ht="12.75" customHeight="1">
      <c r="B90" s="15">
        <v>16</v>
      </c>
      <c r="C90" s="17" t="s">
        <v>7</v>
      </c>
      <c r="D90" s="73">
        <v>269.1</v>
      </c>
      <c r="E90" s="67">
        <v>106</v>
      </c>
      <c r="F90" s="68">
        <f t="shared" si="7"/>
        <v>39.39056112969156</v>
      </c>
      <c r="G90" s="67">
        <v>63.3</v>
      </c>
      <c r="H90" s="68">
        <f t="shared" si="8"/>
        <v>16.74565560821485</v>
      </c>
      <c r="I90" s="106"/>
      <c r="J90" s="106"/>
      <c r="K90" s="90">
        <v>30</v>
      </c>
      <c r="L90" s="108" t="s">
        <v>7</v>
      </c>
      <c r="M90" s="68">
        <v>338.6456</v>
      </c>
      <c r="N90" s="67">
        <v>143.95</v>
      </c>
      <c r="O90" s="68">
        <f t="shared" si="9"/>
        <v>42.507565431235484</v>
      </c>
      <c r="P90" s="67">
        <v>63.874</v>
      </c>
      <c r="Q90" s="68">
        <f t="shared" si="10"/>
        <v>22.536556345304817</v>
      </c>
      <c r="R90" s="106"/>
    </row>
    <row r="91" spans="2:18" ht="12.75" customHeight="1">
      <c r="B91" s="16"/>
      <c r="C91" s="17" t="s">
        <v>8</v>
      </c>
      <c r="D91" s="73">
        <v>19.2</v>
      </c>
      <c r="E91" s="67">
        <v>1.1</v>
      </c>
      <c r="F91" s="68">
        <f t="shared" si="7"/>
        <v>5.729166666666667</v>
      </c>
      <c r="G91" s="67">
        <v>6.1</v>
      </c>
      <c r="H91" s="68">
        <f t="shared" si="8"/>
        <v>1.8032786885245904</v>
      </c>
      <c r="I91" s="106"/>
      <c r="J91" s="106"/>
      <c r="K91" s="90"/>
      <c r="L91" s="95" t="s">
        <v>8</v>
      </c>
      <c r="M91" s="84">
        <v>13.52</v>
      </c>
      <c r="N91" s="85">
        <v>0.72</v>
      </c>
      <c r="O91" s="84">
        <f t="shared" si="9"/>
        <v>5.325443786982249</v>
      </c>
      <c r="P91" s="85">
        <v>4.157</v>
      </c>
      <c r="Q91" s="84">
        <f t="shared" si="10"/>
        <v>1.732018282415203</v>
      </c>
      <c r="R91" s="106"/>
    </row>
    <row r="92" spans="2:18" ht="12.75" customHeight="1">
      <c r="B92" s="19"/>
      <c r="C92" s="23" t="s">
        <v>9</v>
      </c>
      <c r="D92" s="75">
        <f>SUM(D89:D91)</f>
        <v>751.1000000000001</v>
      </c>
      <c r="E92" s="69">
        <f>SUM(E89:E91)</f>
        <v>220.9</v>
      </c>
      <c r="F92" s="70">
        <f t="shared" si="7"/>
        <v>29.410198375715613</v>
      </c>
      <c r="G92" s="69">
        <f>SUM(G89:G91)</f>
        <v>87.39999999999999</v>
      </c>
      <c r="H92" s="70">
        <f t="shared" si="8"/>
        <v>25.2745995423341</v>
      </c>
      <c r="I92" s="106"/>
      <c r="J92" s="106"/>
      <c r="K92" s="94" t="s">
        <v>28</v>
      </c>
      <c r="L92" s="95" t="s">
        <v>9</v>
      </c>
      <c r="M92" s="84">
        <f>SUM(M89:M91)</f>
        <v>1328.30688</v>
      </c>
      <c r="N92" s="85">
        <f>SUM(N89:N91)</f>
        <v>693.1351999999999</v>
      </c>
      <c r="O92" s="84">
        <f t="shared" si="9"/>
        <v>52.18185725274568</v>
      </c>
      <c r="P92" s="85">
        <f>SUM(P89:P91)</f>
        <v>170.602</v>
      </c>
      <c r="Q92" s="84">
        <f t="shared" si="10"/>
        <v>40.628785125614</v>
      </c>
      <c r="R92" s="106"/>
    </row>
    <row r="93" spans="2:18" ht="15">
      <c r="B93" s="86"/>
      <c r="E93" s="106"/>
      <c r="F93" s="106"/>
      <c r="G93" s="106"/>
      <c r="H93" s="106"/>
      <c r="I93" s="106"/>
      <c r="J93" s="106"/>
      <c r="K93" s="107"/>
      <c r="L93" s="108" t="s">
        <v>6</v>
      </c>
      <c r="M93" s="68">
        <v>963.8</v>
      </c>
      <c r="N93" s="67">
        <v>485.1</v>
      </c>
      <c r="O93" s="68">
        <f t="shared" si="9"/>
        <v>50.33201909109775</v>
      </c>
      <c r="P93" s="67">
        <v>96.9</v>
      </c>
      <c r="Q93" s="68">
        <f t="shared" si="10"/>
        <v>50.06191950464397</v>
      </c>
      <c r="R93" s="106"/>
    </row>
    <row r="94" spans="5:18" ht="15">
      <c r="E94" s="106"/>
      <c r="F94" s="106"/>
      <c r="G94" s="106"/>
      <c r="H94" s="106"/>
      <c r="I94" s="106"/>
      <c r="J94" s="106"/>
      <c r="K94" s="90">
        <v>31</v>
      </c>
      <c r="L94" s="108" t="s">
        <v>7</v>
      </c>
      <c r="M94" s="68">
        <v>318.4</v>
      </c>
      <c r="N94" s="67">
        <v>148</v>
      </c>
      <c r="O94" s="68">
        <f t="shared" si="9"/>
        <v>46.482412060301506</v>
      </c>
      <c r="P94" s="67">
        <v>63.4</v>
      </c>
      <c r="Q94" s="68">
        <f t="shared" si="10"/>
        <v>23.34384858044164</v>
      </c>
      <c r="R94" s="106"/>
    </row>
    <row r="95" spans="5:18" ht="15">
      <c r="E95" s="106"/>
      <c r="F95" s="106"/>
      <c r="G95" s="106"/>
      <c r="H95" s="106"/>
      <c r="I95" s="106"/>
      <c r="J95" s="106"/>
      <c r="K95" s="90"/>
      <c r="L95" s="95" t="s">
        <v>8</v>
      </c>
      <c r="M95" s="84">
        <v>13.6</v>
      </c>
      <c r="N95" s="85">
        <v>0.7</v>
      </c>
      <c r="O95" s="84">
        <f t="shared" si="9"/>
        <v>5.147058823529411</v>
      </c>
      <c r="P95" s="85">
        <v>5.2</v>
      </c>
      <c r="Q95" s="84">
        <f t="shared" si="10"/>
        <v>1.346153846153846</v>
      </c>
      <c r="R95" s="106"/>
    </row>
    <row r="96" spans="5:18" ht="15">
      <c r="E96" s="106"/>
      <c r="F96" s="106"/>
      <c r="G96" s="106"/>
      <c r="H96" s="106"/>
      <c r="I96" s="106"/>
      <c r="J96" s="106"/>
      <c r="K96" s="94" t="s">
        <v>28</v>
      </c>
      <c r="L96" s="95" t="s">
        <v>9</v>
      </c>
      <c r="M96" s="84">
        <f>SUM(M93:M95)</f>
        <v>1295.7999999999997</v>
      </c>
      <c r="N96" s="85">
        <f>SUM(N93:N95)</f>
        <v>633.8000000000001</v>
      </c>
      <c r="O96" s="84">
        <f t="shared" si="9"/>
        <v>48.911869115604276</v>
      </c>
      <c r="P96" s="85">
        <f>SUM(P93:P95)</f>
        <v>165.5</v>
      </c>
      <c r="Q96" s="84">
        <f t="shared" si="10"/>
        <v>38.29607250755287</v>
      </c>
      <c r="R96" s="106"/>
    </row>
    <row r="97" spans="5:18" ht="12"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</row>
    <row r="98" spans="2:18" ht="12">
      <c r="B98" t="s">
        <v>29</v>
      </c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</row>
    <row r="99" spans="5:18" ht="12"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</row>
    <row r="100" spans="5:18" ht="12"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</row>
  </sheetData>
  <sheetProtection/>
  <printOptions/>
  <pageMargins left="1.7716535433070868" right="0.3937007874015748" top="0.31496062992125984" bottom="0.2362204724409449" header="0.3937007874015748" footer="0.5118110236220472"/>
  <pageSetup fitToHeight="1" fitToWidth="1" horizontalDpi="300" verticalDpi="300" orientation="landscape" paperSize="9" scale="65" r:id="rId1"/>
  <ignoredErrors>
    <ignoredError sqref="F84 O9:O20 O24:O28 F88 O32:O40 O44:O52 O56 O60 O64 O68 O72 O76 O80 O84 F92" formula="1"/>
    <ignoredError sqref="B42 B54 B58:B62" numberStoredAsText="1"/>
    <ignoredError sqref="D72:E80 G72:G80" formulaRange="1"/>
    <ignoredError sqref="F72:F8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2019-08-23T05:00:56Z</cp:lastPrinted>
  <dcterms:created xsi:type="dcterms:W3CDTF">2000-08-14T07:33:08Z</dcterms:created>
  <dcterms:modified xsi:type="dcterms:W3CDTF">2019-10-24T00:40:45Z</dcterms:modified>
  <cp:category/>
  <cp:version/>
  <cp:contentType/>
  <cp:contentStatus/>
</cp:coreProperties>
</file>