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0" windowWidth="15030" windowHeight="9345" tabRatio="870"/>
  </bookViews>
  <sheets>
    <sheet name="医療・介護連携強化加算清算書" sheetId="21" r:id="rId1"/>
  </sheets>
  <definedNames>
    <definedName name="_xlnm.Print_Area" localSheetId="0">医療・介護連携強化加算清算書!$A$1:$Z$21</definedName>
    <definedName name="_xlnm.Print_Titles" localSheetId="0">医療・介護連携強化加算清算書!$5:$7</definedName>
  </definedNames>
  <calcPr calcId="145621"/>
</workbook>
</file>

<file path=xl/calcChain.xml><?xml version="1.0" encoding="utf-8"?>
<calcChain xmlns="http://schemas.openxmlformats.org/spreadsheetml/2006/main">
  <c r="Q12" i="21" l="1"/>
  <c r="L12" i="21" l="1"/>
  <c r="L8" i="21"/>
  <c r="P14" i="21"/>
  <c r="P12" i="21"/>
  <c r="O12" i="21"/>
  <c r="O8" i="21"/>
  <c r="O14" i="21"/>
  <c r="L14" i="21"/>
  <c r="L11" i="21"/>
  <c r="X16" i="21" l="1"/>
  <c r="X14" i="21"/>
  <c r="X12" i="21"/>
  <c r="X8" i="21"/>
  <c r="Y10" i="21" s="1"/>
  <c r="W10" i="21"/>
  <c r="W9" i="21"/>
  <c r="W8" i="21"/>
  <c r="V11" i="21"/>
  <c r="V16" i="21" s="1"/>
  <c r="Y8" i="21" l="1"/>
  <c r="Y9" i="21"/>
  <c r="X11" i="21"/>
  <c r="T11" i="21"/>
  <c r="T16" i="21" s="1"/>
  <c r="Q14" i="21"/>
  <c r="R14" i="21" s="1"/>
  <c r="S14" i="21"/>
  <c r="R12" i="21"/>
  <c r="S12" i="21"/>
  <c r="S11" i="21"/>
  <c r="Q10" i="21"/>
  <c r="Q9" i="21"/>
  <c r="Q8" i="21"/>
  <c r="N16" i="21"/>
  <c r="M16" i="21"/>
  <c r="J11" i="21"/>
  <c r="J16" i="21" s="1"/>
  <c r="I16" i="21"/>
  <c r="H11" i="21"/>
  <c r="H16" i="21" s="1"/>
  <c r="L16" i="21" l="1"/>
  <c r="S16" i="21"/>
  <c r="Q11" i="21"/>
  <c r="U10" i="21" s="1"/>
  <c r="F11" i="21"/>
  <c r="F16" i="21" s="1"/>
  <c r="U8" i="21" l="1"/>
  <c r="R11" i="21"/>
  <c r="R16" i="21" s="1"/>
  <c r="U9" i="21"/>
  <c r="O11" i="21"/>
  <c r="P8" i="21"/>
  <c r="P11" i="21"/>
  <c r="O16" i="21"/>
  <c r="P16" i="21"/>
</calcChain>
</file>

<file path=xl/sharedStrings.xml><?xml version="1.0" encoding="utf-8"?>
<sst xmlns="http://schemas.openxmlformats.org/spreadsheetml/2006/main" count="65" uniqueCount="56">
  <si>
    <t>全体</t>
    <rPh sb="0" eb="2">
      <t>ゼンタイ</t>
    </rPh>
    <phoneticPr fontId="2"/>
  </si>
  <si>
    <t>　</t>
    <phoneticPr fontId="2"/>
  </si>
  <si>
    <t>　</t>
    <phoneticPr fontId="2"/>
  </si>
  <si>
    <t>合計</t>
    <phoneticPr fontId="2"/>
  </si>
  <si>
    <t>事業名</t>
    <rPh sb="0" eb="2">
      <t>ジギョウ</t>
    </rPh>
    <rPh sb="2" eb="3">
      <t>メイ</t>
    </rPh>
    <phoneticPr fontId="2"/>
  </si>
  <si>
    <t>戸</t>
    <rPh sb="0" eb="1">
      <t>コ</t>
    </rPh>
    <phoneticPr fontId="2"/>
  </si>
  <si>
    <t>項目</t>
    <rPh sb="0" eb="2">
      <t>コウモク</t>
    </rPh>
    <phoneticPr fontId="2"/>
  </si>
  <si>
    <t>生活支援サービススペース等</t>
    <rPh sb="0" eb="2">
      <t>セイカツ</t>
    </rPh>
    <rPh sb="2" eb="4">
      <t>シエン</t>
    </rPh>
    <rPh sb="12" eb="13">
      <t>トウ</t>
    </rPh>
    <phoneticPr fontId="2"/>
  </si>
  <si>
    <t>生活支援コーディネートスペース（a)</t>
    <rPh sb="0" eb="2">
      <t>セイカツ</t>
    </rPh>
    <rPh sb="2" eb="4">
      <t>シエン</t>
    </rPh>
    <phoneticPr fontId="2"/>
  </si>
  <si>
    <t>重度化対応浴室（b)</t>
    <phoneticPr fontId="2"/>
  </si>
  <si>
    <t>地域交流スペース（ｃ）</t>
    <rPh sb="0" eb="2">
      <t>チイキ</t>
    </rPh>
    <rPh sb="2" eb="4">
      <t>コウリュウ</t>
    </rPh>
    <phoneticPr fontId="2"/>
  </si>
  <si>
    <t>有</t>
    <rPh sb="0" eb="1">
      <t>ア</t>
    </rPh>
    <phoneticPr fontId="2"/>
  </si>
  <si>
    <t>無</t>
    <rPh sb="0" eb="1">
      <t>ナシ</t>
    </rPh>
    <phoneticPr fontId="2"/>
  </si>
  <si>
    <t>医療サービス事業所</t>
    <phoneticPr fontId="2"/>
  </si>
  <si>
    <t>事業規模（戸数）</t>
    <rPh sb="0" eb="2">
      <t>ジギョウ</t>
    </rPh>
    <rPh sb="2" eb="4">
      <t>キボ</t>
    </rPh>
    <rPh sb="5" eb="7">
      <t>コスウ</t>
    </rPh>
    <rPh sb="6" eb="7">
      <t>スウ</t>
    </rPh>
    <phoneticPr fontId="2"/>
  </si>
  <si>
    <t>住宅</t>
    <rPh sb="0" eb="2">
      <t>ジュウタク</t>
    </rPh>
    <phoneticPr fontId="2"/>
  </si>
  <si>
    <r>
      <t>小計　（（a）+（</t>
    </r>
    <r>
      <rPr>
        <sz val="11"/>
        <rFont val="ＭＳ Ｐゴシック"/>
        <family val="3"/>
        <charset val="128"/>
      </rPr>
      <t>b)+（ｃ））</t>
    </r>
    <rPh sb="0" eb="1">
      <t>ショウ</t>
    </rPh>
    <rPh sb="1" eb="2">
      <t>ケイ</t>
    </rPh>
    <phoneticPr fontId="2"/>
  </si>
  <si>
    <t>有（診療所）</t>
    <rPh sb="0" eb="1">
      <t>ユウ</t>
    </rPh>
    <rPh sb="2" eb="5">
      <t>シンリョウジョ</t>
    </rPh>
    <phoneticPr fontId="2"/>
  </si>
  <si>
    <t>有（訪問看護）</t>
    <rPh sb="0" eb="1">
      <t>ユウ</t>
    </rPh>
    <rPh sb="2" eb="4">
      <t>ホウモン</t>
    </rPh>
    <rPh sb="4" eb="6">
      <t>カンゴ</t>
    </rPh>
    <phoneticPr fontId="2"/>
  </si>
  <si>
    <t>無</t>
    <rPh sb="0" eb="1">
      <t>ナ</t>
    </rPh>
    <phoneticPr fontId="2"/>
  </si>
  <si>
    <t>地域密着型・介護サービス事業所</t>
    <rPh sb="0" eb="2">
      <t>チイキ</t>
    </rPh>
    <rPh sb="2" eb="5">
      <t>ミッチャクガタ</t>
    </rPh>
    <rPh sb="6" eb="8">
      <t>カイゴ</t>
    </rPh>
    <rPh sb="12" eb="14">
      <t>ジギョウ</t>
    </rPh>
    <rPh sb="14" eb="15">
      <t>ショ</t>
    </rPh>
    <phoneticPr fontId="2"/>
  </si>
  <si>
    <t>補助対象額（A）</t>
    <rPh sb="0" eb="2">
      <t>ホジョ</t>
    </rPh>
    <rPh sb="2" eb="4">
      <t>タイショウ</t>
    </rPh>
    <rPh sb="4" eb="5">
      <t>ガク</t>
    </rPh>
    <phoneticPr fontId="2"/>
  </si>
  <si>
    <r>
      <t>スマートウェルネス住宅等推進事業</t>
    </r>
    <r>
      <rPr>
        <sz val="11"/>
        <rFont val="ＭＳ Ｐゴシック"/>
        <family val="3"/>
        <charset val="128"/>
      </rPr>
      <t>補助額（B)</t>
    </r>
    <rPh sb="9" eb="12">
      <t>ジュウタクナド</t>
    </rPh>
    <rPh sb="12" eb="14">
      <t>スイシン</t>
    </rPh>
    <rPh sb="14" eb="16">
      <t>ジギョウ</t>
    </rPh>
    <rPh sb="16" eb="18">
      <t>ホジョ</t>
    </rPh>
    <rPh sb="18" eb="19">
      <t>ガク</t>
    </rPh>
    <phoneticPr fontId="2"/>
  </si>
  <si>
    <t>有（夜間対応型訪問介護）</t>
    <rPh sb="0" eb="1">
      <t>ア</t>
    </rPh>
    <rPh sb="2" eb="4">
      <t>ヤカン</t>
    </rPh>
    <rPh sb="4" eb="7">
      <t>タイオウガタ</t>
    </rPh>
    <rPh sb="7" eb="9">
      <t>ホウモン</t>
    </rPh>
    <rPh sb="9" eb="11">
      <t>カイゴ</t>
    </rPh>
    <phoneticPr fontId="2"/>
  </si>
  <si>
    <t>有（定期巡回・随時対応型訪問介護看護）</t>
    <rPh sb="0" eb="1">
      <t>アリ</t>
    </rPh>
    <rPh sb="2" eb="4">
      <t>テイキ</t>
    </rPh>
    <rPh sb="4" eb="6">
      <t>ジュンカイ</t>
    </rPh>
    <rPh sb="7" eb="9">
      <t>ズイジ</t>
    </rPh>
    <rPh sb="9" eb="12">
      <t>タイオウガタ</t>
    </rPh>
    <rPh sb="12" eb="14">
      <t>ホウモン</t>
    </rPh>
    <rPh sb="14" eb="16">
      <t>カイゴ</t>
    </rPh>
    <rPh sb="16" eb="18">
      <t>カンゴ</t>
    </rPh>
    <phoneticPr fontId="2"/>
  </si>
  <si>
    <t>有（通所リハビリテーション）</t>
    <rPh sb="0" eb="1">
      <t>アリ</t>
    </rPh>
    <rPh sb="2" eb="4">
      <t>ツウショ</t>
    </rPh>
    <phoneticPr fontId="2"/>
  </si>
  <si>
    <t>有（認知症対応型通所介護）</t>
    <rPh sb="0" eb="1">
      <t>ユウ</t>
    </rPh>
    <rPh sb="2" eb="5">
      <t>ニンチショウ</t>
    </rPh>
    <rPh sb="5" eb="8">
      <t>タイオウガタ</t>
    </rPh>
    <rPh sb="8" eb="12">
      <t>ツウショカイゴ</t>
    </rPh>
    <phoneticPr fontId="2"/>
  </si>
  <si>
    <t>有（短期入所生活介護）</t>
    <rPh sb="0" eb="1">
      <t>ユウ</t>
    </rPh>
    <rPh sb="2" eb="4">
      <t>タンキ</t>
    </rPh>
    <rPh sb="4" eb="6">
      <t>ニュウショ</t>
    </rPh>
    <rPh sb="6" eb="8">
      <t>セイカツ</t>
    </rPh>
    <rPh sb="8" eb="10">
      <t>カイゴ</t>
    </rPh>
    <phoneticPr fontId="2"/>
  </si>
  <si>
    <t>有（小規模多機能型居宅介護）</t>
    <rPh sb="0" eb="1">
      <t>ユウ</t>
    </rPh>
    <rPh sb="2" eb="5">
      <t>ショウキボ</t>
    </rPh>
    <rPh sb="5" eb="9">
      <t>タキノウガタ</t>
    </rPh>
    <rPh sb="9" eb="11">
      <t>キョタク</t>
    </rPh>
    <rPh sb="11" eb="13">
      <t>カイゴ</t>
    </rPh>
    <phoneticPr fontId="2"/>
  </si>
  <si>
    <t>有（看護小規模多機能型居宅介護）</t>
    <rPh sb="0" eb="1">
      <t>ユウ</t>
    </rPh>
    <rPh sb="2" eb="4">
      <t>カンゴ</t>
    </rPh>
    <rPh sb="4" eb="7">
      <t>ショウキボ</t>
    </rPh>
    <rPh sb="7" eb="11">
      <t>タキノウガタ</t>
    </rPh>
    <rPh sb="11" eb="13">
      <t>キョタク</t>
    </rPh>
    <rPh sb="13" eb="15">
      <t>カイゴ</t>
    </rPh>
    <phoneticPr fontId="2"/>
  </si>
  <si>
    <t>Aに対する他加算額（D)</t>
    <rPh sb="2" eb="3">
      <t>タイ</t>
    </rPh>
    <rPh sb="5" eb="6">
      <t>ホカ</t>
    </rPh>
    <rPh sb="6" eb="8">
      <t>カサン</t>
    </rPh>
    <rPh sb="8" eb="9">
      <t>ガク</t>
    </rPh>
    <phoneticPr fontId="2"/>
  </si>
  <si>
    <t>夫婦加算（D1)</t>
    <rPh sb="0" eb="2">
      <t>フウフ</t>
    </rPh>
    <rPh sb="2" eb="4">
      <t>カサン</t>
    </rPh>
    <phoneticPr fontId="2"/>
  </si>
  <si>
    <t>木密加算（D2)</t>
    <rPh sb="0" eb="1">
      <t>モク</t>
    </rPh>
    <rPh sb="1" eb="2">
      <t>ミツ</t>
    </rPh>
    <rPh sb="2" eb="4">
      <t>カサン</t>
    </rPh>
    <phoneticPr fontId="2"/>
  </si>
  <si>
    <t>単価（戸当たり）</t>
    <rPh sb="0" eb="2">
      <t>タンカ</t>
    </rPh>
    <rPh sb="3" eb="4">
      <t>コ</t>
    </rPh>
    <rPh sb="4" eb="5">
      <t>ア</t>
    </rPh>
    <phoneticPr fontId="2"/>
  </si>
  <si>
    <t>単価×戸数
（F)</t>
    <rPh sb="0" eb="2">
      <t>タンカ</t>
    </rPh>
    <rPh sb="3" eb="5">
      <t>コスウ</t>
    </rPh>
    <phoneticPr fontId="2"/>
  </si>
  <si>
    <t>上限額（G)</t>
    <rPh sb="0" eb="3">
      <t>ジョウゲンガク</t>
    </rPh>
    <phoneticPr fontId="2"/>
  </si>
  <si>
    <t>（E，F，Gの最低額）</t>
    <rPh sb="7" eb="10">
      <t>サイテイガク</t>
    </rPh>
    <phoneticPr fontId="2"/>
  </si>
  <si>
    <t>（内訳）</t>
    <rPh sb="1" eb="3">
      <t>ウチワケ</t>
    </rPh>
    <phoneticPr fontId="2"/>
  </si>
  <si>
    <t>【単位：円】</t>
    <phoneticPr fontId="2"/>
  </si>
  <si>
    <t>（注１）薄黄色に着色されたセルのみに記入してください。白色のセルには数式が入っており、着色セルに記入すると自動的に計算されるようになっております。</t>
    <rPh sb="1" eb="2">
      <t>チュウ</t>
    </rPh>
    <rPh sb="4" eb="5">
      <t>ウス</t>
    </rPh>
    <rPh sb="5" eb="7">
      <t>キイロ</t>
    </rPh>
    <rPh sb="8" eb="10">
      <t>チャクショク</t>
    </rPh>
    <rPh sb="18" eb="20">
      <t>キニュウ</t>
    </rPh>
    <rPh sb="27" eb="29">
      <t>ハクショク</t>
    </rPh>
    <rPh sb="34" eb="36">
      <t>スウシキ</t>
    </rPh>
    <rPh sb="37" eb="38">
      <t>ハイ</t>
    </rPh>
    <rPh sb="43" eb="45">
      <t>チャクショク</t>
    </rPh>
    <rPh sb="48" eb="50">
      <t>キニュウ</t>
    </rPh>
    <rPh sb="53" eb="56">
      <t>ジドウテキ</t>
    </rPh>
    <rPh sb="57" eb="59">
      <t>ケイサン</t>
    </rPh>
    <phoneticPr fontId="2"/>
  </si>
  <si>
    <t>（注２）当該加算額については、千円未満はすべて切捨てし、記入ください。（例えば、14,600,021円であった場合、14,600,000円と入力）</t>
    <rPh sb="1" eb="2">
      <t>チュウ</t>
    </rPh>
    <rPh sb="4" eb="6">
      <t>トウガイ</t>
    </rPh>
    <rPh sb="6" eb="8">
      <t>カサン</t>
    </rPh>
    <rPh sb="8" eb="9">
      <t>ガク</t>
    </rPh>
    <rPh sb="15" eb="17">
      <t>センエン</t>
    </rPh>
    <rPh sb="17" eb="19">
      <t>ミマン</t>
    </rPh>
    <rPh sb="23" eb="25">
      <t>キリス</t>
    </rPh>
    <rPh sb="28" eb="30">
      <t>キニュウ</t>
    </rPh>
    <rPh sb="36" eb="37">
      <t>タト</t>
    </rPh>
    <rPh sb="50" eb="51">
      <t>エン</t>
    </rPh>
    <rPh sb="55" eb="57">
      <t>バアイ</t>
    </rPh>
    <rPh sb="68" eb="69">
      <t>エン</t>
    </rPh>
    <rPh sb="70" eb="72">
      <t>ニュウリョク</t>
    </rPh>
    <phoneticPr fontId="2"/>
  </si>
  <si>
    <t>（注３）補助対象額（A列欄）には対象外工事費（土地造成等）は含めないでください。また、スマートウェルネス住宅等推進事業補助額の対象額と齟齬のないよう留意してください。</t>
    <rPh sb="1" eb="2">
      <t>チュウ</t>
    </rPh>
    <rPh sb="4" eb="6">
      <t>ホジョ</t>
    </rPh>
    <rPh sb="6" eb="8">
      <t>タイショウ</t>
    </rPh>
    <rPh sb="8" eb="9">
      <t>ガク</t>
    </rPh>
    <rPh sb="11" eb="12">
      <t>レツ</t>
    </rPh>
    <rPh sb="12" eb="13">
      <t>ラン</t>
    </rPh>
    <rPh sb="16" eb="19">
      <t>タイショウガイ</t>
    </rPh>
    <rPh sb="19" eb="22">
      <t>コウジヒ</t>
    </rPh>
    <rPh sb="23" eb="25">
      <t>トチ</t>
    </rPh>
    <rPh sb="25" eb="27">
      <t>ゾウセイ</t>
    </rPh>
    <rPh sb="27" eb="28">
      <t>トウ</t>
    </rPh>
    <rPh sb="30" eb="31">
      <t>フク</t>
    </rPh>
    <rPh sb="52" eb="54">
      <t>ジュウタク</t>
    </rPh>
    <rPh sb="54" eb="55">
      <t>トウ</t>
    </rPh>
    <rPh sb="55" eb="57">
      <t>スイシン</t>
    </rPh>
    <rPh sb="57" eb="59">
      <t>ジギョウ</t>
    </rPh>
    <rPh sb="59" eb="61">
      <t>ホジョ</t>
    </rPh>
    <rPh sb="61" eb="62">
      <t>ガク</t>
    </rPh>
    <rPh sb="63" eb="65">
      <t>タイショウ</t>
    </rPh>
    <rPh sb="65" eb="66">
      <t>ガク</t>
    </rPh>
    <rPh sb="67" eb="69">
      <t>ソゴ</t>
    </rPh>
    <rPh sb="74" eb="76">
      <t>リュウイ</t>
    </rPh>
    <phoneticPr fontId="2"/>
  </si>
  <si>
    <t>（注4）補助申請列欄については、必ずプルダウンの選択により記入してください（自由記載不可）。</t>
    <rPh sb="1" eb="2">
      <t>チュウ</t>
    </rPh>
    <rPh sb="4" eb="6">
      <t>ホジョ</t>
    </rPh>
    <rPh sb="6" eb="8">
      <t>シンセイ</t>
    </rPh>
    <rPh sb="8" eb="9">
      <t>レツ</t>
    </rPh>
    <rPh sb="9" eb="10">
      <t>ラン</t>
    </rPh>
    <rPh sb="16" eb="17">
      <t>カナラ</t>
    </rPh>
    <rPh sb="24" eb="26">
      <t>センタク</t>
    </rPh>
    <rPh sb="29" eb="31">
      <t>キニュウ</t>
    </rPh>
    <rPh sb="38" eb="40">
      <t>ジユウ</t>
    </rPh>
    <rPh sb="40" eb="42">
      <t>キサイ</t>
    </rPh>
    <rPh sb="42" eb="44">
      <t>フカ</t>
    </rPh>
    <phoneticPr fontId="2"/>
  </si>
  <si>
    <t>当該加算確定額（H）</t>
    <rPh sb="0" eb="2">
      <t>トウガイ</t>
    </rPh>
    <rPh sb="2" eb="4">
      <t>カサン</t>
    </rPh>
    <rPh sb="4" eb="6">
      <t>カクテイ</t>
    </rPh>
    <rPh sb="6" eb="7">
      <t>ガク</t>
    </rPh>
    <phoneticPr fontId="2"/>
  </si>
  <si>
    <t>交付決定額（I)</t>
    <rPh sb="0" eb="2">
      <t>コウフ</t>
    </rPh>
    <rPh sb="2" eb="4">
      <t>ケッテイ</t>
    </rPh>
    <rPh sb="4" eb="5">
      <t>ガク</t>
    </rPh>
    <phoneticPr fontId="2"/>
  </si>
  <si>
    <t>不要額（H－I)</t>
    <rPh sb="0" eb="2">
      <t>フヨウ</t>
    </rPh>
    <rPh sb="2" eb="3">
      <t>ガク</t>
    </rPh>
    <phoneticPr fontId="2"/>
  </si>
  <si>
    <t>医療・介護連携強化加算　補助額精算書</t>
    <rPh sb="0" eb="2">
      <t>イリョウ</t>
    </rPh>
    <rPh sb="3" eb="5">
      <t>カイゴ</t>
    </rPh>
    <rPh sb="5" eb="7">
      <t>レンケイ</t>
    </rPh>
    <rPh sb="7" eb="9">
      <t>キョウカ</t>
    </rPh>
    <rPh sb="9" eb="11">
      <t>カサン</t>
    </rPh>
    <rPh sb="12" eb="14">
      <t>ホジョ</t>
    </rPh>
    <rPh sb="14" eb="15">
      <t>ガク</t>
    </rPh>
    <rPh sb="15" eb="18">
      <t>セイサンショ</t>
    </rPh>
    <phoneticPr fontId="2"/>
  </si>
  <si>
    <t>補助申請の有無</t>
    <rPh sb="0" eb="2">
      <t>ホジョ</t>
    </rPh>
    <rPh sb="2" eb="4">
      <t>シンセイ</t>
    </rPh>
    <rPh sb="5" eb="7">
      <t>ウム</t>
    </rPh>
    <phoneticPr fontId="2"/>
  </si>
  <si>
    <t>Aに対する基本額における
補助申請額（C）</t>
    <rPh sb="2" eb="3">
      <t>タイ</t>
    </rPh>
    <rPh sb="5" eb="7">
      <t>キホン</t>
    </rPh>
    <rPh sb="7" eb="8">
      <t>ガク</t>
    </rPh>
    <rPh sb="13" eb="15">
      <t>ホジョ</t>
    </rPh>
    <rPh sb="15" eb="17">
      <t>シンセイ</t>
    </rPh>
    <rPh sb="17" eb="18">
      <t>ガク</t>
    </rPh>
    <phoneticPr fontId="2"/>
  </si>
  <si>
    <t>（基本額×面積按分比率）
C1×C2</t>
    <rPh sb="1" eb="3">
      <t>キホン</t>
    </rPh>
    <rPh sb="3" eb="4">
      <t>ガク</t>
    </rPh>
    <rPh sb="5" eb="7">
      <t>メンセキ</t>
    </rPh>
    <rPh sb="7" eb="9">
      <t>アンブン</t>
    </rPh>
    <rPh sb="9" eb="10">
      <t>ヒ</t>
    </rPh>
    <rPh sb="10" eb="11">
      <t>リツ</t>
    </rPh>
    <phoneticPr fontId="2"/>
  </si>
  <si>
    <t>（加算額×面積按分比率）
（D1+D2)×C2</t>
    <rPh sb="1" eb="3">
      <t>カサン</t>
    </rPh>
    <rPh sb="3" eb="4">
      <t>ガク</t>
    </rPh>
    <rPh sb="5" eb="7">
      <t>メンセキ</t>
    </rPh>
    <rPh sb="7" eb="9">
      <t>アンブン</t>
    </rPh>
    <rPh sb="9" eb="10">
      <t>ヒ</t>
    </rPh>
    <rPh sb="10" eb="11">
      <t>リツ</t>
    </rPh>
    <phoneticPr fontId="2"/>
  </si>
  <si>
    <t>医療・介護連携強化加算
補助対象額（E）
A-（B+C+D)</t>
    <rPh sb="0" eb="2">
      <t>イリョウ</t>
    </rPh>
    <rPh sb="3" eb="5">
      <t>カイゴ</t>
    </rPh>
    <rPh sb="5" eb="7">
      <t>レンケイ</t>
    </rPh>
    <rPh sb="7" eb="9">
      <t>キョウカ</t>
    </rPh>
    <rPh sb="9" eb="11">
      <t>カサン</t>
    </rPh>
    <rPh sb="12" eb="14">
      <t>ホジョ</t>
    </rPh>
    <rPh sb="14" eb="16">
      <t>タイショウ</t>
    </rPh>
    <rPh sb="16" eb="17">
      <t>ガク</t>
    </rPh>
    <phoneticPr fontId="2"/>
  </si>
  <si>
    <t>基本額における
補助申請額（C1）</t>
    <rPh sb="8" eb="10">
      <t>ホジョ</t>
    </rPh>
    <rPh sb="10" eb="12">
      <t>シンセイ</t>
    </rPh>
    <rPh sb="12" eb="13">
      <t>ガク</t>
    </rPh>
    <phoneticPr fontId="2"/>
  </si>
  <si>
    <t>面積按分比率
（C2）</t>
    <rPh sb="0" eb="2">
      <t>メンセキ</t>
    </rPh>
    <rPh sb="2" eb="4">
      <t>アンブン</t>
    </rPh>
    <rPh sb="4" eb="6">
      <t>ヒリツ</t>
    </rPh>
    <phoneticPr fontId="2"/>
  </si>
  <si>
    <t>申請事業所</t>
    <rPh sb="0" eb="2">
      <t>シンセイ</t>
    </rPh>
    <rPh sb="2" eb="4">
      <t>ジギョウ</t>
    </rPh>
    <rPh sb="4" eb="5">
      <t>ショ</t>
    </rPh>
    <phoneticPr fontId="2"/>
  </si>
  <si>
    <t>様式15別紙2</t>
    <rPh sb="0" eb="2">
      <t>ヨウシキ</t>
    </rPh>
    <rPh sb="4" eb="6">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</si>
</sst>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quot;(&quot;0&quot;)&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1"/>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20"/>
      <name val="ＭＳ 明朝"/>
      <family val="1"/>
      <charset val="128"/>
    </font>
    <font>
      <sz val="11"/>
      <name val="ＭＳ Ｐゴシック"/>
      <family val="3"/>
      <charset val="128"/>
    </font>
    <font>
      <sz val="12"/>
      <name val="Meiryo UI"/>
      <family val="3"/>
      <charset val="128"/>
    </font>
    <font>
      <b/>
      <sz val="9"/>
      <name val="ＭＳ Ｐゴシック"/>
      <family val="3"/>
      <charset val="128"/>
    </font>
    <font>
      <sz val="1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diagonal/>
    </border>
    <border diagonalUp="1">
      <left style="hair">
        <color indexed="64"/>
      </left>
      <right style="medium">
        <color indexed="64"/>
      </right>
      <top style="thin">
        <color indexed="64"/>
      </top>
      <bottom style="thin">
        <color indexed="64"/>
      </bottom>
      <diagonal style="hair">
        <color indexed="64"/>
      </diagonal>
    </border>
    <border>
      <left style="medium">
        <color indexed="64"/>
      </left>
      <right style="hair">
        <color indexed="64"/>
      </right>
      <top style="thin">
        <color indexed="64"/>
      </top>
      <bottom/>
      <diagonal/>
    </border>
    <border diagonalUp="1">
      <left/>
      <right style="medium">
        <color indexed="64"/>
      </right>
      <top style="thin">
        <color indexed="64"/>
      </top>
      <bottom/>
      <diagonal style="thin">
        <color indexed="64"/>
      </diagonal>
    </border>
    <border>
      <left style="medium">
        <color indexed="64"/>
      </left>
      <right style="hair">
        <color indexed="64"/>
      </right>
      <top/>
      <bottom style="thin">
        <color indexed="64"/>
      </bottom>
      <diagonal/>
    </border>
    <border diagonalUp="1">
      <left/>
      <right style="medium">
        <color indexed="64"/>
      </right>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5" fillId="0" borderId="0" xfId="0" applyFont="1" applyBorder="1" applyAlignment="1">
      <alignment vertical="center"/>
    </xf>
    <xf numFmtId="0" fontId="5" fillId="0" borderId="0" xfId="0" applyFont="1"/>
    <xf numFmtId="0" fontId="9" fillId="0" borderId="0" xfId="0" applyFont="1" applyAlignment="1">
      <alignment horizontal="right"/>
    </xf>
    <xf numFmtId="0" fontId="10" fillId="0" borderId="0" xfId="0" applyFont="1"/>
    <xf numFmtId="0" fontId="10"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xf numFmtId="0" fontId="5" fillId="0" borderId="0" xfId="0" applyFont="1" applyBorder="1"/>
    <xf numFmtId="0" fontId="4" fillId="0" borderId="0" xfId="0" applyFont="1" applyBorder="1" applyAlignment="1">
      <alignment vertical="center"/>
    </xf>
    <xf numFmtId="0" fontId="7" fillId="0" borderId="0" xfId="0" applyFont="1" applyFill="1" applyAlignment="1">
      <alignment vertical="center"/>
    </xf>
    <xf numFmtId="0" fontId="11" fillId="0" borderId="21" xfId="0" applyFont="1" applyBorder="1" applyAlignment="1" applyProtection="1">
      <alignment horizontal="center" vertical="center"/>
      <protection locked="0"/>
    </xf>
    <xf numFmtId="0" fontId="10" fillId="0" borderId="0" xfId="0" applyFont="1" applyProtection="1">
      <protection locked="0"/>
    </xf>
    <xf numFmtId="0" fontId="10"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5" fillId="0" borderId="0" xfId="0" applyFont="1" applyProtection="1">
      <protection locked="0"/>
    </xf>
    <xf numFmtId="0" fontId="0" fillId="0" borderId="1" xfId="0" applyFont="1" applyBorder="1" applyAlignment="1" applyProtection="1">
      <alignment horizontal="center" vertical="center" shrinkToFit="1"/>
      <protection locked="0"/>
    </xf>
    <xf numFmtId="0" fontId="0" fillId="0" borderId="11" xfId="0" applyFont="1" applyFill="1" applyBorder="1" applyAlignment="1" applyProtection="1">
      <alignment horizontal="left" vertical="center" wrapText="1"/>
      <protection locked="0"/>
    </xf>
    <xf numFmtId="176" fontId="5" fillId="2" borderId="10" xfId="0" applyNumberFormat="1" applyFont="1" applyFill="1" applyBorder="1" applyAlignment="1" applyProtection="1">
      <alignment horizontal="center" vertical="center"/>
      <protection locked="0"/>
    </xf>
    <xf numFmtId="38" fontId="3" fillId="3" borderId="1" xfId="1" applyFont="1" applyFill="1" applyBorder="1" applyAlignment="1" applyProtection="1">
      <alignment horizontal="center" vertical="center" shrinkToFit="1"/>
      <protection locked="0"/>
    </xf>
    <xf numFmtId="38" fontId="3" fillId="0" borderId="1" xfId="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protection locked="0"/>
    </xf>
    <xf numFmtId="0" fontId="5" fillId="0" borderId="15" xfId="0" applyFont="1" applyBorder="1" applyAlignment="1" applyProtection="1">
      <alignment vertical="center"/>
      <protection locked="0"/>
    </xf>
    <xf numFmtId="38" fontId="5" fillId="0" borderId="1" xfId="1" applyFont="1" applyBorder="1" applyAlignment="1" applyProtection="1">
      <alignment horizontal="center" vertical="center"/>
      <protection locked="0"/>
    </xf>
    <xf numFmtId="38" fontId="5" fillId="0" borderId="1" xfId="1" applyFont="1" applyBorder="1" applyAlignment="1" applyProtection="1">
      <alignment vertical="center"/>
      <protection locked="0"/>
    </xf>
    <xf numFmtId="38" fontId="5" fillId="0" borderId="21" xfId="0" applyNumberFormat="1" applyFont="1" applyBorder="1" applyAlignment="1" applyProtection="1">
      <alignment vertical="center"/>
      <protection locked="0"/>
    </xf>
    <xf numFmtId="38" fontId="3" fillId="0" borderId="8" xfId="1" applyFont="1" applyBorder="1" applyAlignment="1" applyProtection="1">
      <alignment horizontal="center" vertical="center" shrinkToFit="1"/>
      <protection locked="0"/>
    </xf>
    <xf numFmtId="38" fontId="5" fillId="0" borderId="1" xfId="1" applyFont="1" applyBorder="1" applyAlignment="1" applyProtection="1">
      <alignment horizontal="center" vertical="center" wrapText="1"/>
      <protection locked="0"/>
    </xf>
    <xf numFmtId="38" fontId="5"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vertical="center"/>
      <protection locked="0"/>
    </xf>
    <xf numFmtId="38" fontId="3" fillId="0" borderId="15" xfId="1" applyFont="1" applyBorder="1" applyAlignment="1" applyProtection="1">
      <alignment vertical="center" wrapText="1"/>
      <protection locked="0"/>
    </xf>
    <xf numFmtId="38" fontId="1" fillId="0" borderId="9" xfId="1" applyFont="1" applyBorder="1" applyAlignment="1" applyProtection="1">
      <alignment horizontal="center" vertical="center" wrapText="1"/>
      <protection locked="0"/>
    </xf>
    <xf numFmtId="38" fontId="3" fillId="0" borderId="7" xfId="0" applyNumberFormat="1" applyFont="1" applyBorder="1" applyAlignment="1" applyProtection="1">
      <alignment horizontal="center" vertical="center" wrapText="1"/>
      <protection locked="0"/>
    </xf>
    <xf numFmtId="38" fontId="5" fillId="0" borderId="20" xfId="0" applyNumberFormat="1" applyFont="1" applyBorder="1" applyAlignment="1" applyProtection="1">
      <alignment horizontal="center" vertical="center"/>
      <protection locked="0"/>
    </xf>
    <xf numFmtId="0" fontId="6"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178" fontId="5" fillId="0" borderId="28" xfId="0" applyNumberFormat="1" applyFont="1" applyBorder="1" applyAlignment="1" applyProtection="1">
      <alignment vertical="center"/>
      <protection locked="0"/>
    </xf>
    <xf numFmtId="38" fontId="5" fillId="0" borderId="27" xfId="1" applyFont="1" applyBorder="1" applyAlignment="1" applyProtection="1">
      <alignment horizontal="center" vertical="center"/>
      <protection locked="0"/>
    </xf>
    <xf numFmtId="0" fontId="5" fillId="0" borderId="29" xfId="0" applyFont="1" applyBorder="1" applyAlignment="1" applyProtection="1">
      <alignment vertical="center"/>
      <protection locked="0"/>
    </xf>
    <xf numFmtId="38" fontId="5" fillId="0" borderId="34" xfId="1" applyFont="1" applyBorder="1" applyAlignment="1" applyProtection="1">
      <alignment horizontal="center" vertical="center"/>
      <protection locked="0"/>
    </xf>
    <xf numFmtId="0" fontId="5" fillId="0" borderId="35" xfId="0" applyFont="1" applyBorder="1" applyAlignment="1" applyProtection="1">
      <alignment vertical="center"/>
      <protection locked="0"/>
    </xf>
    <xf numFmtId="0" fontId="11" fillId="3" borderId="0"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78" fontId="5" fillId="0" borderId="14" xfId="0" applyNumberFormat="1" applyFont="1" applyBorder="1" applyAlignment="1" applyProtection="1">
      <alignment vertical="center"/>
      <protection locked="0"/>
    </xf>
    <xf numFmtId="0" fontId="5" fillId="0" borderId="37" xfId="0" applyFont="1" applyBorder="1" applyAlignment="1" applyProtection="1">
      <alignment vertical="center"/>
      <protection locked="0"/>
    </xf>
    <xf numFmtId="38" fontId="5" fillId="0" borderId="40" xfId="1" applyFont="1" applyBorder="1" applyAlignment="1" applyProtection="1">
      <alignment horizontal="center" vertical="center"/>
      <protection locked="0"/>
    </xf>
    <xf numFmtId="0" fontId="6" fillId="0" borderId="32" xfId="0" applyFont="1" applyBorder="1" applyAlignment="1" applyProtection="1">
      <alignment horizontal="center" vertical="center" shrinkToFit="1"/>
      <protection locked="0"/>
    </xf>
    <xf numFmtId="0" fontId="11" fillId="3" borderId="0" xfId="0" applyFont="1" applyFill="1" applyBorder="1" applyAlignment="1" applyProtection="1">
      <alignment vertical="center"/>
      <protection locked="0"/>
    </xf>
    <xf numFmtId="0" fontId="0" fillId="0" borderId="1" xfId="0" applyFont="1" applyBorder="1" applyAlignment="1" applyProtection="1">
      <alignment horizontal="center" vertical="center" wrapText="1" shrinkToFit="1"/>
      <protection locked="0"/>
    </xf>
    <xf numFmtId="0" fontId="11" fillId="3" borderId="0" xfId="0" applyFont="1" applyFill="1" applyBorder="1" applyAlignment="1" applyProtection="1">
      <alignment horizontal="center" vertical="center"/>
      <protection locked="0"/>
    </xf>
    <xf numFmtId="0" fontId="6" fillId="0" borderId="4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8" fontId="5" fillId="3" borderId="27" xfId="1" applyFont="1" applyFill="1" applyBorder="1" applyAlignment="1" applyProtection="1">
      <alignment horizontal="center" vertical="center"/>
      <protection locked="0"/>
    </xf>
    <xf numFmtId="38" fontId="5" fillId="3" borderId="30" xfId="1" applyFont="1" applyFill="1" applyBorder="1" applyAlignment="1" applyProtection="1">
      <alignment horizontal="center" vertical="center"/>
      <protection locked="0"/>
    </xf>
    <xf numFmtId="38" fontId="5" fillId="3" borderId="32" xfId="1"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38" fontId="5" fillId="2" borderId="27" xfId="1" applyFont="1" applyFill="1" applyBorder="1" applyAlignment="1" applyProtection="1">
      <alignment horizontal="center" vertical="center"/>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38" fontId="5" fillId="2" borderId="30" xfId="1" applyFont="1" applyFill="1" applyBorder="1" applyAlignment="1" applyProtection="1">
      <alignment horizontal="center" vertical="center"/>
      <protection locked="0"/>
    </xf>
    <xf numFmtId="38" fontId="5" fillId="2" borderId="32" xfId="1" applyFont="1" applyFill="1" applyBorder="1" applyAlignment="1" applyProtection="1">
      <alignment horizontal="center" vertical="center"/>
      <protection locked="0"/>
    </xf>
    <xf numFmtId="0" fontId="6" fillId="0" borderId="42" xfId="0"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shrinkToFit="1"/>
      <protection locked="0"/>
    </xf>
    <xf numFmtId="0" fontId="1" fillId="0" borderId="13" xfId="0" applyFont="1" applyFill="1" applyBorder="1" applyAlignment="1" applyProtection="1">
      <alignment horizontal="center" vertical="center" wrapText="1" shrinkToFit="1"/>
      <protection locked="0"/>
    </xf>
    <xf numFmtId="38" fontId="5" fillId="2" borderId="1" xfId="1" applyFont="1" applyFill="1" applyBorder="1" applyAlignment="1" applyProtection="1">
      <alignment horizontal="center" vertical="center"/>
      <protection locked="0"/>
    </xf>
    <xf numFmtId="38" fontId="0" fillId="2" borderId="14" xfId="1" applyFont="1" applyFill="1" applyBorder="1" applyAlignment="1" applyProtection="1">
      <alignment horizontal="center" vertical="center" wrapText="1"/>
      <protection locked="0"/>
    </xf>
    <xf numFmtId="38" fontId="0" fillId="2" borderId="17" xfId="1" applyFont="1" applyFill="1" applyBorder="1" applyAlignment="1" applyProtection="1">
      <alignment horizontal="center" vertical="center" wrapText="1"/>
      <protection locked="0"/>
    </xf>
    <xf numFmtId="38" fontId="0" fillId="2" borderId="21" xfId="1" applyFont="1" applyFill="1" applyBorder="1" applyAlignment="1" applyProtection="1">
      <alignment horizontal="center" vertical="center"/>
      <protection locked="0"/>
    </xf>
    <xf numFmtId="38" fontId="5" fillId="2" borderId="21" xfId="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38" fontId="0" fillId="3" borderId="18" xfId="1" applyFont="1" applyFill="1" applyBorder="1" applyAlignment="1" applyProtection="1">
      <alignment horizontal="center" vertical="center" textRotation="255" shrinkToFit="1"/>
      <protection locked="0"/>
    </xf>
    <xf numFmtId="38" fontId="5" fillId="3" borderId="19" xfId="1" applyFont="1" applyFill="1" applyBorder="1" applyAlignment="1" applyProtection="1">
      <alignment horizontal="center" vertical="center" textRotation="255" shrinkToFit="1"/>
      <protection locked="0"/>
    </xf>
    <xf numFmtId="38" fontId="5" fillId="3" borderId="16" xfId="1" applyFont="1" applyFill="1" applyBorder="1" applyAlignment="1" applyProtection="1">
      <alignment horizontal="center" vertical="center" textRotation="255" shrinkToFit="1"/>
      <protection locked="0"/>
    </xf>
    <xf numFmtId="38" fontId="5" fillId="0" borderId="20"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176" fontId="5" fillId="2" borderId="13" xfId="0" applyNumberFormat="1" applyFont="1" applyFill="1" applyBorder="1" applyAlignment="1" applyProtection="1">
      <alignment horizontal="center" vertical="center"/>
      <protection locked="0"/>
    </xf>
    <xf numFmtId="38" fontId="0" fillId="3" borderId="16" xfId="1" applyFont="1" applyFill="1" applyBorder="1" applyAlignment="1" applyProtection="1">
      <alignment horizontal="center" vertical="center" textRotation="255" shrinkToFit="1"/>
      <protection locked="0"/>
    </xf>
    <xf numFmtId="0" fontId="8" fillId="0" borderId="2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38" fontId="5" fillId="2" borderId="11" xfId="1" applyFont="1" applyFill="1" applyBorder="1" applyAlignment="1" applyProtection="1">
      <alignment horizontal="center" vertical="center"/>
      <protection locked="0"/>
    </xf>
    <xf numFmtId="38" fontId="5" fillId="2" borderId="13" xfId="1" applyFont="1" applyFill="1" applyBorder="1" applyAlignment="1" applyProtection="1">
      <alignment horizontal="center" vertical="center"/>
      <protection locked="0"/>
    </xf>
    <xf numFmtId="0" fontId="8" fillId="2" borderId="9"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177" fontId="0" fillId="2" borderId="14" xfId="0" applyNumberFormat="1" applyFont="1" applyFill="1" applyBorder="1" applyAlignment="1" applyProtection="1">
      <alignment horizontal="center" vertical="center"/>
      <protection locked="0"/>
    </xf>
    <xf numFmtId="177" fontId="0" fillId="2" borderId="17"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77" fontId="5" fillId="0" borderId="20" xfId="1" applyNumberFormat="1" applyFont="1" applyBorder="1" applyAlignment="1" applyProtection="1">
      <alignment horizontal="center" vertical="center" wrapText="1"/>
      <protection locked="0"/>
    </xf>
    <xf numFmtId="177" fontId="5" fillId="0" borderId="21" xfId="1" applyNumberFormat="1" applyFont="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wrapText="1" shrinkToFit="1"/>
      <protection locked="0"/>
    </xf>
    <xf numFmtId="0" fontId="0" fillId="0" borderId="8" xfId="0" applyFont="1" applyFill="1" applyBorder="1" applyAlignment="1" applyProtection="1">
      <alignment horizontal="center" vertical="center" wrapText="1" shrinkToFit="1"/>
      <protection locked="0"/>
    </xf>
    <xf numFmtId="0" fontId="5" fillId="0" borderId="2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38" fontId="0" fillId="2" borderId="14" xfId="1" applyFont="1" applyFill="1" applyBorder="1" applyAlignment="1" applyProtection="1">
      <alignment horizontal="center" vertical="center"/>
      <protection locked="0"/>
    </xf>
    <xf numFmtId="38" fontId="0" fillId="2" borderId="17" xfId="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wrapText="1"/>
      <protection locked="0"/>
    </xf>
    <xf numFmtId="176" fontId="5" fillId="2" borderId="13" xfId="0" applyNumberFormat="1"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wrapText="1" shrinkToFit="1"/>
      <protection locked="0"/>
    </xf>
    <xf numFmtId="0" fontId="0" fillId="0" borderId="9" xfId="0" applyFont="1" applyBorder="1" applyAlignment="1" applyProtection="1">
      <alignment horizontal="center" vertical="center" wrapText="1" shrinkToFit="1"/>
      <protection locked="0"/>
    </xf>
    <xf numFmtId="177" fontId="5" fillId="0" borderId="20" xfId="0" applyNumberFormat="1" applyFont="1" applyBorder="1" applyAlignment="1" applyProtection="1">
      <alignment horizontal="center" vertical="center"/>
      <protection locked="0"/>
    </xf>
    <xf numFmtId="177" fontId="5" fillId="0" borderId="21" xfId="0" applyNumberFormat="1" applyFont="1" applyBorder="1" applyAlignment="1" applyProtection="1">
      <alignment horizontal="center" vertical="center"/>
      <protection locked="0"/>
    </xf>
    <xf numFmtId="177" fontId="0" fillId="2" borderId="21" xfId="1" applyNumberFormat="1" applyFont="1" applyFill="1" applyBorder="1" applyAlignment="1" applyProtection="1">
      <alignment horizontal="center" vertical="center"/>
      <protection locked="0"/>
    </xf>
    <xf numFmtId="177" fontId="5" fillId="2" borderId="21" xfId="1" applyNumberFormat="1" applyFont="1" applyFill="1" applyBorder="1" applyAlignment="1" applyProtection="1">
      <alignment horizontal="center" vertical="center"/>
      <protection locked="0"/>
    </xf>
    <xf numFmtId="38" fontId="5" fillId="0" borderId="11" xfId="1" applyFont="1" applyBorder="1" applyAlignment="1" applyProtection="1">
      <alignment horizontal="center" vertical="center"/>
      <protection locked="0"/>
    </xf>
    <xf numFmtId="38" fontId="5" fillId="0" borderId="12" xfId="1"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2" borderId="11" xfId="1" applyFont="1" applyFill="1" applyBorder="1" applyAlignment="1" applyProtection="1">
      <alignment horizontal="center" vertical="center" shrinkToFit="1"/>
      <protection locked="0"/>
    </xf>
    <xf numFmtId="38" fontId="5" fillId="2" borderId="12" xfId="1" applyFont="1" applyFill="1" applyBorder="1" applyAlignment="1" applyProtection="1">
      <alignment horizontal="center" vertical="center" shrinkToFit="1"/>
      <protection locked="0"/>
    </xf>
    <xf numFmtId="38" fontId="5" fillId="2" borderId="13" xfId="1" applyFont="1" applyFill="1" applyBorder="1" applyAlignment="1" applyProtection="1">
      <alignment horizontal="center" vertical="center" shrinkToFit="1"/>
      <protection locked="0"/>
    </xf>
    <xf numFmtId="176" fontId="0" fillId="3" borderId="18" xfId="0" applyNumberFormat="1" applyFont="1" applyFill="1" applyBorder="1" applyAlignment="1" applyProtection="1">
      <alignment horizontal="center" vertical="center" textRotation="255" shrinkToFit="1"/>
      <protection locked="0"/>
    </xf>
    <xf numFmtId="176" fontId="5" fillId="3" borderId="19" xfId="0" applyNumberFormat="1" applyFont="1" applyFill="1" applyBorder="1" applyAlignment="1" applyProtection="1">
      <alignment horizontal="center" vertical="center" textRotation="255" shrinkToFit="1"/>
      <protection locked="0"/>
    </xf>
    <xf numFmtId="176" fontId="5" fillId="3" borderId="16" xfId="0" applyNumberFormat="1" applyFont="1" applyFill="1" applyBorder="1" applyAlignment="1" applyProtection="1">
      <alignment horizontal="center" vertical="center" textRotation="255" shrinkToFit="1"/>
      <protection locked="0"/>
    </xf>
    <xf numFmtId="177" fontId="0" fillId="3" borderId="18" xfId="0" applyNumberFormat="1" applyFont="1" applyFill="1" applyBorder="1" applyAlignment="1" applyProtection="1">
      <alignment horizontal="center" vertical="center" textRotation="255" shrinkToFit="1"/>
      <protection locked="0"/>
    </xf>
    <xf numFmtId="177" fontId="0" fillId="3" borderId="16" xfId="0" applyNumberFormat="1" applyFont="1" applyFill="1" applyBorder="1" applyAlignment="1" applyProtection="1">
      <alignment horizontal="center" vertical="center" textRotation="255" shrinkToFit="1"/>
      <protection locked="0"/>
    </xf>
    <xf numFmtId="38" fontId="5" fillId="3" borderId="1" xfId="1"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6" fillId="0" borderId="11"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38" fontId="5" fillId="0" borderId="1" xfId="1" applyFont="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38" fontId="5" fillId="0" borderId="1" xfId="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38" fontId="5" fillId="0" borderId="11"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38" fontId="3" fillId="0" borderId="20" xfId="1" applyFont="1" applyBorder="1" applyAlignment="1" applyProtection="1">
      <alignment horizontal="center" vertical="center" wrapText="1"/>
    </xf>
    <xf numFmtId="38" fontId="5" fillId="0" borderId="6"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38" fontId="3" fillId="3" borderId="22" xfId="1" applyFont="1" applyFill="1" applyBorder="1" applyAlignment="1" applyProtection="1">
      <alignment horizontal="center" vertical="center" shrinkToFit="1"/>
      <protection locked="0"/>
    </xf>
    <xf numFmtId="38" fontId="3" fillId="3" borderId="23" xfId="1" applyFont="1" applyFill="1" applyBorder="1" applyAlignment="1" applyProtection="1">
      <alignment horizontal="center" vertical="center" shrinkToFit="1"/>
      <protection locked="0"/>
    </xf>
    <xf numFmtId="38" fontId="3" fillId="3" borderId="24" xfId="1" applyFont="1" applyFill="1" applyBorder="1" applyAlignment="1" applyProtection="1">
      <alignment horizontal="center" vertical="center" shrinkToFit="1"/>
      <protection locked="0"/>
    </xf>
    <xf numFmtId="38" fontId="5" fillId="0" borderId="11" xfId="1" applyFont="1" applyBorder="1" applyAlignment="1" applyProtection="1">
      <alignment horizontal="center" vertical="center" shrinkToFit="1"/>
      <protection locked="0"/>
    </xf>
    <xf numFmtId="38" fontId="5" fillId="0" borderId="13" xfId="1" applyFont="1" applyBorder="1" applyAlignment="1" applyProtection="1">
      <alignment horizontal="center" vertical="center" shrinkToFit="1"/>
      <protection locked="0"/>
    </xf>
    <xf numFmtId="38" fontId="5" fillId="0" borderId="1" xfId="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66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abSelected="1" view="pageBreakPreview" topLeftCell="A6" zoomScale="85" zoomScaleNormal="75" zoomScaleSheetLayoutView="85" workbookViewId="0">
      <selection activeCell="Q12" sqref="Q12:Q13"/>
    </sheetView>
  </sheetViews>
  <sheetFormatPr defaultRowHeight="13.5" x14ac:dyDescent="0.15"/>
  <cols>
    <col min="1" max="1" width="3.75" style="3" customWidth="1"/>
    <col min="2" max="2" width="4.25" style="3" customWidth="1"/>
    <col min="3" max="3" width="6.375" style="3" customWidth="1"/>
    <col min="4" max="4" width="18.875" style="3" customWidth="1"/>
    <col min="5" max="5" width="13.125" style="3" customWidth="1"/>
    <col min="6" max="6" width="4" style="3" customWidth="1"/>
    <col min="7" max="7" width="14.375" style="3" customWidth="1"/>
    <col min="8" max="8" width="20.75" style="12" customWidth="1"/>
    <col min="9" max="9" width="12.875" style="3" customWidth="1"/>
    <col min="10" max="10" width="4" style="3" customWidth="1"/>
    <col min="11" max="11" width="9.875" style="3" customWidth="1"/>
    <col min="12" max="12" width="14.625" style="3" customWidth="1"/>
    <col min="13" max="14" width="10.5" style="3" customWidth="1"/>
    <col min="15" max="15" width="16.25" style="3" customWidth="1"/>
    <col min="16" max="16" width="16.75" style="3" customWidth="1"/>
    <col min="17" max="17" width="8.5" style="3" customWidth="1"/>
    <col min="18" max="18" width="10.5" style="3" customWidth="1"/>
    <col min="19" max="19" width="12.375" style="3" customWidth="1"/>
    <col min="20" max="20" width="13.625" style="3" customWidth="1"/>
    <col min="21" max="21" width="12.5" style="3" customWidth="1"/>
    <col min="22" max="22" width="13.625" style="3" customWidth="1"/>
    <col min="23" max="23" width="12.5" style="3" customWidth="1"/>
    <col min="24" max="24" width="13.625" style="3" customWidth="1"/>
    <col min="25" max="25" width="12.5" style="3" customWidth="1"/>
    <col min="26" max="26" width="3" style="3" customWidth="1"/>
    <col min="27" max="27" width="20" style="3" customWidth="1"/>
    <col min="28" max="16384" width="9" style="3"/>
  </cols>
  <sheetData>
    <row r="1" spans="1:25" ht="49.5" customHeight="1" x14ac:dyDescent="0.15"/>
    <row r="2" spans="1:25" s="5" customFormat="1" ht="24" x14ac:dyDescent="0.25">
      <c r="A2" s="14" t="s">
        <v>46</v>
      </c>
      <c r="B2" s="14"/>
      <c r="C2" s="14"/>
      <c r="D2" s="14"/>
      <c r="E2" s="14"/>
      <c r="F2" s="14"/>
      <c r="G2" s="14"/>
      <c r="H2" s="14"/>
      <c r="I2" s="14"/>
      <c r="J2" s="14"/>
      <c r="K2" s="14"/>
      <c r="L2" s="14"/>
      <c r="M2" s="14"/>
      <c r="N2" s="14"/>
      <c r="O2" s="14"/>
      <c r="P2" s="14"/>
      <c r="Q2" s="14"/>
      <c r="R2" s="14"/>
      <c r="S2" s="14"/>
      <c r="T2" s="4"/>
      <c r="U2" s="4"/>
      <c r="V2" s="4"/>
      <c r="W2" s="4"/>
      <c r="X2" s="4"/>
      <c r="Y2" s="4" t="s">
        <v>55</v>
      </c>
    </row>
    <row r="3" spans="1:25" ht="6.75" customHeight="1" x14ac:dyDescent="0.15">
      <c r="A3" s="5"/>
      <c r="B3" s="5"/>
      <c r="C3" s="5"/>
      <c r="D3" s="5"/>
      <c r="E3" s="6"/>
      <c r="F3" s="6"/>
      <c r="G3" s="1"/>
      <c r="H3" s="13"/>
      <c r="I3" s="7"/>
      <c r="J3" s="6"/>
      <c r="K3" s="7"/>
      <c r="L3" s="7"/>
      <c r="M3" s="7"/>
      <c r="N3" s="7"/>
      <c r="O3" s="7"/>
      <c r="P3" s="7"/>
      <c r="Q3" s="7"/>
      <c r="R3" s="7"/>
      <c r="S3" s="7"/>
      <c r="T3" s="7"/>
      <c r="U3" s="7"/>
      <c r="V3" s="7"/>
      <c r="W3" s="7"/>
      <c r="X3" s="7"/>
      <c r="Y3" s="7"/>
    </row>
    <row r="4" spans="1:25" s="16" customFormat="1" ht="21" customHeight="1" x14ac:dyDescent="0.15">
      <c r="A4" s="92" t="s">
        <v>4</v>
      </c>
      <c r="B4" s="93"/>
      <c r="C4" s="93"/>
      <c r="D4" s="94"/>
      <c r="E4" s="97"/>
      <c r="F4" s="97"/>
      <c r="G4" s="97"/>
      <c r="H4" s="97"/>
      <c r="I4" s="98"/>
      <c r="J4" s="92" t="s">
        <v>14</v>
      </c>
      <c r="K4" s="93"/>
      <c r="L4" s="93"/>
      <c r="M4" s="93"/>
      <c r="N4" s="144"/>
      <c r="O4" s="145"/>
      <c r="P4" s="15" t="s">
        <v>5</v>
      </c>
      <c r="Q4" s="149"/>
      <c r="R4" s="150"/>
      <c r="S4" s="54"/>
      <c r="T4" s="54"/>
      <c r="U4" s="46"/>
      <c r="V4" s="52"/>
      <c r="W4" s="46"/>
      <c r="X4" s="52"/>
      <c r="Y4" s="46"/>
    </row>
    <row r="5" spans="1:25" s="16" customFormat="1" ht="21.75" customHeight="1" thickBot="1" x14ac:dyDescent="0.2">
      <c r="E5" s="17"/>
      <c r="F5" s="17"/>
      <c r="G5" s="17"/>
      <c r="H5" s="18"/>
      <c r="I5" s="17"/>
      <c r="J5" s="17"/>
      <c r="K5" s="17"/>
      <c r="L5" s="17"/>
      <c r="M5" s="17"/>
      <c r="N5" s="17"/>
      <c r="O5" s="17"/>
      <c r="P5" s="17"/>
      <c r="Q5" s="17"/>
      <c r="R5" s="17"/>
      <c r="S5" s="17"/>
      <c r="T5" s="17"/>
      <c r="U5" s="19"/>
      <c r="V5" s="17"/>
      <c r="W5" s="19"/>
      <c r="X5" s="17"/>
      <c r="Y5" s="19" t="s">
        <v>38</v>
      </c>
    </row>
    <row r="6" spans="1:25" s="20" customFormat="1" ht="36.75" customHeight="1" x14ac:dyDescent="0.15">
      <c r="A6" s="118" t="s">
        <v>6</v>
      </c>
      <c r="B6" s="119"/>
      <c r="C6" s="120"/>
      <c r="D6" s="120"/>
      <c r="E6" s="68" t="s">
        <v>47</v>
      </c>
      <c r="F6" s="107" t="s">
        <v>21</v>
      </c>
      <c r="G6" s="108"/>
      <c r="H6" s="75" t="s">
        <v>22</v>
      </c>
      <c r="I6" s="126" t="s">
        <v>48</v>
      </c>
      <c r="J6" s="127"/>
      <c r="K6" s="127"/>
      <c r="L6" s="124" t="s">
        <v>49</v>
      </c>
      <c r="M6" s="126" t="s">
        <v>30</v>
      </c>
      <c r="N6" s="127"/>
      <c r="O6" s="124" t="s">
        <v>50</v>
      </c>
      <c r="P6" s="146" t="s">
        <v>51</v>
      </c>
      <c r="Q6" s="146" t="s">
        <v>33</v>
      </c>
      <c r="R6" s="158" t="s">
        <v>34</v>
      </c>
      <c r="S6" s="159" t="s">
        <v>35</v>
      </c>
      <c r="T6" s="63" t="s">
        <v>43</v>
      </c>
      <c r="U6" s="64"/>
      <c r="V6" s="55" t="s">
        <v>44</v>
      </c>
      <c r="W6" s="67"/>
      <c r="X6" s="55" t="s">
        <v>45</v>
      </c>
      <c r="Y6" s="56"/>
    </row>
    <row r="7" spans="1:25" s="20" customFormat="1" ht="42" customHeight="1" x14ac:dyDescent="0.15">
      <c r="A7" s="121"/>
      <c r="B7" s="122"/>
      <c r="C7" s="122"/>
      <c r="D7" s="122"/>
      <c r="E7" s="69"/>
      <c r="F7" s="109"/>
      <c r="G7" s="110"/>
      <c r="H7" s="77"/>
      <c r="I7" s="53" t="s">
        <v>52</v>
      </c>
      <c r="J7" s="123" t="s">
        <v>53</v>
      </c>
      <c r="K7" s="123"/>
      <c r="L7" s="125"/>
      <c r="M7" s="21" t="s">
        <v>31</v>
      </c>
      <c r="N7" s="21" t="s">
        <v>32</v>
      </c>
      <c r="O7" s="125"/>
      <c r="P7" s="147"/>
      <c r="Q7" s="147"/>
      <c r="R7" s="158"/>
      <c r="S7" s="160"/>
      <c r="T7" s="39" t="s">
        <v>36</v>
      </c>
      <c r="U7" s="40" t="s">
        <v>37</v>
      </c>
      <c r="V7" s="51"/>
      <c r="W7" s="47" t="s">
        <v>37</v>
      </c>
      <c r="X7" s="51"/>
      <c r="Y7" s="47" t="s">
        <v>37</v>
      </c>
    </row>
    <row r="8" spans="1:25" s="20" customFormat="1" ht="45.75" customHeight="1" x14ac:dyDescent="0.15">
      <c r="A8" s="101" t="s">
        <v>0</v>
      </c>
      <c r="B8" s="75" t="s">
        <v>15</v>
      </c>
      <c r="C8" s="75" t="s">
        <v>7</v>
      </c>
      <c r="D8" s="22" t="s">
        <v>8</v>
      </c>
      <c r="E8" s="23"/>
      <c r="F8" s="84" t="s">
        <v>15</v>
      </c>
      <c r="G8" s="73"/>
      <c r="H8" s="70"/>
      <c r="I8" s="70"/>
      <c r="J8" s="138" t="s">
        <v>15</v>
      </c>
      <c r="K8" s="130"/>
      <c r="L8" s="132">
        <f>$I$8*K8</f>
        <v>0</v>
      </c>
      <c r="M8" s="70"/>
      <c r="N8" s="135"/>
      <c r="O8" s="151">
        <f>(M8+N8)*K8</f>
        <v>0</v>
      </c>
      <c r="P8" s="153">
        <f>G8-(H8+L8+O8)</f>
        <v>0</v>
      </c>
      <c r="Q8" s="24">
        <f>IF(E8=C25,150000,0)</f>
        <v>0</v>
      </c>
      <c r="R8" s="164"/>
      <c r="S8" s="161">
        <v>20000000</v>
      </c>
      <c r="T8" s="62"/>
      <c r="U8" s="41" t="e">
        <f>T8*(Q8/Q11)</f>
        <v>#DIV/0!</v>
      </c>
      <c r="V8" s="62"/>
      <c r="W8" s="48" t="e">
        <f>V8*(Q8/Q11)</f>
        <v>#DIV/0!</v>
      </c>
      <c r="X8" s="57">
        <f>V8-T8</f>
        <v>0</v>
      </c>
      <c r="Y8" s="48" t="e">
        <f>X8*(Q8/Q11)</f>
        <v>#DIV/0!</v>
      </c>
    </row>
    <row r="9" spans="1:25" s="20" customFormat="1" ht="48" customHeight="1" x14ac:dyDescent="0.15">
      <c r="A9" s="102"/>
      <c r="B9" s="76"/>
      <c r="C9" s="76"/>
      <c r="D9" s="22" t="s">
        <v>9</v>
      </c>
      <c r="E9" s="23"/>
      <c r="F9" s="85"/>
      <c r="G9" s="74"/>
      <c r="H9" s="70"/>
      <c r="I9" s="70"/>
      <c r="J9" s="139"/>
      <c r="K9" s="131"/>
      <c r="L9" s="133"/>
      <c r="M9" s="70"/>
      <c r="N9" s="136"/>
      <c r="O9" s="151"/>
      <c r="P9" s="154"/>
      <c r="Q9" s="25">
        <f>IF(E9=C25,100000,0)</f>
        <v>0</v>
      </c>
      <c r="R9" s="165"/>
      <c r="S9" s="161"/>
      <c r="T9" s="62"/>
      <c r="U9" s="41" t="e">
        <f>T8*(Q9/Q11)</f>
        <v>#DIV/0!</v>
      </c>
      <c r="V9" s="62"/>
      <c r="W9" s="48" t="e">
        <f>V8*(Q9/Q11)</f>
        <v>#DIV/0!</v>
      </c>
      <c r="X9" s="57"/>
      <c r="Y9" s="48" t="e">
        <f>X8*(Q9/Q11)</f>
        <v>#DIV/0!</v>
      </c>
    </row>
    <row r="10" spans="1:25" s="20" customFormat="1" ht="45.75" customHeight="1" x14ac:dyDescent="0.15">
      <c r="A10" s="102"/>
      <c r="B10" s="76"/>
      <c r="C10" s="76"/>
      <c r="D10" s="22" t="s">
        <v>10</v>
      </c>
      <c r="E10" s="23"/>
      <c r="F10" s="86"/>
      <c r="G10" s="74"/>
      <c r="H10" s="70"/>
      <c r="I10" s="70"/>
      <c r="J10" s="140"/>
      <c r="K10" s="131"/>
      <c r="L10" s="134"/>
      <c r="M10" s="70"/>
      <c r="N10" s="136"/>
      <c r="O10" s="151"/>
      <c r="P10" s="155"/>
      <c r="Q10" s="25">
        <f>IF(E10=C25,300000,0)</f>
        <v>0</v>
      </c>
      <c r="R10" s="166"/>
      <c r="S10" s="161"/>
      <c r="T10" s="62"/>
      <c r="U10" s="41" t="e">
        <f>T8*(Q10/Q11)</f>
        <v>#DIV/0!</v>
      </c>
      <c r="V10" s="62"/>
      <c r="W10" s="48" t="e">
        <f>V8*(Q10/Q11)</f>
        <v>#DIV/0!</v>
      </c>
      <c r="X10" s="57"/>
      <c r="Y10" s="48" t="e">
        <f>X8*(Q10/Q11)</f>
        <v>#DIV/0!</v>
      </c>
    </row>
    <row r="11" spans="1:25" s="20" customFormat="1" ht="23.25" customHeight="1" x14ac:dyDescent="0.15">
      <c r="A11" s="102"/>
      <c r="B11" s="77"/>
      <c r="C11" s="77"/>
      <c r="D11" s="26" t="s">
        <v>16</v>
      </c>
      <c r="E11" s="27"/>
      <c r="F11" s="87">
        <f>G8</f>
        <v>0</v>
      </c>
      <c r="G11" s="88"/>
      <c r="H11" s="28">
        <f>H8</f>
        <v>0</v>
      </c>
      <c r="I11" s="70"/>
      <c r="J11" s="128">
        <f>K8</f>
        <v>0</v>
      </c>
      <c r="K11" s="129"/>
      <c r="L11" s="29">
        <f>L8</f>
        <v>0</v>
      </c>
      <c r="M11" s="70"/>
      <c r="N11" s="136"/>
      <c r="O11" s="29">
        <f>O8</f>
        <v>0</v>
      </c>
      <c r="P11" s="30">
        <f>P8</f>
        <v>0</v>
      </c>
      <c r="Q11" s="25">
        <f>SUM(Q8:Q10)</f>
        <v>0</v>
      </c>
      <c r="R11" s="31">
        <f>Q11*N4</f>
        <v>0</v>
      </c>
      <c r="S11" s="37">
        <f>S8</f>
        <v>20000000</v>
      </c>
      <c r="T11" s="42">
        <f>T8</f>
        <v>0</v>
      </c>
      <c r="U11" s="43"/>
      <c r="V11" s="42">
        <f>V8</f>
        <v>0</v>
      </c>
      <c r="W11" s="49"/>
      <c r="X11" s="42">
        <f>X8</f>
        <v>0</v>
      </c>
      <c r="Y11" s="49"/>
    </row>
    <row r="12" spans="1:25" s="20" customFormat="1" ht="43.5" customHeight="1" x14ac:dyDescent="0.15">
      <c r="A12" s="102"/>
      <c r="B12" s="78" t="s">
        <v>13</v>
      </c>
      <c r="C12" s="79"/>
      <c r="D12" s="80"/>
      <c r="E12" s="89"/>
      <c r="F12" s="84" t="s">
        <v>54</v>
      </c>
      <c r="G12" s="114"/>
      <c r="H12" s="70" t="s">
        <v>2</v>
      </c>
      <c r="I12" s="70"/>
      <c r="J12" s="141" t="s">
        <v>54</v>
      </c>
      <c r="K12" s="99"/>
      <c r="L12" s="143">
        <f>I8*K12</f>
        <v>0</v>
      </c>
      <c r="M12" s="70"/>
      <c r="N12" s="136"/>
      <c r="O12" s="152">
        <f>(M8+N8)*K12</f>
        <v>0</v>
      </c>
      <c r="P12" s="153" t="e">
        <f>G12-(H12+L12+O12)</f>
        <v>#VALUE!</v>
      </c>
      <c r="Q12" s="169">
        <f>IF(E12=D27,0,(IF(E12="",0,100000)))</f>
        <v>0</v>
      </c>
      <c r="R12" s="148">
        <f>Q12*N4</f>
        <v>0</v>
      </c>
      <c r="S12" s="162">
        <f>IF(E12=D27,0,(IF(E12="",0,4000000)))</f>
        <v>0</v>
      </c>
      <c r="T12" s="65"/>
      <c r="U12" s="156"/>
      <c r="V12" s="65"/>
      <c r="W12" s="60"/>
      <c r="X12" s="58">
        <f>V12-T12</f>
        <v>0</v>
      </c>
      <c r="Y12" s="60"/>
    </row>
    <row r="13" spans="1:25" s="20" customFormat="1" ht="44.25" customHeight="1" x14ac:dyDescent="0.15">
      <c r="A13" s="102"/>
      <c r="B13" s="81"/>
      <c r="C13" s="82"/>
      <c r="D13" s="83"/>
      <c r="E13" s="90"/>
      <c r="F13" s="91"/>
      <c r="G13" s="115"/>
      <c r="H13" s="70"/>
      <c r="I13" s="70"/>
      <c r="J13" s="142"/>
      <c r="K13" s="100"/>
      <c r="L13" s="143"/>
      <c r="M13" s="70"/>
      <c r="N13" s="136"/>
      <c r="O13" s="152"/>
      <c r="P13" s="155"/>
      <c r="Q13" s="169"/>
      <c r="R13" s="148"/>
      <c r="S13" s="163"/>
      <c r="T13" s="66"/>
      <c r="U13" s="157"/>
      <c r="V13" s="66"/>
      <c r="W13" s="61"/>
      <c r="X13" s="59"/>
      <c r="Y13" s="61"/>
    </row>
    <row r="14" spans="1:25" s="20" customFormat="1" ht="43.5" customHeight="1" x14ac:dyDescent="0.15">
      <c r="A14" s="103"/>
      <c r="B14" s="78" t="s">
        <v>20</v>
      </c>
      <c r="C14" s="79"/>
      <c r="D14" s="80"/>
      <c r="E14" s="116"/>
      <c r="F14" s="84" t="s">
        <v>54</v>
      </c>
      <c r="G14" s="71"/>
      <c r="H14" s="95" t="s">
        <v>1</v>
      </c>
      <c r="I14" s="70"/>
      <c r="J14" s="141" t="s">
        <v>54</v>
      </c>
      <c r="K14" s="99"/>
      <c r="L14" s="143">
        <f>I8*K14</f>
        <v>0</v>
      </c>
      <c r="M14" s="70"/>
      <c r="N14" s="136"/>
      <c r="O14" s="152">
        <f>(M8+N8)*K12</f>
        <v>0</v>
      </c>
      <c r="P14" s="153" t="e">
        <f>G14-(H14+L14+O14)</f>
        <v>#VALUE!</v>
      </c>
      <c r="Q14" s="148">
        <f>IF(E14=E25,150000,(IF(E14=E26,150000,(IF(E14=E27,250000,(IF(E14=E28,250000,IF(E14=E32,0,(IF(E14="",0,400000))))))))))</f>
        <v>0</v>
      </c>
      <c r="R14" s="167">
        <f>Q14*N4</f>
        <v>0</v>
      </c>
      <c r="S14" s="87">
        <f>IF(E14=E25,5000000,(IF(E14=E26,5000000,(IF(E14=E27,10000000,(IF(E14=E28,10000000,IF(E14=E32,0,(IF(E14="",0,15000000))))))))))</f>
        <v>0</v>
      </c>
      <c r="T14" s="65"/>
      <c r="U14" s="156"/>
      <c r="V14" s="65"/>
      <c r="W14" s="60"/>
      <c r="X14" s="58">
        <f>V14-T14</f>
        <v>0</v>
      </c>
      <c r="Y14" s="60"/>
    </row>
    <row r="15" spans="1:25" s="20" customFormat="1" ht="44.25" customHeight="1" x14ac:dyDescent="0.15">
      <c r="A15" s="103"/>
      <c r="B15" s="81"/>
      <c r="C15" s="82"/>
      <c r="D15" s="83"/>
      <c r="E15" s="117"/>
      <c r="F15" s="91"/>
      <c r="G15" s="72"/>
      <c r="H15" s="96"/>
      <c r="I15" s="70"/>
      <c r="J15" s="142"/>
      <c r="K15" s="100"/>
      <c r="L15" s="143"/>
      <c r="M15" s="70"/>
      <c r="N15" s="137"/>
      <c r="O15" s="152"/>
      <c r="P15" s="155"/>
      <c r="Q15" s="148"/>
      <c r="R15" s="168"/>
      <c r="S15" s="87"/>
      <c r="T15" s="66"/>
      <c r="U15" s="157"/>
      <c r="V15" s="66"/>
      <c r="W15" s="61"/>
      <c r="X15" s="59"/>
      <c r="Y15" s="61"/>
    </row>
    <row r="16" spans="1:25" s="20" customFormat="1" ht="23.25" customHeight="1" thickBot="1" x14ac:dyDescent="0.2">
      <c r="A16" s="104"/>
      <c r="B16" s="111" t="s">
        <v>3</v>
      </c>
      <c r="C16" s="112"/>
      <c r="D16" s="113"/>
      <c r="E16" s="27"/>
      <c r="F16" s="87">
        <f>SUM(F11,G12,G14)</f>
        <v>0</v>
      </c>
      <c r="G16" s="88"/>
      <c r="H16" s="32">
        <f>SUM(H11,H12,H14)</f>
        <v>0</v>
      </c>
      <c r="I16" s="32">
        <f>I8</f>
        <v>0</v>
      </c>
      <c r="J16" s="105">
        <f>J11+K12+K14</f>
        <v>0</v>
      </c>
      <c r="K16" s="106"/>
      <c r="L16" s="28">
        <f>L11+L12+L14</f>
        <v>0</v>
      </c>
      <c r="M16" s="32">
        <f>M8</f>
        <v>0</v>
      </c>
      <c r="N16" s="32">
        <f>N8</f>
        <v>0</v>
      </c>
      <c r="O16" s="33">
        <f>O11+O12+O14</f>
        <v>0</v>
      </c>
      <c r="P16" s="34" t="e">
        <f>P11+P12+P14</f>
        <v>#VALUE!</v>
      </c>
      <c r="Q16" s="35" t="s">
        <v>1</v>
      </c>
      <c r="R16" s="36">
        <f>R11+R12+R14</f>
        <v>0</v>
      </c>
      <c r="S16" s="38">
        <f>S11+S12+S14</f>
        <v>20000000</v>
      </c>
      <c r="T16" s="44">
        <f>T11+T12+T14</f>
        <v>0</v>
      </c>
      <c r="U16" s="45"/>
      <c r="V16" s="50">
        <f>V11+V12+V14</f>
        <v>0</v>
      </c>
      <c r="W16" s="49"/>
      <c r="X16" s="50">
        <f>X11+X12+X14</f>
        <v>0</v>
      </c>
      <c r="Y16" s="49"/>
    </row>
    <row r="17" spans="3:25" s="7" customFormat="1" ht="18" customHeight="1" x14ac:dyDescent="0.15">
      <c r="C17" s="10" t="s">
        <v>39</v>
      </c>
      <c r="E17" s="8"/>
      <c r="F17" s="8"/>
      <c r="H17" s="2"/>
      <c r="J17" s="8"/>
      <c r="K17" s="8"/>
      <c r="L17" s="8"/>
      <c r="M17" s="8"/>
      <c r="N17" s="8"/>
      <c r="O17" s="8"/>
      <c r="P17" s="8"/>
      <c r="Q17" s="8"/>
      <c r="R17" s="8"/>
      <c r="T17" s="8"/>
      <c r="U17" s="8"/>
      <c r="V17" s="8"/>
      <c r="W17" s="8"/>
      <c r="X17" s="8"/>
      <c r="Y17" s="8"/>
    </row>
    <row r="18" spans="3:25" s="7" customFormat="1" ht="18" customHeight="1" x14ac:dyDescent="0.15">
      <c r="C18" s="10" t="s">
        <v>40</v>
      </c>
      <c r="E18" s="8"/>
      <c r="F18" s="8"/>
      <c r="H18" s="2"/>
      <c r="I18" s="8"/>
      <c r="J18" s="8"/>
      <c r="K18" s="8"/>
      <c r="L18" s="8"/>
      <c r="M18" s="8"/>
      <c r="N18" s="8"/>
      <c r="O18" s="8"/>
      <c r="P18" s="8"/>
      <c r="Q18" s="8"/>
      <c r="R18" s="8"/>
      <c r="S18" s="8"/>
      <c r="T18" s="8"/>
      <c r="U18" s="8"/>
      <c r="V18" s="8"/>
      <c r="W18" s="8"/>
      <c r="X18" s="8"/>
      <c r="Y18" s="8"/>
    </row>
    <row r="19" spans="3:25" s="7" customFormat="1" ht="18" customHeight="1" x14ac:dyDescent="0.15">
      <c r="C19" s="10" t="s">
        <v>41</v>
      </c>
      <c r="H19" s="2"/>
      <c r="I19" s="9"/>
      <c r="K19" s="8"/>
      <c r="L19" s="8"/>
      <c r="M19" s="8"/>
      <c r="N19" s="8"/>
      <c r="O19" s="8"/>
      <c r="P19" s="8"/>
      <c r="Q19" s="8"/>
      <c r="R19" s="8"/>
      <c r="S19" s="8"/>
      <c r="T19" s="8"/>
      <c r="U19" s="8"/>
      <c r="V19" s="8"/>
      <c r="W19" s="8"/>
      <c r="X19" s="8"/>
      <c r="Y19" s="8"/>
    </row>
    <row r="20" spans="3:25" s="7" customFormat="1" ht="18" customHeight="1" x14ac:dyDescent="0.15">
      <c r="C20" s="10" t="s">
        <v>42</v>
      </c>
      <c r="H20" s="2"/>
      <c r="I20" s="9"/>
      <c r="K20" s="8"/>
      <c r="L20" s="8"/>
      <c r="M20" s="8"/>
      <c r="N20" s="8"/>
      <c r="O20" s="8"/>
      <c r="P20" s="8"/>
      <c r="Q20" s="8"/>
      <c r="R20" s="8"/>
      <c r="S20" s="8"/>
      <c r="T20" s="8"/>
      <c r="U20" s="8"/>
      <c r="V20" s="8"/>
      <c r="W20" s="8"/>
      <c r="X20" s="8"/>
      <c r="Y20" s="8"/>
    </row>
    <row r="21" spans="3:25" s="7" customFormat="1" x14ac:dyDescent="0.15">
      <c r="H21" s="2"/>
    </row>
    <row r="22" spans="3:25" s="7" customFormat="1" x14ac:dyDescent="0.15">
      <c r="H22" s="2"/>
    </row>
    <row r="23" spans="3:25" s="7" customFormat="1" x14ac:dyDescent="0.15">
      <c r="H23" s="2"/>
    </row>
    <row r="24" spans="3:25" hidden="1" x14ac:dyDescent="0.15"/>
    <row r="25" spans="3:25" hidden="1" x14ac:dyDescent="0.15">
      <c r="C25" s="11" t="s">
        <v>11</v>
      </c>
      <c r="D25" s="11" t="s">
        <v>17</v>
      </c>
      <c r="E25" s="11" t="s">
        <v>23</v>
      </c>
    </row>
    <row r="26" spans="3:25" hidden="1" x14ac:dyDescent="0.15">
      <c r="C26" s="11" t="s">
        <v>12</v>
      </c>
      <c r="D26" s="11" t="s">
        <v>18</v>
      </c>
      <c r="E26" s="11" t="s">
        <v>24</v>
      </c>
    </row>
    <row r="27" spans="3:25" hidden="1" x14ac:dyDescent="0.15">
      <c r="D27" s="11" t="s">
        <v>19</v>
      </c>
      <c r="E27" s="11" t="s">
        <v>25</v>
      </c>
    </row>
    <row r="28" spans="3:25" hidden="1" x14ac:dyDescent="0.15">
      <c r="E28" s="11" t="s">
        <v>26</v>
      </c>
    </row>
    <row r="29" spans="3:25" hidden="1" x14ac:dyDescent="0.15">
      <c r="E29" s="11" t="s">
        <v>27</v>
      </c>
    </row>
    <row r="30" spans="3:25" hidden="1" x14ac:dyDescent="0.15">
      <c r="E30" s="11" t="s">
        <v>28</v>
      </c>
    </row>
    <row r="31" spans="3:25" hidden="1" x14ac:dyDescent="0.15">
      <c r="E31" s="11" t="s">
        <v>29</v>
      </c>
    </row>
    <row r="32" spans="3:25" hidden="1" x14ac:dyDescent="0.15">
      <c r="E32" s="11" t="s">
        <v>12</v>
      </c>
    </row>
    <row r="33" hidden="1" x14ac:dyDescent="0.15"/>
    <row r="34" hidden="1" x14ac:dyDescent="0.15"/>
  </sheetData>
  <mergeCells count="84">
    <mergeCell ref="T14:T15"/>
    <mergeCell ref="U12:U13"/>
    <mergeCell ref="U14:U15"/>
    <mergeCell ref="R6:R7"/>
    <mergeCell ref="S6:S7"/>
    <mergeCell ref="S8:S10"/>
    <mergeCell ref="S12:S13"/>
    <mergeCell ref="S14:S15"/>
    <mergeCell ref="R12:R13"/>
    <mergeCell ref="R8:R10"/>
    <mergeCell ref="R14:R15"/>
    <mergeCell ref="J4:M4"/>
    <mergeCell ref="N4:O4"/>
    <mergeCell ref="Q6:Q7"/>
    <mergeCell ref="Q12:Q13"/>
    <mergeCell ref="Q14:Q15"/>
    <mergeCell ref="Q4:R4"/>
    <mergeCell ref="O6:O7"/>
    <mergeCell ref="O8:O10"/>
    <mergeCell ref="O12:O13"/>
    <mergeCell ref="O14:O15"/>
    <mergeCell ref="P6:P7"/>
    <mergeCell ref="P8:P10"/>
    <mergeCell ref="P12:P13"/>
    <mergeCell ref="P14:P15"/>
    <mergeCell ref="M6:N6"/>
    <mergeCell ref="M8:M15"/>
    <mergeCell ref="N8:N15"/>
    <mergeCell ref="I8:I15"/>
    <mergeCell ref="J8:J10"/>
    <mergeCell ref="J12:J13"/>
    <mergeCell ref="J14:J15"/>
    <mergeCell ref="L12:L13"/>
    <mergeCell ref="L14:L15"/>
    <mergeCell ref="J7:K7"/>
    <mergeCell ref="L6:L7"/>
    <mergeCell ref="I6:K6"/>
    <mergeCell ref="J11:K11"/>
    <mergeCell ref="K8:K10"/>
    <mergeCell ref="L8:L10"/>
    <mergeCell ref="A4:D4"/>
    <mergeCell ref="H14:H15"/>
    <mergeCell ref="E4:I4"/>
    <mergeCell ref="K12:K13"/>
    <mergeCell ref="K14:K15"/>
    <mergeCell ref="A8:A16"/>
    <mergeCell ref="J16:K16"/>
    <mergeCell ref="F16:G16"/>
    <mergeCell ref="F6:G7"/>
    <mergeCell ref="B16:D16"/>
    <mergeCell ref="G12:G13"/>
    <mergeCell ref="E14:E15"/>
    <mergeCell ref="F14:F15"/>
    <mergeCell ref="H6:H7"/>
    <mergeCell ref="H8:H10"/>
    <mergeCell ref="A6:D7"/>
    <mergeCell ref="E6:E7"/>
    <mergeCell ref="H12:H13"/>
    <mergeCell ref="G14:G15"/>
    <mergeCell ref="G8:G10"/>
    <mergeCell ref="B8:B11"/>
    <mergeCell ref="B12:D13"/>
    <mergeCell ref="B14:D15"/>
    <mergeCell ref="F8:F10"/>
    <mergeCell ref="C8:C11"/>
    <mergeCell ref="F11:G11"/>
    <mergeCell ref="E12:E13"/>
    <mergeCell ref="F12:F13"/>
    <mergeCell ref="X14:X15"/>
    <mergeCell ref="Y14:Y15"/>
    <mergeCell ref="V6:W6"/>
    <mergeCell ref="V8:V10"/>
    <mergeCell ref="V12:V13"/>
    <mergeCell ref="W12:W13"/>
    <mergeCell ref="V14:V15"/>
    <mergeCell ref="W14:W15"/>
    <mergeCell ref="S4:T4"/>
    <mergeCell ref="X6:Y6"/>
    <mergeCell ref="X8:X10"/>
    <mergeCell ref="X12:X13"/>
    <mergeCell ref="Y12:Y13"/>
    <mergeCell ref="T8:T10"/>
    <mergeCell ref="T6:U6"/>
    <mergeCell ref="T12:T13"/>
  </mergeCells>
  <phoneticPr fontId="2"/>
  <dataValidations count="3">
    <dataValidation type="list" allowBlank="1" showInputMessage="1" showErrorMessage="1" sqref="E8:E10">
      <formula1>$C$25:$C$26</formula1>
    </dataValidation>
    <dataValidation type="list" allowBlank="1" showInputMessage="1" showErrorMessage="1" sqref="E12:E13">
      <formula1>$D$25:$D$27</formula1>
    </dataValidation>
    <dataValidation type="list" allowBlank="1" showInputMessage="1" showErrorMessage="1" sqref="E14:E15">
      <formula1>$E$25:$E$32</formula1>
    </dataValidation>
  </dataValidations>
  <pageMargins left="0.94488188976377963" right="0" top="0.47244094488188981" bottom="0" header="0.19685039370078741" footer="0"/>
  <pageSetup paperSize="9" scale="4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医療・介護連携強化加算清算書</vt:lpstr>
      <vt:lpstr>医療・介護連携強化加算清算書!Print_Area</vt:lpstr>
      <vt:lpstr>医療・介護連携強化加算清算書!Print_Titles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東京都</cp:lastModifiedBy>
  <cp:lastPrinted>2018-01-22T01:27:47Z</cp:lastPrinted>
  <dcterms:created xsi:type="dcterms:W3CDTF">2002-02-26T11:31:45Z</dcterms:created>
  <dcterms:modified xsi:type="dcterms:W3CDTF">2018-04-06T11:23:40Z</dcterms:modified>
</cp:coreProperties>
</file>